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CLC 2021\"/>
    </mc:Choice>
  </mc:AlternateContent>
  <bookViews>
    <workbookView xWindow="0" yWindow="0" windowWidth="20496" windowHeight="8208"/>
  </bookViews>
  <sheets>
    <sheet name="MASTER DATA" sheetId="1" r:id="rId1"/>
    <sheet name="MASTER DATA BASICS" sheetId="20" r:id="rId2"/>
    <sheet name="WORKING DATA BASICS" sheetId="39" r:id="rId3"/>
    <sheet name="Master Cadre" sheetId="37" r:id="rId4"/>
    <sheet name="Cadre Working Sheet" sheetId="38" r:id="rId5"/>
    <sheet name="Top Basics Sq" sheetId="40" r:id="rId6"/>
    <sheet name="Top in Flts" sheetId="66" r:id="rId7"/>
    <sheet name="Academic" sheetId="42" r:id="rId8"/>
    <sheet name="Drill" sheetId="63" r:id="rId9"/>
    <sheet name="Dorm" sheetId="52" r:id="rId10"/>
    <sheet name="PT Ribbon" sheetId="67" r:id="rId11"/>
    <sheet name="Orienteering" sheetId="65" r:id="rId12"/>
    <sheet name="Top Basics Print" sheetId="64" r:id="rId13"/>
    <sheet name="Awards Info" sheetId="53" r:id="rId14"/>
    <sheet name="List by Name" sheetId="62" r:id="rId15"/>
    <sheet name="List by School" sheetId="61" r:id="rId16"/>
    <sheet name="Rooms - Cadets" sheetId="56" r:id="rId17"/>
    <sheet name="Distro Order" sheetId="60" r:id="rId18"/>
    <sheet name="Rooms - All" sheetId="55" r:id="rId19"/>
    <sheet name="Cadet list by School &amp; Type" sheetId="58" r:id="rId20"/>
  </sheets>
  <definedNames>
    <definedName name="_xlnm.Print_Area" localSheetId="7">Academic!$A$1:$H$43</definedName>
    <definedName name="_xlnm.Print_Area" localSheetId="17">'Distro Order'!$A$1:$H$309</definedName>
    <definedName name="_xlnm.Print_Area" localSheetId="8">Drill!$A$1:$H$30</definedName>
    <definedName name="_xlnm.Print_Area" localSheetId="14">'List by Name'!$A$1:$H$308</definedName>
    <definedName name="_xlnm.Print_Area" localSheetId="15">'List by School'!$A$1:$H$308</definedName>
    <definedName name="_xlnm.Print_Area" localSheetId="3">'Master Cadre'!#REF!</definedName>
    <definedName name="_xlnm.Print_Area" localSheetId="0">'MASTER DATA'!$A$1:$AF$335</definedName>
    <definedName name="_xlnm.Print_Area" localSheetId="11">Orienteering!$A$1:$J$250</definedName>
    <definedName name="_xlnm.Print_Area" localSheetId="10">'PT Ribbon'!$A$1:$U$13</definedName>
    <definedName name="_xlnm.Print_Area" localSheetId="16">'Rooms - Cadets'!$A$1:$H$309</definedName>
    <definedName name="_xlnm.Print_Area" localSheetId="12">'Top Basics Print'!$A$1:$L$32</definedName>
    <definedName name="_xlnm.Print_Area" localSheetId="6">'Top in Flts'!$A$1:$U$13</definedName>
    <definedName name="_xlnm.Print_Titles" localSheetId="17">'Distro Order'!$1:$1</definedName>
    <definedName name="_xlnm.Print_Titles" localSheetId="14">'List by Name'!$1:$1</definedName>
    <definedName name="_xlnm.Print_Titles" localSheetId="15">'List by School'!$1:$1</definedName>
    <definedName name="_xlnm.Print_Titles" localSheetId="11">Orienteering!$1:$1</definedName>
    <definedName name="_xlnm.Print_Titles" localSheetId="16">'Rooms - Cadets'!$1:$1</definedName>
  </definedNames>
  <calcPr calcId="162913" fullPrecision="0"/>
</workbook>
</file>

<file path=xl/calcChain.xml><?xml version="1.0" encoding="utf-8"?>
<calcChain xmlns="http://schemas.openxmlformats.org/spreadsheetml/2006/main">
  <c r="A12" i="39" l="1"/>
  <c r="A13" i="39"/>
  <c r="A14" i="39"/>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166" i="39" s="1"/>
  <c r="A167" i="39" s="1"/>
  <c r="A168" i="39" s="1"/>
  <c r="A169" i="39" s="1"/>
  <c r="A170" i="39" s="1"/>
  <c r="A171" i="39" s="1"/>
  <c r="A172" i="39" s="1"/>
  <c r="A173" i="39" s="1"/>
  <c r="A174" i="39" s="1"/>
  <c r="A175" i="39" s="1"/>
  <c r="A176" i="39" s="1"/>
  <c r="A177" i="39" s="1"/>
  <c r="A178" i="39" s="1"/>
  <c r="A179" i="39" s="1"/>
  <c r="A180" i="39" s="1"/>
  <c r="A181" i="39" s="1"/>
  <c r="A182"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167" i="67" l="1"/>
  <c r="A168" i="67" s="1"/>
  <c r="A169" i="67" s="1"/>
  <c r="A171" i="67" s="1"/>
  <c r="A172" i="67" s="1"/>
  <c r="A173" i="67" s="1"/>
  <c r="A174" i="67" s="1"/>
  <c r="A175" i="67" s="1"/>
  <c r="A177" i="67" s="1"/>
  <c r="A178" i="67" s="1"/>
  <c r="A179" i="67" s="1"/>
  <c r="A180" i="67" s="1"/>
  <c r="A181" i="67" s="1"/>
  <c r="A183" i="67" s="1"/>
  <c r="A184" i="67" s="1"/>
  <c r="A185" i="67" s="1"/>
  <c r="A187" i="67" s="1"/>
  <c r="A188" i="67" s="1"/>
  <c r="A189" i="67" s="1"/>
  <c r="A190" i="67" s="1"/>
  <c r="A191" i="67" s="1"/>
  <c r="A192" i="67" s="1"/>
  <c r="A193" i="67" s="1"/>
  <c r="A195" i="67" s="1"/>
  <c r="A196" i="67" s="1"/>
  <c r="A198" i="67" s="1"/>
  <c r="A199" i="67" s="1"/>
  <c r="A201" i="67" s="1"/>
  <c r="A202" i="67" s="1"/>
  <c r="A203" i="67" s="1"/>
  <c r="A204" i="67" s="1"/>
  <c r="A207" i="67" s="1"/>
  <c r="A209" i="67" s="1"/>
  <c r="A211" i="67" s="1"/>
  <c r="A212" i="67" s="1"/>
  <c r="A213" i="67" s="1"/>
  <c r="A214" i="67" s="1"/>
  <c r="A215" i="67" s="1"/>
  <c r="A216" i="67" s="1"/>
  <c r="A218" i="67" s="1"/>
  <c r="A219" i="67" s="1"/>
  <c r="A220" i="67" s="1"/>
  <c r="A221" i="67" s="1"/>
  <c r="A222" i="67" s="1"/>
  <c r="A223" i="67" s="1"/>
  <c r="A224" i="67" s="1"/>
  <c r="A225" i="67" s="1"/>
  <c r="A227" i="67" s="1"/>
  <c r="A228" i="67" s="1"/>
  <c r="A229" i="67" s="1"/>
  <c r="A230" i="67" s="1"/>
  <c r="A231" i="67" s="1"/>
  <c r="A232" i="67" s="1"/>
  <c r="A233" i="67" s="1"/>
  <c r="A234" i="67" s="1"/>
  <c r="A236" i="67" s="1"/>
  <c r="A237" i="67" s="1"/>
  <c r="A238" i="67" s="1"/>
  <c r="A239" i="67" s="1"/>
  <c r="A240" i="67" s="1"/>
  <c r="A241" i="67" s="1"/>
  <c r="A242" i="67" s="1"/>
  <c r="A243" i="67" s="1"/>
  <c r="Q200" i="67"/>
  <c r="K200" i="67"/>
  <c r="L200" i="67" s="1"/>
  <c r="Q240" i="67"/>
  <c r="K240" i="67"/>
  <c r="L240" i="67" s="1"/>
  <c r="Q223" i="67"/>
  <c r="K223" i="67"/>
  <c r="L223" i="67" s="1"/>
  <c r="Q230" i="67"/>
  <c r="K230" i="67"/>
  <c r="L230" i="67" s="1"/>
  <c r="Q227" i="67"/>
  <c r="K227" i="67"/>
  <c r="L227" i="67" s="1"/>
  <c r="Q188" i="67"/>
  <c r="K188" i="67"/>
  <c r="L188" i="67" s="1"/>
  <c r="Q19" i="67"/>
  <c r="K19" i="67"/>
  <c r="L19" i="67" s="1"/>
  <c r="Q176" i="67"/>
  <c r="K176" i="67"/>
  <c r="L176" i="67" s="1"/>
  <c r="Q170" i="67"/>
  <c r="K170" i="67"/>
  <c r="L170" i="67" s="1"/>
  <c r="Q74" i="67"/>
  <c r="K74" i="67"/>
  <c r="L74" i="67" s="1"/>
  <c r="Q109" i="67"/>
  <c r="K109" i="67"/>
  <c r="L109" i="67" s="1"/>
  <c r="Q196" i="67"/>
  <c r="K196" i="67"/>
  <c r="L196" i="67" s="1"/>
  <c r="Q133" i="67"/>
  <c r="K133" i="67"/>
  <c r="L133" i="67" s="1"/>
  <c r="U133" i="67" s="1"/>
  <c r="Q51" i="67"/>
  <c r="K51" i="67"/>
  <c r="L51" i="67" s="1"/>
  <c r="Q113" i="67"/>
  <c r="K113" i="67"/>
  <c r="L113" i="67" s="1"/>
  <c r="Q26" i="67"/>
  <c r="K26" i="67"/>
  <c r="L26" i="67" s="1"/>
  <c r="Q87" i="67"/>
  <c r="K87" i="67"/>
  <c r="L87" i="67" s="1"/>
  <c r="Q50" i="67"/>
  <c r="K50" i="67"/>
  <c r="L50" i="67" s="1"/>
  <c r="Q67" i="67"/>
  <c r="K67" i="67"/>
  <c r="L67" i="67" s="1"/>
  <c r="Q146" i="67"/>
  <c r="K146" i="67"/>
  <c r="L146" i="67" s="1"/>
  <c r="Q47" i="67"/>
  <c r="K47" i="67"/>
  <c r="L47" i="67" s="1"/>
  <c r="Q189" i="67"/>
  <c r="K189" i="67"/>
  <c r="L189" i="67" s="1"/>
  <c r="Q233" i="67"/>
  <c r="K233" i="67"/>
  <c r="L233" i="67" s="1"/>
  <c r="Q229" i="67"/>
  <c r="K229" i="67"/>
  <c r="L229" i="67" s="1"/>
  <c r="Q183" i="67"/>
  <c r="K183" i="67"/>
  <c r="L183" i="67" s="1"/>
  <c r="Q46" i="67"/>
  <c r="K46" i="67"/>
  <c r="L46" i="67" s="1"/>
  <c r="Q125" i="67"/>
  <c r="K125" i="67"/>
  <c r="L125" i="67" s="1"/>
  <c r="Q105" i="67"/>
  <c r="K105" i="67"/>
  <c r="L105" i="67" s="1"/>
  <c r="Q73" i="67"/>
  <c r="K73" i="67"/>
  <c r="L73" i="67" s="1"/>
  <c r="Q121" i="67"/>
  <c r="K121" i="67"/>
  <c r="L121" i="67" s="1"/>
  <c r="Q68" i="67"/>
  <c r="K68" i="67"/>
  <c r="L68" i="67" s="1"/>
  <c r="Q52" i="67"/>
  <c r="K52" i="67"/>
  <c r="L52" i="67" s="1"/>
  <c r="Q8" i="67"/>
  <c r="K8" i="67"/>
  <c r="L8" i="67" s="1"/>
  <c r="Q129" i="67"/>
  <c r="K129" i="67"/>
  <c r="L129" i="67" s="1"/>
  <c r="Q92" i="67"/>
  <c r="K92" i="67"/>
  <c r="L92" i="67" s="1"/>
  <c r="Q108" i="67"/>
  <c r="K108" i="67"/>
  <c r="L108" i="67" s="1"/>
  <c r="Q237" i="67"/>
  <c r="K237" i="67"/>
  <c r="L237" i="67" s="1"/>
  <c r="Q148" i="67"/>
  <c r="K148" i="67"/>
  <c r="L148" i="67" s="1"/>
  <c r="Q81" i="67"/>
  <c r="K81" i="67"/>
  <c r="L81" i="67" s="1"/>
  <c r="Q27" i="67"/>
  <c r="K27" i="67"/>
  <c r="L27" i="67" s="1"/>
  <c r="Q42" i="67"/>
  <c r="K42" i="67"/>
  <c r="L42" i="67" s="1"/>
  <c r="Q25" i="67"/>
  <c r="K25" i="67"/>
  <c r="L25" i="67" s="1"/>
  <c r="Q17" i="67"/>
  <c r="K17" i="67"/>
  <c r="L17" i="67" s="1"/>
  <c r="Q199" i="67"/>
  <c r="K199" i="67"/>
  <c r="L199" i="67" s="1"/>
  <c r="Q222" i="67"/>
  <c r="K222" i="67"/>
  <c r="L222" i="67" s="1"/>
  <c r="Q219" i="67"/>
  <c r="K219" i="67"/>
  <c r="L219" i="67" s="1"/>
  <c r="Q191" i="67"/>
  <c r="K191" i="67"/>
  <c r="L191" i="67" s="1"/>
  <c r="Q182" i="67"/>
  <c r="K182" i="67"/>
  <c r="L182" i="67" s="1"/>
  <c r="Q161" i="67"/>
  <c r="K161" i="67"/>
  <c r="L161" i="67" s="1"/>
  <c r="Q94" i="67"/>
  <c r="K94" i="67"/>
  <c r="L94" i="67" s="1"/>
  <c r="Q61" i="67"/>
  <c r="K61" i="67"/>
  <c r="L61" i="67" s="1"/>
  <c r="Q198" i="67"/>
  <c r="K198" i="67"/>
  <c r="L198" i="67" s="1"/>
  <c r="Q41" i="67"/>
  <c r="K41" i="67"/>
  <c r="L41" i="67" s="1"/>
  <c r="Q184" i="67"/>
  <c r="K184" i="67"/>
  <c r="L184" i="67" s="1"/>
  <c r="Q149" i="67"/>
  <c r="K149" i="67"/>
  <c r="L149" i="67" s="1"/>
  <c r="Q142" i="67"/>
  <c r="K142" i="67"/>
  <c r="L142" i="67" s="1"/>
  <c r="Q162" i="67"/>
  <c r="K162" i="67"/>
  <c r="L162" i="67" s="1"/>
  <c r="Q243" i="67"/>
  <c r="K243" i="67"/>
  <c r="L243" i="67" s="1"/>
  <c r="Q16" i="67"/>
  <c r="K16" i="67"/>
  <c r="L16" i="67" s="1"/>
  <c r="Q132" i="67"/>
  <c r="K132" i="67"/>
  <c r="L132" i="67" s="1"/>
  <c r="Q33" i="67"/>
  <c r="K33" i="67"/>
  <c r="L33" i="67" s="1"/>
  <c r="Q23" i="67"/>
  <c r="K23" i="67"/>
  <c r="L23" i="67" s="1"/>
  <c r="Q107" i="67"/>
  <c r="K107" i="67"/>
  <c r="L107" i="67" s="1"/>
  <c r="Q123" i="67"/>
  <c r="K123" i="67"/>
  <c r="L123" i="67" s="1"/>
  <c r="Q45" i="67"/>
  <c r="K45" i="67"/>
  <c r="L45" i="67" s="1"/>
  <c r="Q140" i="67"/>
  <c r="K140" i="67"/>
  <c r="L140" i="67" s="1"/>
  <c r="Q224" i="67"/>
  <c r="K224" i="67"/>
  <c r="L224" i="67" s="1"/>
  <c r="Q218" i="67"/>
  <c r="K218" i="67"/>
  <c r="L218" i="67" s="1"/>
  <c r="Q234" i="67"/>
  <c r="K234" i="67"/>
  <c r="L234" i="67" s="1"/>
  <c r="Q5" i="67"/>
  <c r="K5" i="67"/>
  <c r="L5" i="67" s="1"/>
  <c r="Q193" i="67"/>
  <c r="K193" i="67"/>
  <c r="L193" i="67" s="1"/>
  <c r="Q173" i="67"/>
  <c r="K173" i="67"/>
  <c r="L173" i="67" s="1"/>
  <c r="Q163" i="67"/>
  <c r="K163" i="67"/>
  <c r="L163" i="67" s="1"/>
  <c r="Q77" i="67"/>
  <c r="K77" i="67"/>
  <c r="L77" i="67" s="1"/>
  <c r="Q172" i="67"/>
  <c r="K172" i="67"/>
  <c r="L172" i="67" s="1"/>
  <c r="Q91" i="67"/>
  <c r="K91" i="67"/>
  <c r="L91" i="67" s="1"/>
  <c r="Q207" i="67"/>
  <c r="K207" i="67"/>
  <c r="L207" i="67" s="1"/>
  <c r="Q59" i="67"/>
  <c r="K59" i="67"/>
  <c r="L59" i="67" s="1"/>
  <c r="Q86" i="67"/>
  <c r="K86" i="67"/>
  <c r="L86" i="67" s="1"/>
  <c r="U86" i="67" s="1"/>
  <c r="Q112" i="67"/>
  <c r="K112" i="67"/>
  <c r="L112" i="67" s="1"/>
  <c r="Q101" i="67"/>
  <c r="K101" i="67"/>
  <c r="L101" i="67" s="1"/>
  <c r="Q37" i="67"/>
  <c r="K37" i="67"/>
  <c r="L37" i="67" s="1"/>
  <c r="Q40" i="67"/>
  <c r="K40" i="67"/>
  <c r="L40" i="67" s="1"/>
  <c r="U40" i="67" s="1"/>
  <c r="Q65" i="67"/>
  <c r="K65" i="67"/>
  <c r="L65" i="67" s="1"/>
  <c r="Q138" i="67"/>
  <c r="K138" i="67"/>
  <c r="L138" i="67" s="1"/>
  <c r="Q168" i="67"/>
  <c r="K168" i="67"/>
  <c r="L168" i="67" s="1"/>
  <c r="Q150" i="67"/>
  <c r="K150" i="67"/>
  <c r="L150" i="67" s="1"/>
  <c r="U150" i="67" s="1"/>
  <c r="Q38" i="67"/>
  <c r="K38" i="67"/>
  <c r="L38" i="67" s="1"/>
  <c r="Q147" i="67"/>
  <c r="K147" i="67"/>
  <c r="L147" i="67" s="1"/>
  <c r="Q126" i="67"/>
  <c r="K126" i="67"/>
  <c r="L126" i="67" s="1"/>
  <c r="Q209" i="67"/>
  <c r="K209" i="67"/>
  <c r="L209" i="67" s="1"/>
  <c r="Q220" i="67"/>
  <c r="K220" i="67"/>
  <c r="L220" i="67" s="1"/>
  <c r="Q214" i="67"/>
  <c r="K214" i="67"/>
  <c r="L214" i="67" s="1"/>
  <c r="Q79" i="67"/>
  <c r="K79" i="67"/>
  <c r="L79" i="67" s="1"/>
  <c r="Q174" i="67"/>
  <c r="K174" i="67"/>
  <c r="L174" i="67" s="1"/>
  <c r="Q169" i="67"/>
  <c r="K169" i="67"/>
  <c r="L169" i="67" s="1"/>
  <c r="Q160" i="67"/>
  <c r="K160" i="67"/>
  <c r="L160" i="67" s="1"/>
  <c r="Q104" i="67"/>
  <c r="K104" i="67"/>
  <c r="L104" i="67" s="1"/>
  <c r="Q144" i="67"/>
  <c r="K144" i="67"/>
  <c r="L144" i="67" s="1"/>
  <c r="Q99" i="67"/>
  <c r="L99" i="67"/>
  <c r="K99" i="67"/>
  <c r="Q225" i="67"/>
  <c r="K225" i="67"/>
  <c r="L225" i="67" s="1"/>
  <c r="Q231" i="67"/>
  <c r="K231" i="67"/>
  <c r="L231" i="67" s="1"/>
  <c r="Q22" i="67"/>
  <c r="K22" i="67"/>
  <c r="L22" i="67" s="1"/>
  <c r="Q71" i="67"/>
  <c r="K71" i="67"/>
  <c r="L71" i="67" s="1"/>
  <c r="Q159" i="67"/>
  <c r="K159" i="67"/>
  <c r="L159" i="67" s="1"/>
  <c r="Q145" i="67"/>
  <c r="K145" i="67"/>
  <c r="L145" i="67" s="1"/>
  <c r="Q43" i="67"/>
  <c r="K43" i="67"/>
  <c r="L43" i="67" s="1"/>
  <c r="Q82" i="67"/>
  <c r="K82" i="67"/>
  <c r="L82" i="67" s="1"/>
  <c r="Q111" i="67"/>
  <c r="K111" i="67"/>
  <c r="L111" i="67" s="1"/>
  <c r="Q228" i="67"/>
  <c r="K228" i="67"/>
  <c r="L228" i="67" s="1"/>
  <c r="Q128" i="67"/>
  <c r="K128" i="67"/>
  <c r="L128" i="67" s="1"/>
  <c r="Q90" i="67"/>
  <c r="K90" i="67"/>
  <c r="L90" i="67" s="1"/>
  <c r="Q36" i="67"/>
  <c r="K36" i="67"/>
  <c r="L36" i="67" s="1"/>
  <c r="Q195" i="67"/>
  <c r="K195" i="67"/>
  <c r="L195" i="67" s="1"/>
  <c r="Q205" i="67"/>
  <c r="K205" i="67"/>
  <c r="L205" i="67" s="1"/>
  <c r="Q78" i="67"/>
  <c r="K78" i="67"/>
  <c r="L78" i="67" s="1"/>
  <c r="Q141" i="67"/>
  <c r="K141" i="67"/>
  <c r="L141" i="67" s="1"/>
  <c r="Q130" i="67"/>
  <c r="K130" i="67"/>
  <c r="L130" i="67" s="1"/>
  <c r="U130" i="67" s="1"/>
  <c r="Q127" i="67"/>
  <c r="K127" i="67"/>
  <c r="L127" i="67" s="1"/>
  <c r="Q137" i="67"/>
  <c r="K137" i="67"/>
  <c r="L137" i="67" s="1"/>
  <c r="Q212" i="67"/>
  <c r="K212" i="67"/>
  <c r="L212" i="67" s="1"/>
  <c r="Q44" i="67"/>
  <c r="K44" i="67"/>
  <c r="L44" i="67" s="1"/>
  <c r="Q143" i="67"/>
  <c r="K143" i="67"/>
  <c r="L143" i="67" s="1"/>
  <c r="Q154" i="67"/>
  <c r="K154" i="67"/>
  <c r="L154" i="67" s="1"/>
  <c r="U154" i="67" s="1"/>
  <c r="Q60" i="67"/>
  <c r="K60" i="67"/>
  <c r="L60" i="67" s="1"/>
  <c r="Q216" i="67"/>
  <c r="K216" i="67"/>
  <c r="L216" i="67" s="1"/>
  <c r="Q57" i="67"/>
  <c r="K57" i="67"/>
  <c r="L57" i="67" s="1"/>
  <c r="Q39" i="67"/>
  <c r="K39" i="67"/>
  <c r="L39" i="67" s="1"/>
  <c r="Q21" i="67"/>
  <c r="K21" i="67"/>
  <c r="L21" i="67" s="1"/>
  <c r="Q122" i="67"/>
  <c r="K122" i="67"/>
  <c r="L122" i="67" s="1"/>
  <c r="Q118" i="67"/>
  <c r="L118" i="67"/>
  <c r="K118" i="67"/>
  <c r="Q70" i="67"/>
  <c r="K70" i="67"/>
  <c r="L70" i="67" s="1"/>
  <c r="Q18" i="67"/>
  <c r="K18" i="67"/>
  <c r="L18" i="67" s="1"/>
  <c r="Q4" i="67"/>
  <c r="K4" i="67"/>
  <c r="L4" i="67" s="1"/>
  <c r="Q2" i="67"/>
  <c r="K2" i="67"/>
  <c r="L2" i="67" s="1"/>
  <c r="Q89" i="67"/>
  <c r="K89" i="67"/>
  <c r="L89" i="67" s="1"/>
  <c r="Q13" i="67"/>
  <c r="K13" i="67"/>
  <c r="L13" i="67" s="1"/>
  <c r="Q226" i="67"/>
  <c r="K226" i="67"/>
  <c r="L226" i="67" s="1"/>
  <c r="Q119" i="67"/>
  <c r="K119" i="67"/>
  <c r="L119" i="67" s="1"/>
  <c r="Q197" i="67"/>
  <c r="K197" i="67"/>
  <c r="L197" i="67" s="1"/>
  <c r="Q208" i="67"/>
  <c r="K208" i="67"/>
  <c r="L208" i="67" s="1"/>
  <c r="Q69" i="67"/>
  <c r="K69" i="67"/>
  <c r="L69" i="67" s="1"/>
  <c r="Q15" i="67"/>
  <c r="K15" i="67"/>
  <c r="L15" i="67" s="1"/>
  <c r="Q202" i="67"/>
  <c r="K202" i="67"/>
  <c r="L202" i="67" s="1"/>
  <c r="Q221" i="67"/>
  <c r="K221" i="67"/>
  <c r="L221" i="67" s="1"/>
  <c r="Q76" i="67"/>
  <c r="K76" i="67"/>
  <c r="L76" i="67" s="1"/>
  <c r="Q171" i="67"/>
  <c r="K171" i="67"/>
  <c r="L171" i="67" s="1"/>
  <c r="Q167" i="67"/>
  <c r="K167" i="67"/>
  <c r="L167" i="67" s="1"/>
  <c r="Q232" i="67"/>
  <c r="K232" i="67"/>
  <c r="L232" i="67" s="1"/>
  <c r="Q236" i="67"/>
  <c r="K236" i="67"/>
  <c r="L236" i="67" s="1"/>
  <c r="Q178" i="67"/>
  <c r="K178" i="67"/>
  <c r="L178" i="67" s="1"/>
  <c r="Q120" i="67"/>
  <c r="K120" i="67"/>
  <c r="L120" i="67" s="1"/>
  <c r="Q3" i="67"/>
  <c r="K3" i="67"/>
  <c r="L3" i="67" s="1"/>
  <c r="Q241" i="67"/>
  <c r="K241" i="67"/>
  <c r="L241" i="67" s="1"/>
  <c r="Q215" i="67"/>
  <c r="K215" i="67"/>
  <c r="L215" i="67" s="1"/>
  <c r="Q181" i="67"/>
  <c r="K181" i="67"/>
  <c r="L181" i="67" s="1"/>
  <c r="Q211" i="67"/>
  <c r="K211" i="67"/>
  <c r="L211" i="67" s="1"/>
  <c r="Q97" i="67"/>
  <c r="K97" i="67"/>
  <c r="L97" i="67" s="1"/>
  <c r="Q155" i="67"/>
  <c r="K155" i="67"/>
  <c r="L155" i="67" s="1"/>
  <c r="Q10" i="67"/>
  <c r="K10" i="67"/>
  <c r="L10" i="67" s="1"/>
  <c r="Q30" i="67"/>
  <c r="K30" i="67"/>
  <c r="L30" i="67" s="1"/>
  <c r="Q156" i="67"/>
  <c r="K156" i="67"/>
  <c r="L156" i="67" s="1"/>
  <c r="Q186" i="67"/>
  <c r="K186" i="67"/>
  <c r="L186" i="67" s="1"/>
  <c r="Q210" i="67"/>
  <c r="K210" i="67"/>
  <c r="L210" i="67" s="1"/>
  <c r="Q187" i="67"/>
  <c r="K187" i="67"/>
  <c r="L187" i="67" s="1"/>
  <c r="Q117" i="67"/>
  <c r="K117" i="67"/>
  <c r="L117" i="67" s="1"/>
  <c r="U117" i="67" s="1"/>
  <c r="Q175" i="67"/>
  <c r="K175" i="67"/>
  <c r="L175" i="67" s="1"/>
  <c r="Q201" i="67"/>
  <c r="K201" i="67"/>
  <c r="L201" i="67" s="1"/>
  <c r="Q177" i="67"/>
  <c r="K177" i="67"/>
  <c r="L177" i="67" s="1"/>
  <c r="Q14" i="67"/>
  <c r="K14" i="67"/>
  <c r="L14" i="67" s="1"/>
  <c r="Q194" i="67"/>
  <c r="K194" i="67"/>
  <c r="L194" i="67" s="1"/>
  <c r="Q80" i="67"/>
  <c r="K80" i="67"/>
  <c r="L80" i="67" s="1"/>
  <c r="Q139" i="67"/>
  <c r="K139" i="67"/>
  <c r="L139" i="67" s="1"/>
  <c r="Q11" i="67"/>
  <c r="K11" i="67"/>
  <c r="L11" i="67" s="1"/>
  <c r="Q6" i="67"/>
  <c r="K6" i="67"/>
  <c r="L6" i="67" s="1"/>
  <c r="Q242" i="67"/>
  <c r="K242" i="67"/>
  <c r="L242" i="67" s="1"/>
  <c r="Q235" i="67"/>
  <c r="K235" i="67"/>
  <c r="L235" i="67" s="1"/>
  <c r="Q217" i="67"/>
  <c r="K217" i="67"/>
  <c r="L217" i="67" s="1"/>
  <c r="Q165" i="67"/>
  <c r="K165" i="67"/>
  <c r="L165" i="67" s="1"/>
  <c r="Q206" i="67"/>
  <c r="K206" i="67"/>
  <c r="L206" i="67" s="1"/>
  <c r="Q180" i="67"/>
  <c r="K180" i="67"/>
  <c r="L180" i="67" s="1"/>
  <c r="Q63" i="67"/>
  <c r="K63" i="67"/>
  <c r="L63" i="67" s="1"/>
  <c r="Q56" i="67"/>
  <c r="K56" i="67"/>
  <c r="L56" i="67" s="1"/>
  <c r="Q203" i="67"/>
  <c r="K203" i="67"/>
  <c r="L203" i="67" s="1"/>
  <c r="Q158" i="67"/>
  <c r="K158" i="67"/>
  <c r="L158" i="67" s="1"/>
  <c r="Q98" i="67"/>
  <c r="K98" i="67"/>
  <c r="L98" i="67" s="1"/>
  <c r="Q192" i="67"/>
  <c r="K192" i="67"/>
  <c r="L192" i="67" s="1"/>
  <c r="Q58" i="67"/>
  <c r="K58" i="67"/>
  <c r="L58" i="67" s="1"/>
  <c r="Q157" i="67"/>
  <c r="K157" i="67"/>
  <c r="L157" i="67" s="1"/>
  <c r="Q166" i="67"/>
  <c r="K166" i="67"/>
  <c r="L166" i="67" s="1"/>
  <c r="Q124" i="67"/>
  <c r="K124" i="67"/>
  <c r="L124" i="67" s="1"/>
  <c r="Q7" i="67"/>
  <c r="K7" i="67"/>
  <c r="L7" i="67" s="1"/>
  <c r="Q102" i="67"/>
  <c r="K102" i="67"/>
  <c r="L102" i="67" s="1"/>
  <c r="Q153" i="67"/>
  <c r="K153" i="67"/>
  <c r="L153" i="67" s="1"/>
  <c r="Q106" i="67"/>
  <c r="K106" i="67"/>
  <c r="L106" i="67" s="1"/>
  <c r="Q75" i="67"/>
  <c r="K75" i="67"/>
  <c r="L75" i="67" s="1"/>
  <c r="Q28" i="67"/>
  <c r="K28" i="67"/>
  <c r="L28" i="67" s="1"/>
  <c r="Q83" i="67"/>
  <c r="K83" i="67"/>
  <c r="L83" i="67" s="1"/>
  <c r="Q116" i="67"/>
  <c r="K116" i="67"/>
  <c r="L116" i="67" s="1"/>
  <c r="Q85" i="67"/>
  <c r="K85" i="67"/>
  <c r="L85" i="67" s="1"/>
  <c r="Q53" i="67"/>
  <c r="K53" i="67"/>
  <c r="L53" i="67" s="1"/>
  <c r="Q100" i="67"/>
  <c r="K100" i="67"/>
  <c r="L100" i="67" s="1"/>
  <c r="Q136" i="67"/>
  <c r="K136" i="67"/>
  <c r="L136" i="67" s="1"/>
  <c r="Q34" i="67"/>
  <c r="K34" i="67"/>
  <c r="L34" i="67" s="1"/>
  <c r="Q93" i="67"/>
  <c r="K93" i="67"/>
  <c r="L93" i="67" s="1"/>
  <c r="Q135" i="67"/>
  <c r="K135" i="67"/>
  <c r="L135" i="67" s="1"/>
  <c r="Q96" i="67"/>
  <c r="K96" i="67"/>
  <c r="L96" i="67" s="1"/>
  <c r="Q72" i="67"/>
  <c r="K72" i="67"/>
  <c r="L72" i="67" s="1"/>
  <c r="Q179" i="67"/>
  <c r="K179" i="67"/>
  <c r="L179" i="67" s="1"/>
  <c r="Q114" i="67"/>
  <c r="K114" i="67"/>
  <c r="L114" i="67" s="1"/>
  <c r="Q204" i="67"/>
  <c r="K204" i="67"/>
  <c r="L204" i="67" s="1"/>
  <c r="Q239" i="67"/>
  <c r="K239" i="67"/>
  <c r="L239" i="67" s="1"/>
  <c r="Q164" i="67"/>
  <c r="K164" i="67"/>
  <c r="L164" i="67" s="1"/>
  <c r="Q190" i="67"/>
  <c r="K190" i="67"/>
  <c r="L190" i="67" s="1"/>
  <c r="Q238" i="67"/>
  <c r="K238" i="67"/>
  <c r="L238" i="67" s="1"/>
  <c r="Q213" i="67"/>
  <c r="K213" i="67"/>
  <c r="L213" i="67" s="1"/>
  <c r="Q20" i="67"/>
  <c r="K20" i="67"/>
  <c r="L20" i="67" s="1"/>
  <c r="Q9" i="67"/>
  <c r="K9" i="67"/>
  <c r="L9" i="67" s="1"/>
  <c r="Q134" i="67"/>
  <c r="K134" i="67"/>
  <c r="L134" i="67" s="1"/>
  <c r="U134" i="67" s="1"/>
  <c r="Q84" i="67"/>
  <c r="K84" i="67"/>
  <c r="L84" i="67" s="1"/>
  <c r="Q131" i="67"/>
  <c r="K131" i="67"/>
  <c r="L131" i="67" s="1"/>
  <c r="Q54" i="67"/>
  <c r="K54" i="67"/>
  <c r="L54" i="67" s="1"/>
  <c r="Q95" i="67"/>
  <c r="K95" i="67"/>
  <c r="L95" i="67" s="1"/>
  <c r="Q12" i="67"/>
  <c r="K12" i="67"/>
  <c r="L12" i="67" s="1"/>
  <c r="Q185" i="67"/>
  <c r="K185" i="67"/>
  <c r="L185" i="67" s="1"/>
  <c r="Q29" i="67"/>
  <c r="K29" i="67"/>
  <c r="L29" i="67" s="1"/>
  <c r="Q115" i="67"/>
  <c r="K115" i="67"/>
  <c r="L115" i="67" s="1"/>
  <c r="Q24" i="67"/>
  <c r="K24" i="67"/>
  <c r="L24" i="67" s="1"/>
  <c r="Q49" i="67"/>
  <c r="K49" i="67"/>
  <c r="L49" i="67" s="1"/>
  <c r="Q151" i="67"/>
  <c r="K151" i="67"/>
  <c r="L151" i="67" s="1"/>
  <c r="Q66" i="67"/>
  <c r="K66" i="67"/>
  <c r="L66" i="67" s="1"/>
  <c r="Q48" i="67"/>
  <c r="K48" i="67"/>
  <c r="L48" i="67" s="1"/>
  <c r="Q31" i="67"/>
  <c r="K31" i="67"/>
  <c r="L31" i="67" s="1"/>
  <c r="Q103" i="67"/>
  <c r="L103" i="67"/>
  <c r="K103" i="67"/>
  <c r="Q110" i="67"/>
  <c r="K110" i="67"/>
  <c r="L110" i="67" s="1"/>
  <c r="Q62" i="67"/>
  <c r="K62" i="67"/>
  <c r="L62" i="67" s="1"/>
  <c r="Q35" i="67"/>
  <c r="K35" i="67"/>
  <c r="L35" i="67" s="1"/>
  <c r="Q32" i="67"/>
  <c r="K32" i="67"/>
  <c r="L32" i="67" s="1"/>
  <c r="Q88" i="67"/>
  <c r="K88" i="67"/>
  <c r="L88" i="67" s="1"/>
  <c r="Q152" i="67"/>
  <c r="K152" i="67"/>
  <c r="L152" i="67" s="1"/>
  <c r="Q64" i="67"/>
  <c r="K64" i="67"/>
  <c r="L64" i="67" s="1"/>
  <c r="Q55" i="67"/>
  <c r="K55" i="67"/>
  <c r="L55" i="67" s="1"/>
  <c r="A3" i="66"/>
  <c r="K14" i="66"/>
  <c r="L14" i="66" s="1"/>
  <c r="Q14" i="66"/>
  <c r="K15" i="66"/>
  <c r="L15" i="66" s="1"/>
  <c r="Q15" i="66"/>
  <c r="K16" i="66"/>
  <c r="L16" i="66" s="1"/>
  <c r="Q16" i="66"/>
  <c r="K17" i="66"/>
  <c r="L17" i="66" s="1"/>
  <c r="Q17" i="66"/>
  <c r="K18" i="66"/>
  <c r="L18" i="66" s="1"/>
  <c r="Q18" i="66"/>
  <c r="K19" i="66"/>
  <c r="L19" i="66" s="1"/>
  <c r="Q19" i="66"/>
  <c r="K20" i="66"/>
  <c r="L20" i="66" s="1"/>
  <c r="Q20" i="66"/>
  <c r="K21" i="66"/>
  <c r="L21" i="66" s="1"/>
  <c r="Q21" i="66"/>
  <c r="K22" i="66"/>
  <c r="L22" i="66" s="1"/>
  <c r="Q22" i="66"/>
  <c r="K23" i="66"/>
  <c r="L23" i="66" s="1"/>
  <c r="Q23" i="66"/>
  <c r="K24" i="66"/>
  <c r="L24" i="66" s="1"/>
  <c r="Q24" i="66"/>
  <c r="K25" i="66"/>
  <c r="L25" i="66" s="1"/>
  <c r="Q25" i="66"/>
  <c r="K26" i="66"/>
  <c r="L26" i="66" s="1"/>
  <c r="Q26" i="66"/>
  <c r="K27" i="66"/>
  <c r="L27" i="66" s="1"/>
  <c r="Q27" i="66"/>
  <c r="K28" i="66"/>
  <c r="L28" i="66" s="1"/>
  <c r="Q28" i="66"/>
  <c r="K29" i="66"/>
  <c r="L29" i="66" s="1"/>
  <c r="Q29" i="66"/>
  <c r="K30" i="66"/>
  <c r="L30" i="66" s="1"/>
  <c r="Q30" i="66"/>
  <c r="K31" i="66"/>
  <c r="L31" i="66" s="1"/>
  <c r="Q31" i="66"/>
  <c r="K32" i="66"/>
  <c r="L32" i="66" s="1"/>
  <c r="Q32" i="66"/>
  <c r="K33" i="66"/>
  <c r="L33" i="66" s="1"/>
  <c r="Q33" i="66"/>
  <c r="K34" i="66"/>
  <c r="L34" i="66" s="1"/>
  <c r="Q34" i="66"/>
  <c r="K35" i="66"/>
  <c r="L35" i="66" s="1"/>
  <c r="Q35" i="66"/>
  <c r="K36" i="66"/>
  <c r="L36" i="66" s="1"/>
  <c r="Q36" i="66"/>
  <c r="K37" i="66"/>
  <c r="L37" i="66" s="1"/>
  <c r="Q37" i="66"/>
  <c r="T244" i="66"/>
  <c r="S244" i="66"/>
  <c r="R244" i="66"/>
  <c r="P244" i="66"/>
  <c r="O244" i="66"/>
  <c r="N244" i="66"/>
  <c r="M244" i="66"/>
  <c r="J244" i="66"/>
  <c r="I244" i="66"/>
  <c r="H244" i="66"/>
  <c r="G244" i="66"/>
  <c r="Q221" i="66"/>
  <c r="K221" i="66"/>
  <c r="L221" i="66" s="1"/>
  <c r="Q243" i="66"/>
  <c r="K243" i="66"/>
  <c r="L243" i="66" s="1"/>
  <c r="Q198" i="66"/>
  <c r="K198" i="66"/>
  <c r="L198" i="66" s="1"/>
  <c r="Q60" i="66"/>
  <c r="K60" i="66"/>
  <c r="L60" i="66" s="1"/>
  <c r="Q151" i="66"/>
  <c r="K151" i="66"/>
  <c r="L151" i="66" s="1"/>
  <c r="Q129" i="66"/>
  <c r="K129" i="66"/>
  <c r="L129" i="66" s="1"/>
  <c r="Q197" i="66"/>
  <c r="K197" i="66"/>
  <c r="L197" i="66" s="1"/>
  <c r="Q242" i="66"/>
  <c r="K242" i="66"/>
  <c r="L242" i="66" s="1"/>
  <c r="Q128" i="66"/>
  <c r="K128" i="66"/>
  <c r="L128" i="66" s="1"/>
  <c r="Q220" i="66"/>
  <c r="K220" i="66"/>
  <c r="L220" i="66" s="1"/>
  <c r="Q241" i="66"/>
  <c r="K241" i="66"/>
  <c r="L241" i="66" s="1"/>
  <c r="Q127" i="66"/>
  <c r="K127" i="66"/>
  <c r="L127" i="66" s="1"/>
  <c r="Q105" i="66"/>
  <c r="K105" i="66"/>
  <c r="L105" i="66" s="1"/>
  <c r="Q150" i="66"/>
  <c r="K150" i="66"/>
  <c r="L150" i="66" s="1"/>
  <c r="Q240" i="66"/>
  <c r="K240" i="66"/>
  <c r="L240" i="66" s="1"/>
  <c r="Q149" i="66"/>
  <c r="K149" i="66"/>
  <c r="L149" i="66" s="1"/>
  <c r="Q148" i="66"/>
  <c r="K148" i="66"/>
  <c r="L148" i="66" s="1"/>
  <c r="Q147" i="66"/>
  <c r="K147" i="66"/>
  <c r="L147" i="66" s="1"/>
  <c r="Q80" i="66"/>
  <c r="K80" i="66"/>
  <c r="L80" i="66" s="1"/>
  <c r="Q196" i="66"/>
  <c r="K196" i="66"/>
  <c r="L196" i="66" s="1"/>
  <c r="Q79" i="66"/>
  <c r="K79" i="66"/>
  <c r="L79" i="66" s="1"/>
  <c r="Q104" i="66"/>
  <c r="K104" i="66"/>
  <c r="L104" i="66" s="1"/>
  <c r="Q219" i="66"/>
  <c r="K219" i="66"/>
  <c r="L219" i="66" s="1"/>
  <c r="Q59" i="66"/>
  <c r="K59" i="66"/>
  <c r="L59" i="66" s="1"/>
  <c r="Q146" i="66"/>
  <c r="K146" i="66"/>
  <c r="L146" i="66" s="1"/>
  <c r="Q175" i="66"/>
  <c r="K175" i="66"/>
  <c r="L175" i="66" s="1"/>
  <c r="Q174" i="66"/>
  <c r="K174" i="66"/>
  <c r="L174" i="66" s="1"/>
  <c r="Q239" i="66"/>
  <c r="K239" i="66"/>
  <c r="L239" i="66" s="1"/>
  <c r="Q238" i="66"/>
  <c r="K238" i="66"/>
  <c r="L238" i="66" s="1"/>
  <c r="Q195" i="66"/>
  <c r="K195" i="66"/>
  <c r="L195" i="66" s="1"/>
  <c r="Q78" i="66"/>
  <c r="K78" i="66"/>
  <c r="L78" i="66" s="1"/>
  <c r="Q58" i="66"/>
  <c r="K58" i="66"/>
  <c r="L58" i="66" s="1"/>
  <c r="Q194" i="66"/>
  <c r="K194" i="66"/>
  <c r="L194" i="66" s="1"/>
  <c r="Q218" i="66"/>
  <c r="K218" i="66"/>
  <c r="L218" i="66" s="1"/>
  <c r="Q103" i="66"/>
  <c r="K103" i="66"/>
  <c r="L103" i="66" s="1"/>
  <c r="Q173" i="66"/>
  <c r="K173" i="66"/>
  <c r="L173" i="66" s="1"/>
  <c r="Q237" i="66"/>
  <c r="K237" i="66"/>
  <c r="L237" i="66" s="1"/>
  <c r="Q193" i="66"/>
  <c r="K193" i="66"/>
  <c r="L193" i="66" s="1"/>
  <c r="Q172" i="66"/>
  <c r="K172" i="66"/>
  <c r="L172" i="66" s="1"/>
  <c r="Q126" i="66"/>
  <c r="K126" i="66"/>
  <c r="L126" i="66" s="1"/>
  <c r="Q145" i="66"/>
  <c r="K145" i="66"/>
  <c r="L145" i="66" s="1"/>
  <c r="Q102" i="66"/>
  <c r="K102" i="66"/>
  <c r="L102" i="66" s="1"/>
  <c r="Q217" i="66"/>
  <c r="K217" i="66"/>
  <c r="L217" i="66" s="1"/>
  <c r="Q101" i="66"/>
  <c r="K101" i="66"/>
  <c r="L101" i="66" s="1"/>
  <c r="Q144" i="66"/>
  <c r="K144" i="66"/>
  <c r="L144" i="66" s="1"/>
  <c r="Q192" i="66"/>
  <c r="K192" i="66"/>
  <c r="L192" i="66" s="1"/>
  <c r="Q57" i="66"/>
  <c r="K57" i="66"/>
  <c r="L57" i="66" s="1"/>
  <c r="Q216" i="66"/>
  <c r="K216" i="66"/>
  <c r="L216" i="66" s="1"/>
  <c r="Q100" i="66"/>
  <c r="K100" i="66"/>
  <c r="L100" i="66" s="1"/>
  <c r="Q143" i="66"/>
  <c r="K143" i="66"/>
  <c r="L143" i="66" s="1"/>
  <c r="Q77" i="66"/>
  <c r="K77" i="66"/>
  <c r="L77" i="66" s="1"/>
  <c r="Q76" i="66"/>
  <c r="K76" i="66"/>
  <c r="L76" i="66" s="1"/>
  <c r="Q191" i="66"/>
  <c r="K191" i="66"/>
  <c r="L191" i="66" s="1"/>
  <c r="Q236" i="66"/>
  <c r="K236" i="66"/>
  <c r="L236" i="66" s="1"/>
  <c r="Q215" i="66"/>
  <c r="K215" i="66"/>
  <c r="L215" i="66" s="1"/>
  <c r="Q190" i="66"/>
  <c r="K190" i="66"/>
  <c r="L190" i="66" s="1"/>
  <c r="Q235" i="66"/>
  <c r="K235" i="66"/>
  <c r="L235" i="66" s="1"/>
  <c r="Q214" i="66"/>
  <c r="K214" i="66"/>
  <c r="L214" i="66" s="1"/>
  <c r="Q234" i="66"/>
  <c r="K234" i="66"/>
  <c r="L234" i="66" s="1"/>
  <c r="Q99" i="66"/>
  <c r="K99" i="66"/>
  <c r="L99" i="66" s="1"/>
  <c r="Q56" i="66"/>
  <c r="K56" i="66"/>
  <c r="L56" i="66" s="1"/>
  <c r="Q125" i="66"/>
  <c r="K125" i="66"/>
  <c r="L125" i="66" s="1"/>
  <c r="Q171" i="66"/>
  <c r="K171" i="66"/>
  <c r="L171" i="66" s="1"/>
  <c r="Q142" i="66"/>
  <c r="K142" i="66"/>
  <c r="L142" i="66" s="1"/>
  <c r="Q170" i="66"/>
  <c r="K170" i="66"/>
  <c r="L170" i="66" s="1"/>
  <c r="Q189" i="66"/>
  <c r="K189" i="66"/>
  <c r="L189" i="66" s="1"/>
  <c r="Q213" i="66"/>
  <c r="K213" i="66"/>
  <c r="L213" i="66" s="1"/>
  <c r="Q188" i="66"/>
  <c r="K188" i="66"/>
  <c r="L188" i="66" s="1"/>
  <c r="Q98" i="66"/>
  <c r="K98" i="66"/>
  <c r="L98" i="66" s="1"/>
  <c r="Q55" i="66"/>
  <c r="K55" i="66"/>
  <c r="L55" i="66" s="1"/>
  <c r="Q212" i="66"/>
  <c r="K212" i="66"/>
  <c r="L212" i="66" s="1"/>
  <c r="Q75" i="66"/>
  <c r="K75" i="66"/>
  <c r="L75" i="66" s="1"/>
  <c r="Q187" i="66"/>
  <c r="K187" i="66"/>
  <c r="L187" i="66" s="1"/>
  <c r="Q186" i="66"/>
  <c r="K186" i="66"/>
  <c r="L186" i="66" s="1"/>
  <c r="Q97" i="66"/>
  <c r="K97" i="66"/>
  <c r="L97" i="66" s="1"/>
  <c r="Q74" i="66"/>
  <c r="K74" i="66"/>
  <c r="L74" i="66" s="1"/>
  <c r="Q73" i="66"/>
  <c r="K73" i="66"/>
  <c r="L73" i="66" s="1"/>
  <c r="Q96" i="66"/>
  <c r="K96" i="66"/>
  <c r="L96" i="66" s="1"/>
  <c r="Q141" i="66"/>
  <c r="K141" i="66"/>
  <c r="L141" i="66" s="1"/>
  <c r="Q54" i="66"/>
  <c r="K54" i="66"/>
  <c r="L54" i="66" s="1"/>
  <c r="Q211" i="66"/>
  <c r="K211" i="66"/>
  <c r="L211" i="66" s="1"/>
  <c r="Q169" i="66"/>
  <c r="K169" i="66"/>
  <c r="L169" i="66" s="1"/>
  <c r="Q185" i="66"/>
  <c r="K185" i="66"/>
  <c r="L185" i="66" s="1"/>
  <c r="Q140" i="66"/>
  <c r="K140" i="66"/>
  <c r="L140" i="66" s="1"/>
  <c r="Q72" i="66"/>
  <c r="K72" i="66"/>
  <c r="L72" i="66" s="1"/>
  <c r="Q168" i="66"/>
  <c r="K168" i="66"/>
  <c r="L168" i="66" s="1"/>
  <c r="Q210" i="66"/>
  <c r="K210" i="66"/>
  <c r="L210" i="66" s="1"/>
  <c r="Q167" i="66"/>
  <c r="K167" i="66"/>
  <c r="L167" i="66" s="1"/>
  <c r="Q71" i="66"/>
  <c r="K71" i="66"/>
  <c r="L71" i="66" s="1"/>
  <c r="Q209" i="66"/>
  <c r="K209" i="66"/>
  <c r="L209" i="66" s="1"/>
  <c r="Q184" i="66"/>
  <c r="K184" i="66"/>
  <c r="L184" i="66" s="1"/>
  <c r="Q70" i="66"/>
  <c r="K70" i="66"/>
  <c r="L70" i="66" s="1"/>
  <c r="Q139" i="66"/>
  <c r="K139" i="66"/>
  <c r="L139" i="66" s="1"/>
  <c r="Q124" i="66"/>
  <c r="K124" i="66"/>
  <c r="L124" i="66" s="1"/>
  <c r="Q138" i="66"/>
  <c r="K138" i="66"/>
  <c r="L138" i="66" s="1"/>
  <c r="Q53" i="66"/>
  <c r="K53" i="66"/>
  <c r="L53" i="66" s="1"/>
  <c r="Q123" i="66"/>
  <c r="K123" i="66"/>
  <c r="L123" i="66" s="1"/>
  <c r="Q69" i="66"/>
  <c r="K69" i="66"/>
  <c r="L69" i="66" s="1"/>
  <c r="Q166" i="66"/>
  <c r="K166" i="66"/>
  <c r="L166" i="66" s="1"/>
  <c r="Q137" i="66"/>
  <c r="K137" i="66"/>
  <c r="L137" i="66" s="1"/>
  <c r="Q95" i="66"/>
  <c r="K95" i="66"/>
  <c r="L95" i="66" s="1"/>
  <c r="Q136" i="66"/>
  <c r="K136" i="66"/>
  <c r="L136" i="66" s="1"/>
  <c r="Q52" i="66"/>
  <c r="K52" i="66"/>
  <c r="L52" i="66" s="1"/>
  <c r="Q51" i="66"/>
  <c r="K51" i="66"/>
  <c r="L51" i="66" s="1"/>
  <c r="Q135" i="66"/>
  <c r="K135" i="66"/>
  <c r="L135" i="66" s="1"/>
  <c r="Q68" i="66"/>
  <c r="K68" i="66"/>
  <c r="L68" i="66" s="1"/>
  <c r="Q122" i="66"/>
  <c r="K122" i="66"/>
  <c r="L122" i="66" s="1"/>
  <c r="Q121" i="66"/>
  <c r="K121" i="66"/>
  <c r="L121" i="66" s="1"/>
  <c r="Q67" i="66"/>
  <c r="K67" i="66"/>
  <c r="L67" i="66" s="1"/>
  <c r="Q120" i="66"/>
  <c r="K120" i="66"/>
  <c r="L120" i="66" s="1"/>
  <c r="Q183" i="66"/>
  <c r="K183" i="66"/>
  <c r="L183" i="66" s="1"/>
  <c r="Q94" i="66"/>
  <c r="K94" i="66"/>
  <c r="L94" i="66" s="1"/>
  <c r="Q119" i="66"/>
  <c r="K119" i="66"/>
  <c r="L119" i="66" s="1"/>
  <c r="Q66" i="66"/>
  <c r="K66" i="66"/>
  <c r="L66" i="66" s="1"/>
  <c r="Q118" i="66"/>
  <c r="K118" i="66"/>
  <c r="L118" i="66" s="1"/>
  <c r="Q93" i="66"/>
  <c r="K93" i="66"/>
  <c r="L93" i="66" s="1"/>
  <c r="Q50" i="66"/>
  <c r="K50" i="66"/>
  <c r="L50" i="66" s="1"/>
  <c r="Q233" i="66"/>
  <c r="K233" i="66"/>
  <c r="L233" i="66" s="1"/>
  <c r="Q165" i="66"/>
  <c r="K165" i="66"/>
  <c r="L165" i="66" s="1"/>
  <c r="Q134" i="66"/>
  <c r="K134" i="66"/>
  <c r="L134" i="66" s="1"/>
  <c r="Q117" i="66"/>
  <c r="K117" i="66"/>
  <c r="L117" i="66" s="1"/>
  <c r="Q49" i="66"/>
  <c r="K49" i="66"/>
  <c r="L49" i="66" s="1"/>
  <c r="Q232" i="66"/>
  <c r="K232" i="66"/>
  <c r="L232" i="66" s="1"/>
  <c r="Q92" i="66"/>
  <c r="K92" i="66"/>
  <c r="L92" i="66" s="1"/>
  <c r="Q164" i="66"/>
  <c r="K164" i="66"/>
  <c r="L164" i="66" s="1"/>
  <c r="Q91" i="66"/>
  <c r="K91" i="66"/>
  <c r="L91" i="66" s="1"/>
  <c r="Q90" i="66"/>
  <c r="K90" i="66"/>
  <c r="L90" i="66" s="1"/>
  <c r="Q182" i="66"/>
  <c r="K182" i="66"/>
  <c r="L182" i="66" s="1"/>
  <c r="Q208" i="66"/>
  <c r="K208" i="66"/>
  <c r="L208" i="66" s="1"/>
  <c r="Q116" i="66"/>
  <c r="K116" i="66"/>
  <c r="L116" i="66" s="1"/>
  <c r="Q207" i="66"/>
  <c r="K207" i="66"/>
  <c r="L207" i="66" s="1"/>
  <c r="Q163" i="66"/>
  <c r="K163" i="66"/>
  <c r="L163" i="66" s="1"/>
  <c r="Q65" i="66"/>
  <c r="K65" i="66"/>
  <c r="L65" i="66" s="1"/>
  <c r="Q162" i="66"/>
  <c r="K162" i="66"/>
  <c r="L162" i="66" s="1"/>
  <c r="Q48" i="66"/>
  <c r="K48" i="66"/>
  <c r="L48" i="66" s="1"/>
  <c r="Q64" i="66"/>
  <c r="K64" i="66"/>
  <c r="L64" i="66" s="1"/>
  <c r="Q206" i="66"/>
  <c r="K206" i="66"/>
  <c r="L206" i="66" s="1"/>
  <c r="Q47" i="66"/>
  <c r="K47" i="66"/>
  <c r="L47" i="66" s="1"/>
  <c r="Q161" i="66"/>
  <c r="K161" i="66"/>
  <c r="L161" i="66" s="1"/>
  <c r="Q89" i="66"/>
  <c r="K89" i="66"/>
  <c r="L89" i="66" s="1"/>
  <c r="Q205" i="66"/>
  <c r="K205" i="66"/>
  <c r="L205" i="66" s="1"/>
  <c r="Q88" i="66"/>
  <c r="K88" i="66"/>
  <c r="L88" i="66" s="1"/>
  <c r="Q231" i="66"/>
  <c r="K231" i="66"/>
  <c r="L231" i="66" s="1"/>
  <c r="Q204" i="66"/>
  <c r="K204" i="66"/>
  <c r="L204" i="66" s="1"/>
  <c r="Q230" i="66"/>
  <c r="K230" i="66"/>
  <c r="L230" i="66" s="1"/>
  <c r="Q229" i="66"/>
  <c r="K229" i="66"/>
  <c r="L229" i="66" s="1"/>
  <c r="Q133" i="66"/>
  <c r="K133" i="66"/>
  <c r="L133" i="66" s="1"/>
  <c r="Q63" i="66"/>
  <c r="K63" i="66"/>
  <c r="L63" i="66" s="1"/>
  <c r="Q87" i="66"/>
  <c r="K87" i="66"/>
  <c r="L87" i="66" s="1"/>
  <c r="Q203" i="66"/>
  <c r="K203" i="66"/>
  <c r="L203" i="66" s="1"/>
  <c r="Q160" i="66"/>
  <c r="K160" i="66"/>
  <c r="L160" i="66" s="1"/>
  <c r="Q115" i="66"/>
  <c r="K115" i="66"/>
  <c r="L115" i="66" s="1"/>
  <c r="Q181" i="66"/>
  <c r="K181" i="66"/>
  <c r="L181" i="66" s="1"/>
  <c r="Q114" i="66"/>
  <c r="K114" i="66"/>
  <c r="L114" i="66" s="1"/>
  <c r="Q113" i="66"/>
  <c r="K113" i="66"/>
  <c r="L113" i="66" s="1"/>
  <c r="Q112" i="66"/>
  <c r="K112" i="66"/>
  <c r="L112" i="66" s="1"/>
  <c r="Q202" i="66"/>
  <c r="K202" i="66"/>
  <c r="L202" i="66" s="1"/>
  <c r="Q180" i="66"/>
  <c r="K180" i="66"/>
  <c r="L180" i="66" s="1"/>
  <c r="Q132" i="66"/>
  <c r="K132" i="66"/>
  <c r="L132" i="66" s="1"/>
  <c r="Q46" i="66"/>
  <c r="K46" i="66"/>
  <c r="L46" i="66" s="1"/>
  <c r="Q45" i="66"/>
  <c r="K45" i="66"/>
  <c r="L45" i="66" s="1"/>
  <c r="Q44" i="66"/>
  <c r="K44" i="66"/>
  <c r="L44" i="66" s="1"/>
  <c r="Q62" i="66"/>
  <c r="K62" i="66"/>
  <c r="L62" i="66" s="1"/>
  <c r="Q228" i="66"/>
  <c r="K228" i="66"/>
  <c r="L228" i="66" s="1"/>
  <c r="Q111" i="66"/>
  <c r="K111" i="66"/>
  <c r="L111" i="66" s="1"/>
  <c r="Q179" i="66"/>
  <c r="K179" i="66"/>
  <c r="L179" i="66" s="1"/>
  <c r="Q201" i="66"/>
  <c r="K201" i="66"/>
  <c r="L201" i="66" s="1"/>
  <c r="Q227" i="66"/>
  <c r="K227" i="66"/>
  <c r="L227" i="66" s="1"/>
  <c r="Q226" i="66"/>
  <c r="K226" i="66"/>
  <c r="L226" i="66" s="1"/>
  <c r="Q159" i="66"/>
  <c r="K159" i="66"/>
  <c r="L159" i="66" s="1"/>
  <c r="Q110" i="66"/>
  <c r="K110" i="66"/>
  <c r="L110" i="66" s="1"/>
  <c r="Q109" i="66"/>
  <c r="K109" i="66"/>
  <c r="L109" i="66" s="1"/>
  <c r="Q86" i="66"/>
  <c r="K86" i="66"/>
  <c r="L86" i="66" s="1"/>
  <c r="Q158" i="66"/>
  <c r="K158" i="66"/>
  <c r="L158" i="66" s="1"/>
  <c r="Q61" i="66"/>
  <c r="K61" i="66"/>
  <c r="L61" i="66" s="1"/>
  <c r="Q200" i="66"/>
  <c r="K200" i="66"/>
  <c r="L200" i="66" s="1"/>
  <c r="Q178" i="66"/>
  <c r="K178" i="66"/>
  <c r="L178" i="66" s="1"/>
  <c r="Q157" i="66"/>
  <c r="K157" i="66"/>
  <c r="L157" i="66" s="1"/>
  <c r="Q156" i="66"/>
  <c r="K156" i="66"/>
  <c r="L156" i="66" s="1"/>
  <c r="Q131" i="66"/>
  <c r="K131" i="66"/>
  <c r="L131" i="66" s="1"/>
  <c r="Q85" i="66"/>
  <c r="K85" i="66"/>
  <c r="L85" i="66" s="1"/>
  <c r="Q177" i="66"/>
  <c r="K177" i="66"/>
  <c r="L177" i="66" s="1"/>
  <c r="Q130" i="66"/>
  <c r="K130" i="66"/>
  <c r="L130" i="66" s="1"/>
  <c r="Q155" i="66"/>
  <c r="K155" i="66"/>
  <c r="L155" i="66" s="1"/>
  <c r="Q154" i="66"/>
  <c r="K154" i="66"/>
  <c r="L154" i="66" s="1"/>
  <c r="Q153" i="66"/>
  <c r="K153" i="66"/>
  <c r="L153" i="66" s="1"/>
  <c r="Q43" i="66"/>
  <c r="K43" i="66"/>
  <c r="L43" i="66" s="1"/>
  <c r="Q199" i="66"/>
  <c r="K199" i="66"/>
  <c r="L199" i="66" s="1"/>
  <c r="Q108" i="66"/>
  <c r="K108" i="66"/>
  <c r="L108" i="66" s="1"/>
  <c r="Q176" i="66"/>
  <c r="K176" i="66"/>
  <c r="L176" i="66" s="1"/>
  <c r="Q84" i="66"/>
  <c r="K84" i="66"/>
  <c r="L84" i="66" s="1"/>
  <c r="Q42" i="66"/>
  <c r="K42" i="66"/>
  <c r="L42" i="66" s="1"/>
  <c r="Q8" i="66"/>
  <c r="K8" i="66"/>
  <c r="L8" i="66" s="1"/>
  <c r="Q107" i="66"/>
  <c r="K107" i="66"/>
  <c r="L107" i="66" s="1"/>
  <c r="Q10" i="66"/>
  <c r="K10" i="66"/>
  <c r="L10" i="66" s="1"/>
  <c r="Q106" i="66"/>
  <c r="K106" i="66"/>
  <c r="L106" i="66" s="1"/>
  <c r="Q83" i="66"/>
  <c r="K83" i="66"/>
  <c r="L83" i="66" s="1"/>
  <c r="Q12" i="66"/>
  <c r="K12" i="66"/>
  <c r="L12" i="66" s="1"/>
  <c r="Q152" i="66"/>
  <c r="K152" i="66"/>
  <c r="L152" i="66" s="1"/>
  <c r="Q2" i="66"/>
  <c r="K2" i="66"/>
  <c r="L2" i="66" s="1"/>
  <c r="Q41" i="66"/>
  <c r="K41" i="66"/>
  <c r="L41" i="66" s="1"/>
  <c r="Q225" i="66"/>
  <c r="K225" i="66"/>
  <c r="L225" i="66" s="1"/>
  <c r="Q7" i="66"/>
  <c r="K7" i="66"/>
  <c r="L7" i="66" s="1"/>
  <c r="Q5" i="66"/>
  <c r="K5" i="66"/>
  <c r="L5" i="66" s="1"/>
  <c r="Q40" i="66"/>
  <c r="K40" i="66"/>
  <c r="L40" i="66" s="1"/>
  <c r="Q9" i="66"/>
  <c r="K9" i="66"/>
  <c r="L9" i="66" s="1"/>
  <c r="Q82" i="66"/>
  <c r="K82" i="66"/>
  <c r="L82" i="66" s="1"/>
  <c r="Q39" i="66"/>
  <c r="K39" i="66"/>
  <c r="L39" i="66" s="1"/>
  <c r="Q38" i="66"/>
  <c r="K38" i="66"/>
  <c r="L38" i="66" s="1"/>
  <c r="Q4" i="66"/>
  <c r="K4" i="66"/>
  <c r="L4" i="66" s="1"/>
  <c r="Q224" i="66"/>
  <c r="K224" i="66"/>
  <c r="L224" i="66" s="1"/>
  <c r="Q223" i="66"/>
  <c r="K223" i="66"/>
  <c r="L223" i="66" s="1"/>
  <c r="Q222" i="66"/>
  <c r="K222" i="66"/>
  <c r="L222" i="66" s="1"/>
  <c r="Q13" i="66"/>
  <c r="K13" i="66"/>
  <c r="L13" i="66" s="1"/>
  <c r="Q81" i="66"/>
  <c r="K81" i="66"/>
  <c r="L81" i="66" s="1"/>
  <c r="Q11" i="66"/>
  <c r="K11" i="66"/>
  <c r="L11" i="66" s="1"/>
  <c r="Q6" i="66"/>
  <c r="K6" i="66"/>
  <c r="L6" i="66" s="1"/>
  <c r="Q3" i="66"/>
  <c r="K3" i="66"/>
  <c r="L3" i="66" s="1"/>
  <c r="I208" i="65"/>
  <c r="I202" i="65"/>
  <c r="I76" i="65"/>
  <c r="I89" i="65"/>
  <c r="I207" i="65"/>
  <c r="I196" i="65"/>
  <c r="I199" i="65"/>
  <c r="I181" i="65"/>
  <c r="I198" i="65"/>
  <c r="I56" i="65"/>
  <c r="I218" i="65"/>
  <c r="I153" i="65"/>
  <c r="I178" i="65"/>
  <c r="I127" i="65"/>
  <c r="I131" i="65"/>
  <c r="I217" i="65"/>
  <c r="I27" i="65"/>
  <c r="I81" i="65"/>
  <c r="I244" i="65"/>
  <c r="I209" i="65"/>
  <c r="I237" i="65"/>
  <c r="I158" i="65"/>
  <c r="I25" i="65"/>
  <c r="I38" i="65"/>
  <c r="I246" i="65"/>
  <c r="I34" i="65"/>
  <c r="I168" i="65"/>
  <c r="I24" i="65"/>
  <c r="I124" i="65"/>
  <c r="I32" i="65"/>
  <c r="I59" i="65"/>
  <c r="I204" i="65"/>
  <c r="I154" i="65"/>
  <c r="I73" i="65"/>
  <c r="I220" i="65"/>
  <c r="I57" i="65"/>
  <c r="I11" i="65"/>
  <c r="I164" i="65"/>
  <c r="I112" i="65"/>
  <c r="I55" i="65"/>
  <c r="I85" i="65"/>
  <c r="I174" i="65"/>
  <c r="I197" i="65"/>
  <c r="I150" i="65"/>
  <c r="I212" i="65"/>
  <c r="I206" i="65"/>
  <c r="I146" i="65"/>
  <c r="I40" i="65"/>
  <c r="I78" i="65"/>
  <c r="I75" i="65"/>
  <c r="I2" i="65"/>
  <c r="I114" i="65"/>
  <c r="I187" i="65"/>
  <c r="I245" i="65"/>
  <c r="I167" i="65"/>
  <c r="I77" i="65"/>
  <c r="I103" i="65"/>
  <c r="I23" i="65"/>
  <c r="I179" i="65"/>
  <c r="I31" i="65"/>
  <c r="I152" i="65"/>
  <c r="I10" i="65"/>
  <c r="I87" i="65"/>
  <c r="I122" i="65"/>
  <c r="I8" i="65"/>
  <c r="I54" i="65"/>
  <c r="I51" i="65"/>
  <c r="I148" i="65"/>
  <c r="I126" i="65"/>
  <c r="I172" i="65"/>
  <c r="I42" i="65"/>
  <c r="I71" i="65"/>
  <c r="I70" i="65"/>
  <c r="I143" i="65"/>
  <c r="I157" i="65"/>
  <c r="I68" i="65"/>
  <c r="I234" i="65"/>
  <c r="I94" i="65"/>
  <c r="I92" i="65"/>
  <c r="I225" i="65"/>
  <c r="I232" i="65"/>
  <c r="I180" i="65"/>
  <c r="I227" i="65"/>
  <c r="I74" i="65"/>
  <c r="I233" i="65"/>
  <c r="I239" i="65"/>
  <c r="I235" i="65"/>
  <c r="I21" i="65"/>
  <c r="I30" i="65"/>
  <c r="I231" i="65"/>
  <c r="I191" i="65"/>
  <c r="I111" i="65"/>
  <c r="I223" i="65"/>
  <c r="I224" i="65"/>
  <c r="I47" i="65"/>
  <c r="I120" i="65"/>
  <c r="I46" i="65"/>
  <c r="I129" i="65"/>
  <c r="I230" i="65"/>
  <c r="I128" i="65"/>
  <c r="I205" i="65"/>
  <c r="I137" i="65"/>
  <c r="I215" i="65"/>
  <c r="I33" i="65"/>
  <c r="I192" i="65"/>
  <c r="I123" i="65"/>
  <c r="I219" i="65"/>
  <c r="I214" i="65"/>
  <c r="I98" i="65"/>
  <c r="I177" i="65"/>
  <c r="I52" i="65"/>
  <c r="I162" i="65"/>
  <c r="I175" i="65"/>
  <c r="I29" i="65"/>
  <c r="I190" i="65"/>
  <c r="I248" i="65"/>
  <c r="I238" i="65"/>
  <c r="I201" i="65"/>
  <c r="I110" i="65"/>
  <c r="I83" i="65"/>
  <c r="I45" i="65"/>
  <c r="I210" i="65"/>
  <c r="I144" i="65"/>
  <c r="I213" i="65"/>
  <c r="I139" i="65"/>
  <c r="I66" i="65"/>
  <c r="I185" i="65"/>
  <c r="I93" i="65"/>
  <c r="I169" i="65"/>
  <c r="I155" i="65"/>
  <c r="I133" i="65"/>
  <c r="I151" i="65"/>
  <c r="I163" i="65"/>
  <c r="I250" i="65"/>
  <c r="I117" i="65"/>
  <c r="I53" i="65"/>
  <c r="I97" i="65"/>
  <c r="I28" i="65"/>
  <c r="I5" i="65"/>
  <c r="I173" i="65"/>
  <c r="I82" i="65"/>
  <c r="I49" i="65"/>
  <c r="I147" i="65"/>
  <c r="I44" i="65"/>
  <c r="I109" i="65"/>
  <c r="I20" i="65"/>
  <c r="I69" i="65"/>
  <c r="I240" i="65"/>
  <c r="I3" i="65"/>
  <c r="I140" i="65"/>
  <c r="I15" i="65"/>
  <c r="I188" i="65"/>
  <c r="I222" i="65"/>
  <c r="I138" i="65"/>
  <c r="I200" i="65"/>
  <c r="I91" i="65"/>
  <c r="I166" i="65"/>
  <c r="I193" i="65"/>
  <c r="I183" i="65"/>
  <c r="I132" i="65"/>
  <c r="I105" i="65"/>
  <c r="I102" i="65"/>
  <c r="I149" i="65"/>
  <c r="I50" i="65"/>
  <c r="I161" i="65"/>
  <c r="I211" i="65"/>
  <c r="I194" i="65"/>
  <c r="I116" i="65"/>
  <c r="I189" i="65"/>
  <c r="I145" i="65"/>
  <c r="I171" i="65"/>
  <c r="I41" i="65"/>
  <c r="I142" i="65"/>
  <c r="I79" i="65"/>
  <c r="I18" i="65"/>
  <c r="I39" i="65"/>
  <c r="I37" i="65"/>
  <c r="I14" i="65"/>
  <c r="I95" i="65"/>
  <c r="I65" i="65"/>
  <c r="I186" i="65"/>
  <c r="I165" i="65"/>
  <c r="I62" i="65"/>
  <c r="I22" i="65"/>
  <c r="I136" i="65"/>
  <c r="I72" i="65"/>
  <c r="I121" i="65"/>
  <c r="I7" i="65"/>
  <c r="I96" i="65"/>
  <c r="I48" i="65"/>
  <c r="I130" i="65"/>
  <c r="I80" i="65"/>
  <c r="I104" i="65"/>
  <c r="I170" i="65"/>
  <c r="I241" i="65"/>
  <c r="I243" i="65"/>
  <c r="I17" i="65"/>
  <c r="I141" i="65"/>
  <c r="I108" i="65"/>
  <c r="I67" i="65"/>
  <c r="I35" i="65"/>
  <c r="I90" i="65"/>
  <c r="I118" i="65"/>
  <c r="I99" i="65"/>
  <c r="I60" i="65"/>
  <c r="I184" i="65"/>
  <c r="I88" i="65"/>
  <c r="I182" i="65"/>
  <c r="I106" i="65"/>
  <c r="I135" i="65"/>
  <c r="I242" i="65"/>
  <c r="I113" i="65"/>
  <c r="I9" i="65"/>
  <c r="I249" i="65"/>
  <c r="I6" i="65"/>
  <c r="I101" i="65"/>
  <c r="I4" i="65"/>
  <c r="I247" i="65"/>
  <c r="I160" i="65"/>
  <c r="I125" i="65"/>
  <c r="I43" i="65"/>
  <c r="I119" i="65"/>
  <c r="I159" i="65"/>
  <c r="I16" i="65"/>
  <c r="I156" i="65"/>
  <c r="I203" i="65"/>
  <c r="I36" i="65"/>
  <c r="I64" i="65"/>
  <c r="I63" i="65"/>
  <c r="I107" i="65"/>
  <c r="I61" i="65"/>
  <c r="I221" i="65"/>
  <c r="I13" i="65"/>
  <c r="I12" i="65"/>
  <c r="I134" i="65"/>
  <c r="I195" i="65"/>
  <c r="I236" i="65"/>
  <c r="I229" i="65"/>
  <c r="I58" i="65"/>
  <c r="I86" i="65"/>
  <c r="I226" i="65"/>
  <c r="I176" i="65"/>
  <c r="I84" i="65"/>
  <c r="I228" i="65"/>
  <c r="I26" i="65"/>
  <c r="I100" i="65"/>
  <c r="I19" i="65"/>
  <c r="I216" i="65"/>
  <c r="I115" i="65"/>
  <c r="U39" i="67" l="1"/>
  <c r="U44" i="67"/>
  <c r="U78" i="67"/>
  <c r="U223" i="67"/>
  <c r="U204" i="67"/>
  <c r="U104" i="67"/>
  <c r="U168" i="67"/>
  <c r="U23" i="67"/>
  <c r="U238" i="67"/>
  <c r="U136" i="67"/>
  <c r="U215" i="67"/>
  <c r="U140" i="67"/>
  <c r="U121" i="67"/>
  <c r="U60" i="67"/>
  <c r="U79" i="67"/>
  <c r="U129" i="67"/>
  <c r="U189" i="67"/>
  <c r="U21" i="67"/>
  <c r="U141" i="67"/>
  <c r="U125" i="67"/>
  <c r="U170" i="67"/>
  <c r="U209" i="67"/>
  <c r="U233" i="67"/>
  <c r="U153" i="67"/>
  <c r="U98" i="67"/>
  <c r="U132" i="67"/>
  <c r="U119" i="67"/>
  <c r="U10" i="67"/>
  <c r="U181" i="67"/>
  <c r="U167" i="67"/>
  <c r="U89" i="67"/>
  <c r="U70" i="67"/>
  <c r="U159" i="67"/>
  <c r="U240" i="67"/>
  <c r="U2" i="67"/>
  <c r="U163" i="67"/>
  <c r="U84" i="67"/>
  <c r="U184" i="67"/>
  <c r="U110" i="67"/>
  <c r="U24" i="67"/>
  <c r="U179" i="67"/>
  <c r="U93" i="67"/>
  <c r="U105" i="67"/>
  <c r="U146" i="67"/>
  <c r="U26" i="67"/>
  <c r="U114" i="67"/>
  <c r="U165" i="67"/>
  <c r="U91" i="67"/>
  <c r="U173" i="67"/>
  <c r="U64" i="67"/>
  <c r="U35" i="67"/>
  <c r="U192" i="67"/>
  <c r="U241" i="67"/>
  <c r="U236" i="67"/>
  <c r="U220" i="67"/>
  <c r="U45" i="67"/>
  <c r="U33" i="67"/>
  <c r="U41" i="67"/>
  <c r="U42" i="67"/>
  <c r="U74" i="67"/>
  <c r="U53" i="67"/>
  <c r="U28" i="67"/>
  <c r="U63" i="67"/>
  <c r="U217" i="67"/>
  <c r="U76" i="67"/>
  <c r="U69" i="67"/>
  <c r="U225" i="67"/>
  <c r="U237" i="67"/>
  <c r="U95" i="67"/>
  <c r="U49" i="67"/>
  <c r="U29" i="67"/>
  <c r="U203" i="67"/>
  <c r="U206" i="67"/>
  <c r="U195" i="67"/>
  <c r="U234" i="67"/>
  <c r="U188" i="67"/>
  <c r="U235" i="67"/>
  <c r="U139" i="67"/>
  <c r="U14" i="67"/>
  <c r="U128" i="67"/>
  <c r="U61" i="67"/>
  <c r="U191" i="67"/>
  <c r="U103" i="67"/>
  <c r="U213" i="67"/>
  <c r="U239" i="67"/>
  <c r="U34" i="67"/>
  <c r="U175" i="67"/>
  <c r="U30" i="67"/>
  <c r="U211" i="67"/>
  <c r="U232" i="67"/>
  <c r="U143" i="67"/>
  <c r="U82" i="67"/>
  <c r="U71" i="67"/>
  <c r="U160" i="67"/>
  <c r="U214" i="67"/>
  <c r="U138" i="67"/>
  <c r="U16" i="67"/>
  <c r="U149" i="67"/>
  <c r="U199" i="67"/>
  <c r="U27" i="67"/>
  <c r="U8" i="67"/>
  <c r="U73" i="67"/>
  <c r="U55" i="67"/>
  <c r="U66" i="67"/>
  <c r="U20" i="67"/>
  <c r="U164" i="67"/>
  <c r="U135" i="67"/>
  <c r="U116" i="67"/>
  <c r="U7" i="67"/>
  <c r="U58" i="67"/>
  <c r="U156" i="67"/>
  <c r="U97" i="67"/>
  <c r="U178" i="67"/>
  <c r="U202" i="67"/>
  <c r="U122" i="67"/>
  <c r="U216" i="67"/>
  <c r="U127" i="67"/>
  <c r="U36" i="67"/>
  <c r="U144" i="67"/>
  <c r="U174" i="67"/>
  <c r="U38" i="67"/>
  <c r="U101" i="67"/>
  <c r="U224" i="67"/>
  <c r="U107" i="67"/>
  <c r="U142" i="67"/>
  <c r="U161" i="67"/>
  <c r="U92" i="67"/>
  <c r="U68" i="67"/>
  <c r="U229" i="67"/>
  <c r="U50" i="67"/>
  <c r="U230" i="67"/>
  <c r="U32" i="67"/>
  <c r="U158" i="67"/>
  <c r="U210" i="67"/>
  <c r="U222" i="67"/>
  <c r="U19" i="67"/>
  <c r="U106" i="67"/>
  <c r="U111" i="67"/>
  <c r="U207" i="67"/>
  <c r="U48" i="67"/>
  <c r="U9" i="67"/>
  <c r="U96" i="67"/>
  <c r="U85" i="67"/>
  <c r="U75" i="67"/>
  <c r="U102" i="67"/>
  <c r="U80" i="67"/>
  <c r="U177" i="67"/>
  <c r="U187" i="67"/>
  <c r="U120" i="67"/>
  <c r="U221" i="67"/>
  <c r="U208" i="67"/>
  <c r="U226" i="67"/>
  <c r="U4" i="67"/>
  <c r="U137" i="67"/>
  <c r="U228" i="67"/>
  <c r="U43" i="67"/>
  <c r="U22" i="67"/>
  <c r="U147" i="67"/>
  <c r="U37" i="67"/>
  <c r="U59" i="67"/>
  <c r="U172" i="67"/>
  <c r="U193" i="67"/>
  <c r="U162" i="67"/>
  <c r="U94" i="67"/>
  <c r="U219" i="67"/>
  <c r="U17" i="67"/>
  <c r="U81" i="67"/>
  <c r="U183" i="67"/>
  <c r="U67" i="67"/>
  <c r="U113" i="67"/>
  <c r="U196" i="67"/>
  <c r="U176" i="67"/>
  <c r="U231" i="67"/>
  <c r="U148" i="67"/>
  <c r="U62" i="67"/>
  <c r="U180" i="67"/>
  <c r="U197" i="67"/>
  <c r="U5" i="67"/>
  <c r="U51" i="67"/>
  <c r="U18" i="67"/>
  <c r="U152" i="67"/>
  <c r="U185" i="67"/>
  <c r="U131" i="67"/>
  <c r="U166" i="67"/>
  <c r="U6" i="67"/>
  <c r="U54" i="67"/>
  <c r="U124" i="67"/>
  <c r="U242" i="67"/>
  <c r="U88" i="67"/>
  <c r="U31" i="67"/>
  <c r="U115" i="67"/>
  <c r="U190" i="67"/>
  <c r="U72" i="67"/>
  <c r="U100" i="67"/>
  <c r="U83" i="67"/>
  <c r="U56" i="67"/>
  <c r="U194" i="67"/>
  <c r="U201" i="67"/>
  <c r="U186" i="67"/>
  <c r="U155" i="67"/>
  <c r="U3" i="67"/>
  <c r="U171" i="67"/>
  <c r="U15" i="67"/>
  <c r="U13" i="67"/>
  <c r="U118" i="67"/>
  <c r="U57" i="67"/>
  <c r="U212" i="67"/>
  <c r="U205" i="67"/>
  <c r="U90" i="67"/>
  <c r="U145" i="67"/>
  <c r="U99" i="67"/>
  <c r="U169" i="67"/>
  <c r="U126" i="67"/>
  <c r="U65" i="67"/>
  <c r="U112" i="67"/>
  <c r="U77" i="67"/>
  <c r="U218" i="67"/>
  <c r="U123" i="67"/>
  <c r="U243" i="67"/>
  <c r="U198" i="67"/>
  <c r="U182" i="67"/>
  <c r="U25" i="67"/>
  <c r="U108" i="67"/>
  <c r="U52" i="67"/>
  <c r="U46" i="67"/>
  <c r="U47" i="67"/>
  <c r="U87" i="67"/>
  <c r="U109" i="67"/>
  <c r="U227" i="67"/>
  <c r="U200" i="67"/>
  <c r="U151" i="67"/>
  <c r="U12" i="67"/>
  <c r="U157" i="67"/>
  <c r="U11" i="67"/>
  <c r="A4" i="66"/>
  <c r="U150" i="66"/>
  <c r="U63" i="66"/>
  <c r="U196" i="66"/>
  <c r="U147" i="66"/>
  <c r="U220" i="66"/>
  <c r="U242" i="66"/>
  <c r="U221" i="66"/>
  <c r="U31" i="66"/>
  <c r="U23" i="66"/>
  <c r="U15" i="66"/>
  <c r="U36" i="66"/>
  <c r="U28" i="66"/>
  <c r="U20" i="66"/>
  <c r="U21" i="66"/>
  <c r="U33" i="66"/>
  <c r="U25" i="66"/>
  <c r="U17" i="66"/>
  <c r="U14" i="66"/>
  <c r="U37" i="66"/>
  <c r="U30" i="66"/>
  <c r="U22" i="66"/>
  <c r="U35" i="66"/>
  <c r="U27" i="66"/>
  <c r="U19" i="66"/>
  <c r="U32" i="66"/>
  <c r="U24" i="66"/>
  <c r="U16" i="66"/>
  <c r="U29" i="66"/>
  <c r="U34" i="66"/>
  <c r="U26" i="66"/>
  <c r="U18" i="66"/>
  <c r="U50" i="66"/>
  <c r="U67" i="66"/>
  <c r="U48" i="66"/>
  <c r="U165" i="66"/>
  <c r="U219" i="66"/>
  <c r="U119" i="66"/>
  <c r="U124" i="66"/>
  <c r="U71" i="66"/>
  <c r="U166" i="66"/>
  <c r="U204" i="66"/>
  <c r="U182" i="66"/>
  <c r="U134" i="66"/>
  <c r="U51" i="66"/>
  <c r="U209" i="66"/>
  <c r="U232" i="66"/>
  <c r="U233" i="66"/>
  <c r="U68" i="66"/>
  <c r="U169" i="66"/>
  <c r="U57" i="66"/>
  <c r="U126" i="66"/>
  <c r="U58" i="66"/>
  <c r="U175" i="66"/>
  <c r="U243" i="66"/>
  <c r="U161" i="66"/>
  <c r="U163" i="66"/>
  <c r="U183" i="66"/>
  <c r="U145" i="66"/>
  <c r="U239" i="66"/>
  <c r="U60" i="66"/>
  <c r="U93" i="66"/>
  <c r="U136" i="66"/>
  <c r="U70" i="66"/>
  <c r="U167" i="66"/>
  <c r="U217" i="66"/>
  <c r="U238" i="66"/>
  <c r="U129" i="66"/>
  <c r="U65" i="66"/>
  <c r="U118" i="66"/>
  <c r="U95" i="66"/>
  <c r="U210" i="66"/>
  <c r="U104" i="66"/>
  <c r="U149" i="66"/>
  <c r="U96" i="66"/>
  <c r="U117" i="66"/>
  <c r="U123" i="66"/>
  <c r="U207" i="66"/>
  <c r="U231" i="66"/>
  <c r="U116" i="66"/>
  <c r="U188" i="66"/>
  <c r="U206" i="66"/>
  <c r="U52" i="66"/>
  <c r="Q244" i="66"/>
  <c r="U133" i="66"/>
  <c r="U229" i="66"/>
  <c r="U138" i="66"/>
  <c r="U146" i="66"/>
  <c r="U127" i="66"/>
  <c r="U88" i="66"/>
  <c r="U162" i="66"/>
  <c r="U189" i="66"/>
  <c r="U125" i="66"/>
  <c r="U230" i="66"/>
  <c r="U135" i="66"/>
  <c r="U185" i="66"/>
  <c r="U74" i="66"/>
  <c r="U38" i="66"/>
  <c r="U41" i="66"/>
  <c r="U13" i="66"/>
  <c r="U9" i="66"/>
  <c r="U12" i="66"/>
  <c r="U176" i="66"/>
  <c r="U130" i="66"/>
  <c r="U61" i="66"/>
  <c r="U227" i="66"/>
  <c r="U45" i="66"/>
  <c r="U114" i="66"/>
  <c r="U205" i="66"/>
  <c r="U66" i="66"/>
  <c r="U120" i="66"/>
  <c r="U131" i="66"/>
  <c r="U109" i="66"/>
  <c r="U111" i="66"/>
  <c r="U180" i="66"/>
  <c r="U160" i="66"/>
  <c r="U53" i="66"/>
  <c r="U139" i="66"/>
  <c r="U90" i="66"/>
  <c r="U3" i="66"/>
  <c r="U224" i="66"/>
  <c r="U7" i="66"/>
  <c r="U10" i="66"/>
  <c r="U199" i="66"/>
  <c r="U137" i="66"/>
  <c r="U11" i="66"/>
  <c r="U39" i="66"/>
  <c r="U2" i="66"/>
  <c r="U42" i="66"/>
  <c r="U154" i="66"/>
  <c r="U178" i="66"/>
  <c r="U226" i="66"/>
  <c r="U62" i="66"/>
  <c r="U112" i="66"/>
  <c r="U222" i="66"/>
  <c r="U40" i="66"/>
  <c r="U83" i="66"/>
  <c r="U177" i="66"/>
  <c r="U158" i="66"/>
  <c r="U201" i="66"/>
  <c r="U46" i="66"/>
  <c r="U181" i="66"/>
  <c r="U4" i="66"/>
  <c r="U225" i="66"/>
  <c r="U107" i="66"/>
  <c r="U43" i="66"/>
  <c r="U156" i="66"/>
  <c r="U110" i="66"/>
  <c r="U202" i="66"/>
  <c r="U203" i="66"/>
  <c r="U94" i="66"/>
  <c r="U81" i="66"/>
  <c r="U82" i="66"/>
  <c r="U152" i="66"/>
  <c r="U84" i="66"/>
  <c r="U155" i="66"/>
  <c r="U200" i="66"/>
  <c r="U44" i="66"/>
  <c r="U113" i="66"/>
  <c r="U89" i="66"/>
  <c r="U208" i="66"/>
  <c r="U69" i="66"/>
  <c r="U223" i="66"/>
  <c r="U5" i="66"/>
  <c r="U106" i="66"/>
  <c r="U108" i="66"/>
  <c r="U85" i="66"/>
  <c r="U86" i="66"/>
  <c r="U179" i="66"/>
  <c r="U132" i="66"/>
  <c r="U115" i="66"/>
  <c r="U64" i="66"/>
  <c r="U164" i="66"/>
  <c r="U184" i="66"/>
  <c r="U6" i="66"/>
  <c r="U8" i="66"/>
  <c r="U153" i="66"/>
  <c r="U157" i="66"/>
  <c r="U159" i="66"/>
  <c r="U228" i="66"/>
  <c r="U87" i="66"/>
  <c r="U49" i="66"/>
  <c r="U141" i="66"/>
  <c r="U171" i="66"/>
  <c r="U191" i="66"/>
  <c r="U216" i="66"/>
  <c r="U194" i="66"/>
  <c r="U148" i="66"/>
  <c r="U91" i="66"/>
  <c r="U54" i="66"/>
  <c r="U142" i="66"/>
  <c r="U76" i="66"/>
  <c r="U193" i="66"/>
  <c r="U211" i="66"/>
  <c r="U170" i="66"/>
  <c r="U102" i="66"/>
  <c r="U79" i="66"/>
  <c r="U197" i="66"/>
  <c r="U122" i="66"/>
  <c r="U213" i="66"/>
  <c r="U237" i="66"/>
  <c r="U105" i="66"/>
  <c r="U140" i="66"/>
  <c r="U98" i="66"/>
  <c r="U192" i="66"/>
  <c r="U78" i="66"/>
  <c r="U80" i="66"/>
  <c r="U198" i="66"/>
  <c r="U72" i="66"/>
  <c r="U55" i="66"/>
  <c r="U77" i="66"/>
  <c r="U173" i="66"/>
  <c r="U168" i="66"/>
  <c r="U212" i="66"/>
  <c r="U174" i="66"/>
  <c r="U128" i="66"/>
  <c r="U47" i="66"/>
  <c r="U92" i="66"/>
  <c r="U121" i="66"/>
  <c r="U75" i="66"/>
  <c r="U144" i="66"/>
  <c r="U187" i="66"/>
  <c r="U214" i="66"/>
  <c r="U143" i="66"/>
  <c r="U103" i="66"/>
  <c r="U240" i="66"/>
  <c r="U186" i="66"/>
  <c r="U234" i="66"/>
  <c r="U97" i="66"/>
  <c r="U99" i="66"/>
  <c r="U235" i="66"/>
  <c r="U190" i="66"/>
  <c r="U101" i="66"/>
  <c r="U195" i="66"/>
  <c r="U151" i="66"/>
  <c r="U100" i="66"/>
  <c r="U218" i="66"/>
  <c r="U73" i="66"/>
  <c r="U56" i="66"/>
  <c r="U215" i="66"/>
  <c r="U236" i="66"/>
  <c r="U172" i="66"/>
  <c r="U59" i="66"/>
  <c r="U241" i="66"/>
  <c r="K244" i="66"/>
  <c r="L244" i="66" s="1"/>
  <c r="K74" i="52"/>
  <c r="K22" i="52"/>
  <c r="K37" i="52"/>
  <c r="K200" i="52"/>
  <c r="K144" i="52"/>
  <c r="K124" i="52"/>
  <c r="K170" i="52"/>
  <c r="K172" i="52"/>
  <c r="K35" i="52"/>
  <c r="K6" i="52"/>
  <c r="K205" i="52"/>
  <c r="K198" i="52"/>
  <c r="K7" i="52"/>
  <c r="K204" i="52"/>
  <c r="K83" i="52"/>
  <c r="K192" i="52"/>
  <c r="K72" i="52"/>
  <c r="K38" i="52"/>
  <c r="K221" i="52"/>
  <c r="K41" i="52"/>
  <c r="K174" i="52"/>
  <c r="K150" i="52"/>
  <c r="K70" i="52"/>
  <c r="K119" i="52"/>
  <c r="K13" i="52"/>
  <c r="K106" i="52"/>
  <c r="K129" i="52"/>
  <c r="K206" i="52"/>
  <c r="K203" i="52"/>
  <c r="K112" i="52"/>
  <c r="K228" i="52"/>
  <c r="K44" i="52"/>
  <c r="K28" i="52"/>
  <c r="K189" i="52"/>
  <c r="K197" i="52"/>
  <c r="K215" i="52"/>
  <c r="K223" i="52"/>
  <c r="K225" i="52"/>
  <c r="K34" i="52"/>
  <c r="K64" i="52"/>
  <c r="K210" i="52"/>
  <c r="K185" i="52"/>
  <c r="K168" i="52"/>
  <c r="K218" i="52"/>
  <c r="K11" i="52"/>
  <c r="K151" i="52"/>
  <c r="K163" i="52"/>
  <c r="K57" i="52"/>
  <c r="K176" i="52"/>
  <c r="K45" i="52"/>
  <c r="K26" i="52"/>
  <c r="K196" i="52"/>
  <c r="K87" i="52"/>
  <c r="K195" i="52"/>
  <c r="K16" i="52"/>
  <c r="K8" i="52"/>
  <c r="K165" i="52"/>
  <c r="K219" i="52"/>
  <c r="K43" i="52"/>
  <c r="K158" i="52"/>
  <c r="K42" i="52"/>
  <c r="K208" i="52"/>
  <c r="K50" i="52"/>
  <c r="K109" i="52"/>
  <c r="K233" i="52"/>
  <c r="K21" i="52"/>
  <c r="K101" i="52"/>
  <c r="K234" i="52"/>
  <c r="K128" i="52"/>
  <c r="K139" i="52"/>
  <c r="K68" i="52"/>
  <c r="K146" i="52"/>
  <c r="K180" i="52"/>
  <c r="K149" i="52"/>
  <c r="K154" i="52"/>
  <c r="K93" i="52"/>
  <c r="K96" i="52"/>
  <c r="K110" i="52"/>
  <c r="K143" i="52"/>
  <c r="K152" i="52"/>
  <c r="K169" i="52"/>
  <c r="K69" i="52"/>
  <c r="K118" i="52"/>
  <c r="K78" i="52"/>
  <c r="K92" i="52"/>
  <c r="K212" i="52"/>
  <c r="K160" i="52"/>
  <c r="K94" i="52"/>
  <c r="K54" i="52"/>
  <c r="K59" i="52"/>
  <c r="K76" i="52"/>
  <c r="K33" i="52"/>
  <c r="K90" i="52"/>
  <c r="K62" i="52"/>
  <c r="K15" i="52"/>
  <c r="K207" i="52"/>
  <c r="K136" i="52"/>
  <c r="K133" i="52"/>
  <c r="K226" i="52"/>
  <c r="K232" i="52"/>
  <c r="K236" i="52"/>
  <c r="K80" i="52"/>
  <c r="K79" i="52"/>
  <c r="K187" i="52"/>
  <c r="K132" i="52"/>
  <c r="K116" i="52"/>
  <c r="K123" i="52"/>
  <c r="K239" i="52"/>
  <c r="K111" i="52"/>
  <c r="K171" i="52"/>
  <c r="K108" i="52"/>
  <c r="K77" i="52"/>
  <c r="K12" i="52"/>
  <c r="K148" i="52"/>
  <c r="K3" i="52"/>
  <c r="K167" i="52"/>
  <c r="K191" i="52"/>
  <c r="K188" i="52"/>
  <c r="K138" i="52"/>
  <c r="K173" i="52"/>
  <c r="K184" i="52"/>
  <c r="K229" i="52"/>
  <c r="K193" i="52"/>
  <c r="K199" i="52"/>
  <c r="K52" i="52"/>
  <c r="K194" i="52"/>
  <c r="K85" i="52"/>
  <c r="K141" i="52"/>
  <c r="K230" i="52"/>
  <c r="K190" i="52"/>
  <c r="K175" i="52"/>
  <c r="K102" i="52"/>
  <c r="K186" i="52"/>
  <c r="K161" i="52"/>
  <c r="K18" i="52"/>
  <c r="K115" i="52"/>
  <c r="K9" i="52"/>
  <c r="K122" i="52"/>
  <c r="K89" i="52"/>
  <c r="K181" i="52"/>
  <c r="K100" i="52"/>
  <c r="K82" i="52"/>
  <c r="K99" i="52"/>
  <c r="K46" i="52"/>
  <c r="K23" i="52"/>
  <c r="K135" i="52"/>
  <c r="K120" i="52"/>
  <c r="K14" i="52"/>
  <c r="K211" i="52"/>
  <c r="K159" i="52"/>
  <c r="K238" i="52"/>
  <c r="K67" i="52"/>
  <c r="K10" i="52"/>
  <c r="K147" i="52"/>
  <c r="K237" i="52"/>
  <c r="K131" i="52"/>
  <c r="K49" i="52"/>
  <c r="K224" i="52"/>
  <c r="K222" i="52"/>
  <c r="K162" i="52"/>
  <c r="K73" i="52"/>
  <c r="K182" i="52"/>
  <c r="K179" i="52"/>
  <c r="K27" i="52"/>
  <c r="K32" i="52"/>
  <c r="K220" i="52"/>
  <c r="K240" i="52"/>
  <c r="K140" i="52"/>
  <c r="K20" i="52"/>
  <c r="K81" i="52"/>
  <c r="K98" i="52"/>
  <c r="K114" i="52"/>
  <c r="K56" i="52"/>
  <c r="K113" i="52"/>
  <c r="K125" i="52"/>
  <c r="K5" i="52"/>
  <c r="K153" i="52"/>
  <c r="K201" i="52"/>
  <c r="K105" i="52"/>
  <c r="K40" i="52"/>
  <c r="K84" i="52"/>
  <c r="K39" i="52"/>
  <c r="K63" i="52"/>
  <c r="K126" i="52"/>
  <c r="K130" i="52"/>
  <c r="K47" i="52"/>
  <c r="K75" i="52"/>
  <c r="K121" i="52"/>
  <c r="K71" i="52"/>
  <c r="K17" i="52"/>
  <c r="K216" i="52"/>
  <c r="K178" i="52"/>
  <c r="K137" i="52"/>
  <c r="K231" i="52"/>
  <c r="K145" i="52"/>
  <c r="K61" i="52"/>
  <c r="K127" i="52"/>
  <c r="K156" i="52"/>
  <c r="K36" i="52"/>
  <c r="K214" i="52"/>
  <c r="K66" i="52"/>
  <c r="K29" i="52"/>
  <c r="K142" i="52"/>
  <c r="K117" i="52"/>
  <c r="K217" i="52"/>
  <c r="K213" i="52"/>
  <c r="K103" i="52"/>
  <c r="K164" i="52"/>
  <c r="K209" i="52"/>
  <c r="K48" i="52"/>
  <c r="K91" i="52"/>
  <c r="K24" i="52"/>
  <c r="K53" i="52"/>
  <c r="K31" i="52"/>
  <c r="K19" i="52"/>
  <c r="K157" i="52"/>
  <c r="K107" i="52"/>
  <c r="K4" i="52"/>
  <c r="K2" i="52"/>
  <c r="K86" i="52"/>
  <c r="K177" i="52"/>
  <c r="K25" i="52"/>
  <c r="K30" i="52"/>
  <c r="K104" i="52"/>
  <c r="K97" i="52"/>
  <c r="K65" i="52"/>
  <c r="K55" i="52"/>
  <c r="K166" i="52"/>
  <c r="K95" i="52"/>
  <c r="K60" i="52"/>
  <c r="K183" i="52"/>
  <c r="K51" i="52"/>
  <c r="K155" i="52"/>
  <c r="K202" i="52"/>
  <c r="K241" i="52"/>
  <c r="K235" i="52"/>
  <c r="K134" i="52"/>
  <c r="K88" i="52"/>
  <c r="K58" i="52"/>
  <c r="K227" i="52"/>
  <c r="A3" i="63"/>
  <c r="A4" i="63" s="1"/>
  <c r="A5" i="63" s="1"/>
  <c r="A6" i="63" s="1"/>
  <c r="A7" i="63" s="1"/>
  <c r="A8" i="63" s="1"/>
  <c r="A9" i="63" s="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33" i="63" s="1"/>
  <c r="A34" i="63" s="1"/>
  <c r="A35" i="63" s="1"/>
  <c r="A36" i="63" s="1"/>
  <c r="A37" i="63" s="1"/>
  <c r="A38" i="63" s="1"/>
  <c r="A39" i="63" s="1"/>
  <c r="A40" i="63" s="1"/>
  <c r="A41" i="63" s="1"/>
  <c r="A42" i="63" s="1"/>
  <c r="A43" i="63" s="1"/>
  <c r="A44" i="63" s="1"/>
  <c r="A45" i="63" s="1"/>
  <c r="A46" i="63" s="1"/>
  <c r="A47" i="63" s="1"/>
  <c r="A48" i="63" s="1"/>
  <c r="A49" i="63" s="1"/>
  <c r="A50" i="63" s="1"/>
  <c r="A51" i="63" s="1"/>
  <c r="A52" i="63" s="1"/>
  <c r="A53" i="63" s="1"/>
  <c r="A54" i="63" s="1"/>
  <c r="A55" i="63" s="1"/>
  <c r="A56" i="63" s="1"/>
  <c r="A57" i="63" s="1"/>
  <c r="A58" i="63" s="1"/>
  <c r="A59" i="63" s="1"/>
  <c r="A60" i="63" s="1"/>
  <c r="A61" i="63" s="1"/>
  <c r="A62" i="63" s="1"/>
  <c r="A63" i="63" s="1"/>
  <c r="A64" i="63" s="1"/>
  <c r="A65" i="63" s="1"/>
  <c r="A66" i="63" s="1"/>
  <c r="A67" i="63" s="1"/>
  <c r="A68" i="63" s="1"/>
  <c r="A69" i="63" s="1"/>
  <c r="A70" i="63" s="1"/>
  <c r="A71" i="63" s="1"/>
  <c r="A72" i="63" s="1"/>
  <c r="A73" i="63" s="1"/>
  <c r="A74" i="63" s="1"/>
  <c r="A75" i="63" s="1"/>
  <c r="A76" i="63" s="1"/>
  <c r="A77" i="63" s="1"/>
  <c r="A78" i="63" s="1"/>
  <c r="A79" i="63" s="1"/>
  <c r="A80" i="63" s="1"/>
  <c r="A81" i="63" s="1"/>
  <c r="A82" i="63" s="1"/>
  <c r="A83" i="63" s="1"/>
  <c r="A84" i="63" s="1"/>
  <c r="A85" i="63" s="1"/>
  <c r="A86" i="63" s="1"/>
  <c r="A87" i="63" s="1"/>
  <c r="A88" i="63" s="1"/>
  <c r="A89" i="63" s="1"/>
  <c r="A90" i="63" s="1"/>
  <c r="A91" i="63" s="1"/>
  <c r="A92" i="63" s="1"/>
  <c r="A93" i="63" s="1"/>
  <c r="A94" i="63" s="1"/>
  <c r="A95" i="63" s="1"/>
  <c r="A96" i="63" s="1"/>
  <c r="A97" i="63" s="1"/>
  <c r="A98" i="63" s="1"/>
  <c r="A99" i="63" s="1"/>
  <c r="A100" i="63" s="1"/>
  <c r="A101" i="63" s="1"/>
  <c r="A102" i="63" s="1"/>
  <c r="A103" i="63" s="1"/>
  <c r="A104" i="63" s="1"/>
  <c r="A105" i="63" s="1"/>
  <c r="A106" i="63" s="1"/>
  <c r="A107" i="63" s="1"/>
  <c r="A108" i="63" s="1"/>
  <c r="A109" i="63" s="1"/>
  <c r="A110" i="63" s="1"/>
  <c r="A111" i="63" s="1"/>
  <c r="A112" i="63" s="1"/>
  <c r="A113" i="63" s="1"/>
  <c r="A114" i="63" s="1"/>
  <c r="A115" i="63" s="1"/>
  <c r="A116" i="63" s="1"/>
  <c r="A117" i="63" s="1"/>
  <c r="A118" i="63" s="1"/>
  <c r="A119" i="63" s="1"/>
  <c r="A120" i="63" s="1"/>
  <c r="A121" i="63" s="1"/>
  <c r="A122" i="63" s="1"/>
  <c r="A123" i="63" s="1"/>
  <c r="A124" i="63" s="1"/>
  <c r="A125" i="63" s="1"/>
  <c r="A126" i="63" s="1"/>
  <c r="A127" i="63" s="1"/>
  <c r="A128" i="63" s="1"/>
  <c r="A129" i="63" s="1"/>
  <c r="A130" i="63" s="1"/>
  <c r="A131" i="63" s="1"/>
  <c r="A132" i="63" s="1"/>
  <c r="A133" i="63" s="1"/>
  <c r="A134" i="63" s="1"/>
  <c r="A135" i="63" s="1"/>
  <c r="A136" i="63" s="1"/>
  <c r="A137" i="63" s="1"/>
  <c r="A138" i="63" s="1"/>
  <c r="A139" i="63" s="1"/>
  <c r="A140" i="63" s="1"/>
  <c r="A141" i="63" s="1"/>
  <c r="A142" i="63" s="1"/>
  <c r="A143" i="63" s="1"/>
  <c r="A144" i="63" s="1"/>
  <c r="A145" i="63" s="1"/>
  <c r="A146" i="63" s="1"/>
  <c r="A147" i="63" s="1"/>
  <c r="A148" i="63" s="1"/>
  <c r="A149" i="63" s="1"/>
  <c r="A150" i="63" s="1"/>
  <c r="A151" i="63" s="1"/>
  <c r="A152" i="63" s="1"/>
  <c r="A153" i="63" s="1"/>
  <c r="A154" i="63" s="1"/>
  <c r="A155" i="63" s="1"/>
  <c r="A156" i="63" s="1"/>
  <c r="A157" i="63" s="1"/>
  <c r="A158" i="63" s="1"/>
  <c r="A159" i="63" s="1"/>
  <c r="A160" i="63" s="1"/>
  <c r="A161" i="63" s="1"/>
  <c r="A162" i="63" s="1"/>
  <c r="A163" i="63" s="1"/>
  <c r="A164" i="63" s="1"/>
  <c r="A165" i="63" s="1"/>
  <c r="A166" i="63" s="1"/>
  <c r="A167" i="63" s="1"/>
  <c r="A168" i="63" s="1"/>
  <c r="A169" i="63" s="1"/>
  <c r="A170" i="63" s="1"/>
  <c r="A171" i="63" s="1"/>
  <c r="A172" i="63" s="1"/>
  <c r="A173" i="63" s="1"/>
  <c r="A174" i="63" s="1"/>
  <c r="A175" i="63" s="1"/>
  <c r="A176" i="63" s="1"/>
  <c r="A177" i="63" s="1"/>
  <c r="A178" i="63" s="1"/>
  <c r="A179" i="63" s="1"/>
  <c r="A180" i="63" s="1"/>
  <c r="A181" i="63" s="1"/>
  <c r="A182" i="63" s="1"/>
  <c r="A183" i="63" s="1"/>
  <c r="A184" i="63" s="1"/>
  <c r="A185" i="63" s="1"/>
  <c r="A186" i="63" s="1"/>
  <c r="A187" i="63" s="1"/>
  <c r="A188" i="63" s="1"/>
  <c r="A189" i="63" s="1"/>
  <c r="A190" i="63" s="1"/>
  <c r="A191" i="63" s="1"/>
  <c r="A192" i="63" s="1"/>
  <c r="A193" i="63" s="1"/>
  <c r="A194" i="63" s="1"/>
  <c r="A195" i="63" s="1"/>
  <c r="A196" i="63" s="1"/>
  <c r="A197" i="63" s="1"/>
  <c r="A198" i="63" s="1"/>
  <c r="A199" i="63" s="1"/>
  <c r="A200" i="63" s="1"/>
  <c r="A201" i="63" s="1"/>
  <c r="A202" i="63" s="1"/>
  <c r="A203" i="63" s="1"/>
  <c r="A204" i="63" s="1"/>
  <c r="A205" i="63" s="1"/>
  <c r="A206" i="63" s="1"/>
  <c r="A207" i="63" s="1"/>
  <c r="A208" i="63" s="1"/>
  <c r="A209" i="63" s="1"/>
  <c r="A210" i="63" s="1"/>
  <c r="A211" i="63" s="1"/>
  <c r="A212" i="63" s="1"/>
  <c r="A213" i="63" s="1"/>
  <c r="A214" i="63" s="1"/>
  <c r="A215" i="63" s="1"/>
  <c r="A216" i="63" s="1"/>
  <c r="A217" i="63" s="1"/>
  <c r="A218" i="63" s="1"/>
  <c r="A219" i="63" s="1"/>
  <c r="A220" i="63" s="1"/>
  <c r="A221" i="63" s="1"/>
  <c r="A222" i="63" s="1"/>
  <c r="A223" i="63" s="1"/>
  <c r="A224" i="63" s="1"/>
  <c r="A225" i="63" s="1"/>
  <c r="A226" i="63" s="1"/>
  <c r="A227" i="63" s="1"/>
  <c r="A228" i="63" s="1"/>
  <c r="A229" i="63" s="1"/>
  <c r="A230" i="63" s="1"/>
  <c r="A231" i="63" s="1"/>
  <c r="A232" i="63" s="1"/>
  <c r="A233" i="63" s="1"/>
  <c r="A234" i="63" s="1"/>
  <c r="A235" i="63" s="1"/>
  <c r="A236" i="63" s="1"/>
  <c r="A237" i="63" s="1"/>
  <c r="A238" i="63" s="1"/>
  <c r="A239" i="63" s="1"/>
  <c r="A240" i="63" s="1"/>
  <c r="A241" i="63" s="1"/>
  <c r="A242" i="63" s="1"/>
  <c r="A243" i="63" s="1"/>
  <c r="A244" i="63" s="1"/>
  <c r="A245" i="63" s="1"/>
  <c r="A246" i="63" s="1"/>
  <c r="A247" i="63" s="1"/>
  <c r="Z52" i="40"/>
  <c r="Y52" i="40"/>
  <c r="X52" i="40"/>
  <c r="Q52" i="40"/>
  <c r="W52" i="40" s="1"/>
  <c r="K52" i="40"/>
  <c r="L52" i="40" s="1"/>
  <c r="Z9" i="40"/>
  <c r="Y9" i="40"/>
  <c r="X9" i="40"/>
  <c r="Q9" i="40"/>
  <c r="W9" i="40" s="1"/>
  <c r="K9" i="40"/>
  <c r="L9" i="40" s="1"/>
  <c r="Z5" i="40"/>
  <c r="Y5" i="40"/>
  <c r="X5" i="40"/>
  <c r="Q5" i="40"/>
  <c r="W5" i="40" s="1"/>
  <c r="K5" i="40"/>
  <c r="L5" i="40" s="1"/>
  <c r="V5" i="40" s="1"/>
  <c r="Z110" i="40"/>
  <c r="Y110" i="40"/>
  <c r="X110" i="40"/>
  <c r="Q110" i="40"/>
  <c r="W110" i="40" s="1"/>
  <c r="K110" i="40"/>
  <c r="L110" i="40" s="1"/>
  <c r="Z81" i="40"/>
  <c r="Y81" i="40"/>
  <c r="X81" i="40"/>
  <c r="Q81" i="40"/>
  <c r="W81" i="40" s="1"/>
  <c r="K81" i="40"/>
  <c r="L81" i="40" s="1"/>
  <c r="Z54" i="40"/>
  <c r="Y54" i="40"/>
  <c r="X54" i="40"/>
  <c r="Q54" i="40"/>
  <c r="W54" i="40" s="1"/>
  <c r="K54" i="40"/>
  <c r="L54" i="40" s="1"/>
  <c r="Z78" i="40"/>
  <c r="Y78" i="40"/>
  <c r="X78" i="40"/>
  <c r="Q78" i="40"/>
  <c r="W78" i="40" s="1"/>
  <c r="K78" i="40"/>
  <c r="L78" i="40" s="1"/>
  <c r="Z233" i="40"/>
  <c r="Y233" i="40"/>
  <c r="X233" i="40"/>
  <c r="Q233" i="40"/>
  <c r="W233" i="40" s="1"/>
  <c r="K233" i="40"/>
  <c r="L233" i="40" s="1"/>
  <c r="Z18" i="40"/>
  <c r="Y18" i="40"/>
  <c r="X18" i="40"/>
  <c r="Q18" i="40"/>
  <c r="W18" i="40" s="1"/>
  <c r="K18" i="40"/>
  <c r="L18" i="40" s="1"/>
  <c r="Z7" i="40"/>
  <c r="Y7" i="40"/>
  <c r="X7" i="40"/>
  <c r="Q7" i="40"/>
  <c r="W7" i="40" s="1"/>
  <c r="K7" i="40"/>
  <c r="L7" i="40" s="1"/>
  <c r="Z210" i="40"/>
  <c r="Y210" i="40"/>
  <c r="X210" i="40"/>
  <c r="Q210" i="40"/>
  <c r="W210" i="40" s="1"/>
  <c r="K210" i="40"/>
  <c r="L210" i="40" s="1"/>
  <c r="V210" i="40" s="1"/>
  <c r="Z229" i="40"/>
  <c r="Y229" i="40"/>
  <c r="X229" i="40"/>
  <c r="Q229" i="40"/>
  <c r="W229" i="40" s="1"/>
  <c r="K229" i="40"/>
  <c r="L229" i="40" s="1"/>
  <c r="Z8" i="40"/>
  <c r="Y8" i="40"/>
  <c r="X8" i="40"/>
  <c r="Q8" i="40"/>
  <c r="W8" i="40" s="1"/>
  <c r="K8" i="40"/>
  <c r="L8" i="40" s="1"/>
  <c r="V8" i="40" s="1"/>
  <c r="Z105" i="40"/>
  <c r="Y105" i="40"/>
  <c r="X105" i="40"/>
  <c r="Q105" i="40"/>
  <c r="W105" i="40" s="1"/>
  <c r="K105" i="40"/>
  <c r="L105" i="40" s="1"/>
  <c r="Z59" i="40"/>
  <c r="Y59" i="40"/>
  <c r="X59" i="40"/>
  <c r="Q59" i="40"/>
  <c r="W59" i="40" s="1"/>
  <c r="K59" i="40"/>
  <c r="L59" i="40" s="1"/>
  <c r="Z208" i="40"/>
  <c r="Y208" i="40"/>
  <c r="X208" i="40"/>
  <c r="Q208" i="40"/>
  <c r="W208" i="40" s="1"/>
  <c r="K208" i="40"/>
  <c r="L208" i="40" s="1"/>
  <c r="Z175" i="40"/>
  <c r="Y175" i="40"/>
  <c r="X175" i="40"/>
  <c r="Q175" i="40"/>
  <c r="W175" i="40" s="1"/>
  <c r="K175" i="40"/>
  <c r="L175" i="40" s="1"/>
  <c r="Z199" i="40"/>
  <c r="Y199" i="40"/>
  <c r="X199" i="40"/>
  <c r="Q199" i="40"/>
  <c r="W199" i="40" s="1"/>
  <c r="K199" i="40"/>
  <c r="L199" i="40" s="1"/>
  <c r="Z242" i="40"/>
  <c r="Y242" i="40"/>
  <c r="X242" i="40"/>
  <c r="Q242" i="40"/>
  <c r="W242" i="40" s="1"/>
  <c r="K242" i="40"/>
  <c r="L242" i="40" s="1"/>
  <c r="V242" i="40" s="1"/>
  <c r="Z236" i="40"/>
  <c r="Y236" i="40"/>
  <c r="X236" i="40"/>
  <c r="Q236" i="40"/>
  <c r="W236" i="40" s="1"/>
  <c r="K236" i="40"/>
  <c r="L236" i="40" s="1"/>
  <c r="Z79" i="40"/>
  <c r="Y79" i="40"/>
  <c r="X79" i="40"/>
  <c r="Q79" i="40"/>
  <c r="W79" i="40" s="1"/>
  <c r="K79" i="40"/>
  <c r="L79" i="40" s="1"/>
  <c r="Z180" i="40"/>
  <c r="Y180" i="40"/>
  <c r="X180" i="40"/>
  <c r="Q180" i="40"/>
  <c r="W180" i="40" s="1"/>
  <c r="K180" i="40"/>
  <c r="L180" i="40" s="1"/>
  <c r="U180" i="40" s="1"/>
  <c r="AA180" i="40" s="1"/>
  <c r="Z177" i="40"/>
  <c r="Y177" i="40"/>
  <c r="X177" i="40"/>
  <c r="Q177" i="40"/>
  <c r="K177" i="40"/>
  <c r="L177" i="40" s="1"/>
  <c r="Z244" i="40"/>
  <c r="Y244" i="40"/>
  <c r="X244" i="40"/>
  <c r="Q244" i="40"/>
  <c r="W244" i="40" s="1"/>
  <c r="K244" i="40"/>
  <c r="L244" i="40" s="1"/>
  <c r="Z66" i="40"/>
  <c r="Y66" i="40"/>
  <c r="X66" i="40"/>
  <c r="Q66" i="40"/>
  <c r="W66" i="40" s="1"/>
  <c r="K66" i="40"/>
  <c r="L66" i="40" s="1"/>
  <c r="Z218" i="40"/>
  <c r="Y218" i="40"/>
  <c r="X218" i="40"/>
  <c r="Q218" i="40"/>
  <c r="W218" i="40" s="1"/>
  <c r="K218" i="40"/>
  <c r="L218" i="40" s="1"/>
  <c r="Z33" i="40"/>
  <c r="Y33" i="40"/>
  <c r="X33" i="40"/>
  <c r="Q33" i="40"/>
  <c r="W33" i="40" s="1"/>
  <c r="K33" i="40"/>
  <c r="L33" i="40" s="1"/>
  <c r="V33" i="40" s="1"/>
  <c r="Z176" i="40"/>
  <c r="Y176" i="40"/>
  <c r="X176" i="40"/>
  <c r="Q176" i="40"/>
  <c r="W176" i="40" s="1"/>
  <c r="K176" i="40"/>
  <c r="L176" i="40" s="1"/>
  <c r="U176" i="40" s="1"/>
  <c r="AA176" i="40" s="1"/>
  <c r="Z45" i="40"/>
  <c r="Y45" i="40"/>
  <c r="X45" i="40"/>
  <c r="Q45" i="40"/>
  <c r="W45" i="40" s="1"/>
  <c r="K45" i="40"/>
  <c r="L45" i="40" s="1"/>
  <c r="V45" i="40" s="1"/>
  <c r="Z145" i="40"/>
  <c r="Y145" i="40"/>
  <c r="X145" i="40"/>
  <c r="Q145" i="40"/>
  <c r="W145" i="40" s="1"/>
  <c r="K145" i="40"/>
  <c r="L145" i="40" s="1"/>
  <c r="Z166" i="40"/>
  <c r="Y166" i="40"/>
  <c r="X166" i="40"/>
  <c r="Q166" i="40"/>
  <c r="W166" i="40" s="1"/>
  <c r="K166" i="40"/>
  <c r="L166" i="40" s="1"/>
  <c r="V166" i="40" s="1"/>
  <c r="Z98" i="40"/>
  <c r="Y98" i="40"/>
  <c r="X98" i="40"/>
  <c r="Q98" i="40"/>
  <c r="W98" i="40" s="1"/>
  <c r="K98" i="40"/>
  <c r="L98" i="40" s="1"/>
  <c r="Z192" i="40"/>
  <c r="Y192" i="40"/>
  <c r="X192" i="40"/>
  <c r="Q192" i="40"/>
  <c r="W192" i="40" s="1"/>
  <c r="K192" i="40"/>
  <c r="L192" i="40" s="1"/>
  <c r="Z80" i="40"/>
  <c r="Y80" i="40"/>
  <c r="X80" i="40"/>
  <c r="Q80" i="40"/>
  <c r="W80" i="40" s="1"/>
  <c r="K80" i="40"/>
  <c r="L80" i="40" s="1"/>
  <c r="Z22" i="40"/>
  <c r="Y22" i="40"/>
  <c r="X22" i="40"/>
  <c r="Q22" i="40"/>
  <c r="W22" i="40" s="1"/>
  <c r="K22" i="40"/>
  <c r="L22" i="40" s="1"/>
  <c r="Z141" i="40"/>
  <c r="Y141" i="40"/>
  <c r="X141" i="40"/>
  <c r="Q141" i="40"/>
  <c r="W141" i="40" s="1"/>
  <c r="K141" i="40"/>
  <c r="L141" i="40" s="1"/>
  <c r="U141" i="40" s="1"/>
  <c r="AA141" i="40" s="1"/>
  <c r="Z202" i="40"/>
  <c r="Y202" i="40"/>
  <c r="X202" i="40"/>
  <c r="Q202" i="40"/>
  <c r="W202" i="40" s="1"/>
  <c r="K202" i="40"/>
  <c r="L202" i="40" s="1"/>
  <c r="Z96" i="40"/>
  <c r="Y96" i="40"/>
  <c r="X96" i="40"/>
  <c r="Q96" i="40"/>
  <c r="W96" i="40" s="1"/>
  <c r="K96" i="40"/>
  <c r="L96" i="40" s="1"/>
  <c r="Z187" i="40"/>
  <c r="Y187" i="40"/>
  <c r="X187" i="40"/>
  <c r="Q187" i="40"/>
  <c r="W187" i="40" s="1"/>
  <c r="K187" i="40"/>
  <c r="L187" i="40" s="1"/>
  <c r="Z234" i="40"/>
  <c r="Y234" i="40"/>
  <c r="X234" i="40"/>
  <c r="Q234" i="40"/>
  <c r="W234" i="40" s="1"/>
  <c r="K234" i="40"/>
  <c r="L234" i="40" s="1"/>
  <c r="Z84" i="40"/>
  <c r="Y84" i="40"/>
  <c r="X84" i="40"/>
  <c r="Q84" i="40"/>
  <c r="W84" i="40" s="1"/>
  <c r="K84" i="40"/>
  <c r="L84" i="40" s="1"/>
  <c r="V84" i="40" s="1"/>
  <c r="Z55" i="40"/>
  <c r="Y55" i="40"/>
  <c r="X55" i="40"/>
  <c r="Q55" i="40"/>
  <c r="W55" i="40" s="1"/>
  <c r="K55" i="40"/>
  <c r="L55" i="40" s="1"/>
  <c r="U55" i="40" s="1"/>
  <c r="AA55" i="40" s="1"/>
  <c r="Z179" i="40"/>
  <c r="Y179" i="40"/>
  <c r="X179" i="40"/>
  <c r="Q179" i="40"/>
  <c r="W179" i="40" s="1"/>
  <c r="K179" i="40"/>
  <c r="L179" i="40" s="1"/>
  <c r="V179" i="40" s="1"/>
  <c r="Z89" i="40"/>
  <c r="Y89" i="40"/>
  <c r="X89" i="40"/>
  <c r="Q89" i="40"/>
  <c r="W89" i="40" s="1"/>
  <c r="K89" i="40"/>
  <c r="L89" i="40" s="1"/>
  <c r="Z74" i="40"/>
  <c r="Y74" i="40"/>
  <c r="X74" i="40"/>
  <c r="Q74" i="40"/>
  <c r="W74" i="40" s="1"/>
  <c r="K74" i="40"/>
  <c r="L74" i="40" s="1"/>
  <c r="V74" i="40" s="1"/>
  <c r="Z162" i="40"/>
  <c r="Y162" i="40"/>
  <c r="X162" i="40"/>
  <c r="Q162" i="40"/>
  <c r="W162" i="40" s="1"/>
  <c r="K162" i="40"/>
  <c r="L162" i="40" s="1"/>
  <c r="Z4" i="40"/>
  <c r="Y4" i="40"/>
  <c r="X4" i="40"/>
  <c r="Q4" i="40"/>
  <c r="W4" i="40" s="1"/>
  <c r="K4" i="40"/>
  <c r="L4" i="40" s="1"/>
  <c r="Z152" i="40"/>
  <c r="Y152" i="40"/>
  <c r="X152" i="40"/>
  <c r="Q152" i="40"/>
  <c r="W152" i="40" s="1"/>
  <c r="K152" i="40"/>
  <c r="L152" i="40" s="1"/>
  <c r="U152" i="40" s="1"/>
  <c r="AA152" i="40" s="1"/>
  <c r="Z189" i="40"/>
  <c r="Y189" i="40"/>
  <c r="X189" i="40"/>
  <c r="Q189" i="40"/>
  <c r="W189" i="40" s="1"/>
  <c r="K189" i="40"/>
  <c r="L189" i="40" s="1"/>
  <c r="Z140" i="40"/>
  <c r="Y140" i="40"/>
  <c r="X140" i="40"/>
  <c r="Q140" i="40"/>
  <c r="W140" i="40" s="1"/>
  <c r="K140" i="40"/>
  <c r="L140" i="40" s="1"/>
  <c r="Z241" i="40"/>
  <c r="Y241" i="40"/>
  <c r="X241" i="40"/>
  <c r="Q241" i="40"/>
  <c r="W241" i="40" s="1"/>
  <c r="K241" i="40"/>
  <c r="L241" i="40" s="1"/>
  <c r="Z30" i="40"/>
  <c r="Y30" i="40"/>
  <c r="X30" i="40"/>
  <c r="Q30" i="40"/>
  <c r="W30" i="40" s="1"/>
  <c r="K30" i="40"/>
  <c r="L30" i="40" s="1"/>
  <c r="Z165" i="40"/>
  <c r="Y165" i="40"/>
  <c r="X165" i="40"/>
  <c r="Q165" i="40"/>
  <c r="W165" i="40" s="1"/>
  <c r="K165" i="40"/>
  <c r="L165" i="40" s="1"/>
  <c r="Z178" i="40"/>
  <c r="Y178" i="40"/>
  <c r="X178" i="40"/>
  <c r="Q178" i="40"/>
  <c r="W178" i="40" s="1"/>
  <c r="K178" i="40"/>
  <c r="L178" i="40" s="1"/>
  <c r="Z117" i="40"/>
  <c r="Y117" i="40"/>
  <c r="X117" i="40"/>
  <c r="Q117" i="40"/>
  <c r="W117" i="40" s="1"/>
  <c r="K117" i="40"/>
  <c r="L117" i="40" s="1"/>
  <c r="Z160" i="40"/>
  <c r="Y160" i="40"/>
  <c r="X160" i="40"/>
  <c r="Q160" i="40"/>
  <c r="W160" i="40" s="1"/>
  <c r="K160" i="40"/>
  <c r="L160" i="40" s="1"/>
  <c r="Z65" i="40"/>
  <c r="Y65" i="40"/>
  <c r="X65" i="40"/>
  <c r="Q65" i="40"/>
  <c r="W65" i="40" s="1"/>
  <c r="K65" i="40"/>
  <c r="L65" i="40" s="1"/>
  <c r="V65" i="40" s="1"/>
  <c r="Z237" i="40"/>
  <c r="Y237" i="40"/>
  <c r="X237" i="40"/>
  <c r="Q237" i="40"/>
  <c r="W237" i="40" s="1"/>
  <c r="K237" i="40"/>
  <c r="L237" i="40" s="1"/>
  <c r="Z149" i="40"/>
  <c r="Y149" i="40"/>
  <c r="X149" i="40"/>
  <c r="Q149" i="40"/>
  <c r="W149" i="40" s="1"/>
  <c r="K149" i="40"/>
  <c r="L149" i="40" s="1"/>
  <c r="V149" i="40" s="1"/>
  <c r="Z207" i="40"/>
  <c r="Y207" i="40"/>
  <c r="X207" i="40"/>
  <c r="Q207" i="40"/>
  <c r="W207" i="40" s="1"/>
  <c r="K207" i="40"/>
  <c r="L207" i="40" s="1"/>
  <c r="Z25" i="40"/>
  <c r="Y25" i="40"/>
  <c r="X25" i="40"/>
  <c r="Q25" i="40"/>
  <c r="W25" i="40" s="1"/>
  <c r="K25" i="40"/>
  <c r="L25" i="40" s="1"/>
  <c r="V25" i="40" s="1"/>
  <c r="Z198" i="40"/>
  <c r="Y198" i="40"/>
  <c r="X198" i="40"/>
  <c r="Q198" i="40"/>
  <c r="W198" i="40" s="1"/>
  <c r="K198" i="40"/>
  <c r="L198" i="40" s="1"/>
  <c r="Z39" i="40"/>
  <c r="Y39" i="40"/>
  <c r="X39" i="40"/>
  <c r="Q39" i="40"/>
  <c r="W39" i="40" s="1"/>
  <c r="K39" i="40"/>
  <c r="L39" i="40" s="1"/>
  <c r="V39" i="40" s="1"/>
  <c r="Z167" i="40"/>
  <c r="Y167" i="40"/>
  <c r="X167" i="40"/>
  <c r="Q167" i="40"/>
  <c r="W167" i="40" s="1"/>
  <c r="K167" i="40"/>
  <c r="L167" i="40" s="1"/>
  <c r="Z44" i="40"/>
  <c r="Y44" i="40"/>
  <c r="X44" i="40"/>
  <c r="Q44" i="40"/>
  <c r="W44" i="40" s="1"/>
  <c r="K44" i="40"/>
  <c r="L44" i="40" s="1"/>
  <c r="V44" i="40" s="1"/>
  <c r="Z56" i="40"/>
  <c r="Y56" i="40"/>
  <c r="X56" i="40"/>
  <c r="Q56" i="40"/>
  <c r="W56" i="40" s="1"/>
  <c r="K56" i="40"/>
  <c r="L56" i="40" s="1"/>
  <c r="Z159" i="40"/>
  <c r="Y159" i="40"/>
  <c r="X159" i="40"/>
  <c r="Q159" i="40"/>
  <c r="W159" i="40" s="1"/>
  <c r="K159" i="40"/>
  <c r="L159" i="40" s="1"/>
  <c r="V159" i="40" s="1"/>
  <c r="Z71" i="40"/>
  <c r="Y71" i="40"/>
  <c r="X71" i="40"/>
  <c r="Q71" i="40"/>
  <c r="W71" i="40" s="1"/>
  <c r="K71" i="40"/>
  <c r="L71" i="40" s="1"/>
  <c r="Z203" i="40"/>
  <c r="Y203" i="40"/>
  <c r="X203" i="40"/>
  <c r="Q203" i="40"/>
  <c r="W203" i="40" s="1"/>
  <c r="K203" i="40"/>
  <c r="L203" i="40" s="1"/>
  <c r="V203" i="40" s="1"/>
  <c r="Z181" i="40"/>
  <c r="Y181" i="40"/>
  <c r="X181" i="40"/>
  <c r="Q181" i="40"/>
  <c r="W181" i="40" s="1"/>
  <c r="K181" i="40"/>
  <c r="L181" i="40" s="1"/>
  <c r="Z222" i="40"/>
  <c r="Y222" i="40"/>
  <c r="X222" i="40"/>
  <c r="Q222" i="40"/>
  <c r="W222" i="40" s="1"/>
  <c r="K222" i="40"/>
  <c r="L222" i="40" s="1"/>
  <c r="V222" i="40" s="1"/>
  <c r="Z99" i="40"/>
  <c r="Y99" i="40"/>
  <c r="X99" i="40"/>
  <c r="Q99" i="40"/>
  <c r="W99" i="40" s="1"/>
  <c r="K99" i="40"/>
  <c r="L99" i="40" s="1"/>
  <c r="Z102" i="40"/>
  <c r="Y102" i="40"/>
  <c r="X102" i="40"/>
  <c r="Q102" i="40"/>
  <c r="W102" i="40" s="1"/>
  <c r="K102" i="40"/>
  <c r="L102" i="40" s="1"/>
  <c r="V102" i="40" s="1"/>
  <c r="Z200" i="40"/>
  <c r="Y200" i="40"/>
  <c r="X200" i="40"/>
  <c r="Q200" i="40"/>
  <c r="W200" i="40" s="1"/>
  <c r="K200" i="40"/>
  <c r="L200" i="40" s="1"/>
  <c r="Z170" i="40"/>
  <c r="Y170" i="40"/>
  <c r="X170" i="40"/>
  <c r="Q170" i="40"/>
  <c r="W170" i="40" s="1"/>
  <c r="K170" i="40"/>
  <c r="L170" i="40" s="1"/>
  <c r="V170" i="40" s="1"/>
  <c r="Z146" i="40"/>
  <c r="Y146" i="40"/>
  <c r="X146" i="40"/>
  <c r="Q146" i="40"/>
  <c r="W146" i="40" s="1"/>
  <c r="K146" i="40"/>
  <c r="L146" i="40" s="1"/>
  <c r="Z95" i="40"/>
  <c r="Y95" i="40"/>
  <c r="X95" i="40"/>
  <c r="Q95" i="40"/>
  <c r="W95" i="40" s="1"/>
  <c r="K95" i="40"/>
  <c r="L95" i="40" s="1"/>
  <c r="V95" i="40" s="1"/>
  <c r="Z212" i="40"/>
  <c r="Y212" i="40"/>
  <c r="X212" i="40"/>
  <c r="Q212" i="40"/>
  <c r="W212" i="40" s="1"/>
  <c r="K212" i="40"/>
  <c r="L212" i="40" s="1"/>
  <c r="Z37" i="40"/>
  <c r="Y37" i="40"/>
  <c r="X37" i="40"/>
  <c r="Q37" i="40"/>
  <c r="W37" i="40" s="1"/>
  <c r="K37" i="40"/>
  <c r="L37" i="40" s="1"/>
  <c r="V37" i="40" s="1"/>
  <c r="Z109" i="40"/>
  <c r="Y109" i="40"/>
  <c r="X109" i="40"/>
  <c r="Q109" i="40"/>
  <c r="W109" i="40" s="1"/>
  <c r="K109" i="40"/>
  <c r="L109" i="40" s="1"/>
  <c r="Z47" i="40"/>
  <c r="Y47" i="40"/>
  <c r="X47" i="40"/>
  <c r="Q47" i="40"/>
  <c r="W47" i="40" s="1"/>
  <c r="K47" i="40"/>
  <c r="L47" i="40" s="1"/>
  <c r="V47" i="40" s="1"/>
  <c r="Z43" i="40"/>
  <c r="Y43" i="40"/>
  <c r="X43" i="40"/>
  <c r="Q43" i="40"/>
  <c r="W43" i="40" s="1"/>
  <c r="K43" i="40"/>
  <c r="L43" i="40" s="1"/>
  <c r="U43" i="40" s="1"/>
  <c r="AA43" i="40" s="1"/>
  <c r="Z151" i="40"/>
  <c r="Y151" i="40"/>
  <c r="X151" i="40"/>
  <c r="Q151" i="40"/>
  <c r="K151" i="40"/>
  <c r="L151" i="40" s="1"/>
  <c r="V151" i="40" s="1"/>
  <c r="Z35" i="40"/>
  <c r="Y35" i="40"/>
  <c r="X35" i="40"/>
  <c r="Q35" i="40"/>
  <c r="W35" i="40" s="1"/>
  <c r="K35" i="40"/>
  <c r="L35" i="40" s="1"/>
  <c r="Z42" i="40"/>
  <c r="Y42" i="40"/>
  <c r="X42" i="40"/>
  <c r="Q42" i="40"/>
  <c r="W42" i="40" s="1"/>
  <c r="K42" i="40"/>
  <c r="L42" i="40" s="1"/>
  <c r="V42" i="40" s="1"/>
  <c r="Z168" i="40"/>
  <c r="Y168" i="40"/>
  <c r="X168" i="40"/>
  <c r="Q168" i="40"/>
  <c r="W168" i="40" s="1"/>
  <c r="K168" i="40"/>
  <c r="L168" i="40" s="1"/>
  <c r="Z21" i="40"/>
  <c r="Y21" i="40"/>
  <c r="X21" i="40"/>
  <c r="Q21" i="40"/>
  <c r="W21" i="40" s="1"/>
  <c r="K21" i="40"/>
  <c r="L21" i="40" s="1"/>
  <c r="V21" i="40" s="1"/>
  <c r="Z197" i="40"/>
  <c r="Y197" i="40"/>
  <c r="X197" i="40"/>
  <c r="Q197" i="40"/>
  <c r="W197" i="40" s="1"/>
  <c r="K197" i="40"/>
  <c r="L197" i="40" s="1"/>
  <c r="Z131" i="40"/>
  <c r="Y131" i="40"/>
  <c r="X131" i="40"/>
  <c r="Q131" i="40"/>
  <c r="K131" i="40"/>
  <c r="L131" i="40" s="1"/>
  <c r="V131" i="40" s="1"/>
  <c r="Z144" i="40"/>
  <c r="Y144" i="40"/>
  <c r="X144" i="40"/>
  <c r="Q144" i="40"/>
  <c r="W144" i="40" s="1"/>
  <c r="K144" i="40"/>
  <c r="L144" i="40" s="1"/>
  <c r="Z51" i="40"/>
  <c r="Y51" i="40"/>
  <c r="X51" i="40"/>
  <c r="Q51" i="40"/>
  <c r="W51" i="40" s="1"/>
  <c r="K51" i="40"/>
  <c r="L51" i="40" s="1"/>
  <c r="V51" i="40" s="1"/>
  <c r="Z36" i="40"/>
  <c r="Y36" i="40"/>
  <c r="X36" i="40"/>
  <c r="Q36" i="40"/>
  <c r="W36" i="40" s="1"/>
  <c r="K36" i="40"/>
  <c r="L36" i="40" s="1"/>
  <c r="Z87" i="40"/>
  <c r="Y87" i="40"/>
  <c r="X87" i="40"/>
  <c r="Q87" i="40"/>
  <c r="W87" i="40" s="1"/>
  <c r="K87" i="40"/>
  <c r="L87" i="40" s="1"/>
  <c r="V87" i="40" s="1"/>
  <c r="Z73" i="40"/>
  <c r="Y73" i="40"/>
  <c r="X73" i="40"/>
  <c r="Q73" i="40"/>
  <c r="W73" i="40" s="1"/>
  <c r="K73" i="40"/>
  <c r="L73" i="40" s="1"/>
  <c r="Z93" i="40"/>
  <c r="Y93" i="40"/>
  <c r="X93" i="40"/>
  <c r="Q93" i="40"/>
  <c r="W93" i="40" s="1"/>
  <c r="K93" i="40"/>
  <c r="L93" i="40" s="1"/>
  <c r="V93" i="40" s="1"/>
  <c r="Z211" i="40"/>
  <c r="Y211" i="40"/>
  <c r="X211" i="40"/>
  <c r="Q211" i="40"/>
  <c r="W211" i="40" s="1"/>
  <c r="K211" i="40"/>
  <c r="L211" i="40" s="1"/>
  <c r="Z14" i="40"/>
  <c r="Y14" i="40"/>
  <c r="X14" i="40"/>
  <c r="Q14" i="40"/>
  <c r="W14" i="40" s="1"/>
  <c r="K14" i="40"/>
  <c r="L14" i="40" s="1"/>
  <c r="V14" i="40" s="1"/>
  <c r="Z228" i="40"/>
  <c r="Y228" i="40"/>
  <c r="X228" i="40"/>
  <c r="Q228" i="40"/>
  <c r="W228" i="40" s="1"/>
  <c r="K228" i="40"/>
  <c r="L228" i="40" s="1"/>
  <c r="Z230" i="40"/>
  <c r="Y230" i="40"/>
  <c r="X230" i="40"/>
  <c r="Q230" i="40"/>
  <c r="K230" i="40"/>
  <c r="L230" i="40" s="1"/>
  <c r="V230" i="40" s="1"/>
  <c r="Z169" i="40"/>
  <c r="Y169" i="40"/>
  <c r="X169" i="40"/>
  <c r="Q169" i="40"/>
  <c r="W169" i="40" s="1"/>
  <c r="K169" i="40"/>
  <c r="L169" i="40" s="1"/>
  <c r="Z227" i="40"/>
  <c r="Y227" i="40"/>
  <c r="X227" i="40"/>
  <c r="Q227" i="40"/>
  <c r="W227" i="40" s="1"/>
  <c r="K227" i="40"/>
  <c r="L227" i="40" s="1"/>
  <c r="V227" i="40" s="1"/>
  <c r="Z226" i="40"/>
  <c r="Y226" i="40"/>
  <c r="X226" i="40"/>
  <c r="Q226" i="40"/>
  <c r="W226" i="40" s="1"/>
  <c r="K226" i="40"/>
  <c r="L226" i="40" s="1"/>
  <c r="Z194" i="40"/>
  <c r="Y194" i="40"/>
  <c r="X194" i="40"/>
  <c r="Q194" i="40"/>
  <c r="W194" i="40" s="1"/>
  <c r="K194" i="40"/>
  <c r="L194" i="40" s="1"/>
  <c r="V194" i="40" s="1"/>
  <c r="Z154" i="40"/>
  <c r="Y154" i="40"/>
  <c r="X154" i="40"/>
  <c r="Q154" i="40"/>
  <c r="W154" i="40" s="1"/>
  <c r="K154" i="40"/>
  <c r="L154" i="40" s="1"/>
  <c r="Z64" i="40"/>
  <c r="Y64" i="40"/>
  <c r="X64" i="40"/>
  <c r="Q64" i="40"/>
  <c r="K64" i="40"/>
  <c r="L64" i="40" s="1"/>
  <c r="V64" i="40" s="1"/>
  <c r="Z125" i="40"/>
  <c r="Y125" i="40"/>
  <c r="X125" i="40"/>
  <c r="Q125" i="40"/>
  <c r="W125" i="40" s="1"/>
  <c r="K125" i="40"/>
  <c r="L125" i="40" s="1"/>
  <c r="Z130" i="40"/>
  <c r="Y130" i="40"/>
  <c r="X130" i="40"/>
  <c r="Q130" i="40"/>
  <c r="K130" i="40"/>
  <c r="L130" i="40" s="1"/>
  <c r="V130" i="40" s="1"/>
  <c r="Z77" i="40"/>
  <c r="Y77" i="40"/>
  <c r="X77" i="40"/>
  <c r="Q77" i="40"/>
  <c r="W77" i="40" s="1"/>
  <c r="K77" i="40"/>
  <c r="L77" i="40" s="1"/>
  <c r="Z128" i="40"/>
  <c r="Y128" i="40"/>
  <c r="X128" i="40"/>
  <c r="Q128" i="40"/>
  <c r="W128" i="40" s="1"/>
  <c r="K128" i="40"/>
  <c r="L128" i="40" s="1"/>
  <c r="V128" i="40" s="1"/>
  <c r="Z190" i="40"/>
  <c r="Y190" i="40"/>
  <c r="X190" i="40"/>
  <c r="Q190" i="40"/>
  <c r="W190" i="40" s="1"/>
  <c r="K190" i="40"/>
  <c r="L190" i="40" s="1"/>
  <c r="Z148" i="40"/>
  <c r="Y148" i="40"/>
  <c r="X148" i="40"/>
  <c r="Q148" i="40"/>
  <c r="W148" i="40" s="1"/>
  <c r="K148" i="40"/>
  <c r="L148" i="40" s="1"/>
  <c r="V148" i="40" s="1"/>
  <c r="Z216" i="40"/>
  <c r="Y216" i="40"/>
  <c r="X216" i="40"/>
  <c r="Q216" i="40"/>
  <c r="W216" i="40" s="1"/>
  <c r="K216" i="40"/>
  <c r="L216" i="40" s="1"/>
  <c r="Z246" i="40"/>
  <c r="Y246" i="40"/>
  <c r="X246" i="40"/>
  <c r="Q246" i="40"/>
  <c r="W246" i="40" s="1"/>
  <c r="K246" i="40"/>
  <c r="L246" i="40" s="1"/>
  <c r="V246" i="40" s="1"/>
  <c r="Z135" i="40"/>
  <c r="Y135" i="40"/>
  <c r="X135" i="40"/>
  <c r="Q135" i="40"/>
  <c r="W135" i="40" s="1"/>
  <c r="K135" i="40"/>
  <c r="L135" i="40" s="1"/>
  <c r="Z27" i="40"/>
  <c r="Y27" i="40"/>
  <c r="X27" i="40"/>
  <c r="Q27" i="40"/>
  <c r="K27" i="40"/>
  <c r="L27" i="40" s="1"/>
  <c r="V27" i="40" s="1"/>
  <c r="Z41" i="40"/>
  <c r="Y41" i="40"/>
  <c r="X41" i="40"/>
  <c r="Q41" i="40"/>
  <c r="W41" i="40" s="1"/>
  <c r="K41" i="40"/>
  <c r="L41" i="40" s="1"/>
  <c r="Z138" i="40"/>
  <c r="Y138" i="40"/>
  <c r="X138" i="40"/>
  <c r="Q138" i="40"/>
  <c r="W138" i="40" s="1"/>
  <c r="K138" i="40"/>
  <c r="L138" i="40" s="1"/>
  <c r="V138" i="40" s="1"/>
  <c r="Z38" i="40"/>
  <c r="Y38" i="40"/>
  <c r="X38" i="40"/>
  <c r="Q38" i="40"/>
  <c r="W38" i="40" s="1"/>
  <c r="K38" i="40"/>
  <c r="L38" i="40" s="1"/>
  <c r="Z185" i="40"/>
  <c r="Y185" i="40"/>
  <c r="X185" i="40"/>
  <c r="Q185" i="40"/>
  <c r="W185" i="40" s="1"/>
  <c r="K185" i="40"/>
  <c r="L185" i="40" s="1"/>
  <c r="V185" i="40" s="1"/>
  <c r="Z239" i="40"/>
  <c r="Y239" i="40"/>
  <c r="X239" i="40"/>
  <c r="Q239" i="40"/>
  <c r="W239" i="40" s="1"/>
  <c r="K239" i="40"/>
  <c r="L239" i="40" s="1"/>
  <c r="Z108" i="40"/>
  <c r="Y108" i="40"/>
  <c r="X108" i="40"/>
  <c r="Q108" i="40"/>
  <c r="K108" i="40"/>
  <c r="L108" i="40" s="1"/>
  <c r="V108" i="40" s="1"/>
  <c r="Z107" i="40"/>
  <c r="Y107" i="40"/>
  <c r="X107" i="40"/>
  <c r="Q107" i="40"/>
  <c r="W107" i="40" s="1"/>
  <c r="K107" i="40"/>
  <c r="L107" i="40" s="1"/>
  <c r="Z97" i="40"/>
  <c r="Y97" i="40"/>
  <c r="X97" i="40"/>
  <c r="Q97" i="40"/>
  <c r="K97" i="40"/>
  <c r="L97" i="40" s="1"/>
  <c r="V97" i="40" s="1"/>
  <c r="Z115" i="40"/>
  <c r="Y115" i="40"/>
  <c r="X115" i="40"/>
  <c r="Q115" i="40"/>
  <c r="W115" i="40" s="1"/>
  <c r="K115" i="40"/>
  <c r="L115" i="40" s="1"/>
  <c r="Z232" i="40"/>
  <c r="Y232" i="40"/>
  <c r="X232" i="40"/>
  <c r="Q232" i="40"/>
  <c r="W232" i="40" s="1"/>
  <c r="K232" i="40"/>
  <c r="L232" i="40" s="1"/>
  <c r="V232" i="40" s="1"/>
  <c r="Z196" i="40"/>
  <c r="Y196" i="40"/>
  <c r="X196" i="40"/>
  <c r="Q196" i="40"/>
  <c r="W196" i="40" s="1"/>
  <c r="K196" i="40"/>
  <c r="L196" i="40" s="1"/>
  <c r="Z171" i="40"/>
  <c r="Y171" i="40"/>
  <c r="X171" i="40"/>
  <c r="Q171" i="40"/>
  <c r="W171" i="40" s="1"/>
  <c r="K171" i="40"/>
  <c r="L171" i="40" s="1"/>
  <c r="V171" i="40" s="1"/>
  <c r="Z121" i="40"/>
  <c r="Y121" i="40"/>
  <c r="X121" i="40"/>
  <c r="Q121" i="40"/>
  <c r="W121" i="40" s="1"/>
  <c r="K121" i="40"/>
  <c r="L121" i="40" s="1"/>
  <c r="Z137" i="40"/>
  <c r="Y137" i="40"/>
  <c r="X137" i="40"/>
  <c r="Q137" i="40"/>
  <c r="W137" i="40" s="1"/>
  <c r="K137" i="40"/>
  <c r="L137" i="40" s="1"/>
  <c r="V137" i="40" s="1"/>
  <c r="Z133" i="40"/>
  <c r="Y133" i="40"/>
  <c r="X133" i="40"/>
  <c r="Q133" i="40"/>
  <c r="W133" i="40" s="1"/>
  <c r="K133" i="40"/>
  <c r="L133" i="40" s="1"/>
  <c r="Z247" i="40"/>
  <c r="Y247" i="40"/>
  <c r="X247" i="40"/>
  <c r="Q247" i="40"/>
  <c r="K247" i="40"/>
  <c r="L247" i="40" s="1"/>
  <c r="V247" i="40" s="1"/>
  <c r="Z120" i="40"/>
  <c r="Y120" i="40"/>
  <c r="X120" i="40"/>
  <c r="Q120" i="40"/>
  <c r="W120" i="40" s="1"/>
  <c r="K120" i="40"/>
  <c r="L120" i="40" s="1"/>
  <c r="Z235" i="40"/>
  <c r="Y235" i="40"/>
  <c r="X235" i="40"/>
  <c r="Q235" i="40"/>
  <c r="W235" i="40" s="1"/>
  <c r="K235" i="40"/>
  <c r="L235" i="40" s="1"/>
  <c r="V235" i="40" s="1"/>
  <c r="Z238" i="40"/>
  <c r="Y238" i="40"/>
  <c r="X238" i="40"/>
  <c r="Q238" i="40"/>
  <c r="W238" i="40" s="1"/>
  <c r="K238" i="40"/>
  <c r="L238" i="40" s="1"/>
  <c r="Z70" i="40"/>
  <c r="Y70" i="40"/>
  <c r="X70" i="40"/>
  <c r="Q70" i="40"/>
  <c r="W70" i="40" s="1"/>
  <c r="K70" i="40"/>
  <c r="L70" i="40" s="1"/>
  <c r="V70" i="40" s="1"/>
  <c r="Z49" i="40"/>
  <c r="Y49" i="40"/>
  <c r="X49" i="40"/>
  <c r="Q49" i="40"/>
  <c r="W49" i="40" s="1"/>
  <c r="K49" i="40"/>
  <c r="L49" i="40" s="1"/>
  <c r="Z118" i="40"/>
  <c r="Y118" i="40"/>
  <c r="X118" i="40"/>
  <c r="Q118" i="40"/>
  <c r="K118" i="40"/>
  <c r="L118" i="40" s="1"/>
  <c r="V118" i="40" s="1"/>
  <c r="Z57" i="40"/>
  <c r="Y57" i="40"/>
  <c r="X57" i="40"/>
  <c r="Q57" i="40"/>
  <c r="W57" i="40" s="1"/>
  <c r="K57" i="40"/>
  <c r="L57" i="40" s="1"/>
  <c r="Z72" i="40"/>
  <c r="Y72" i="40"/>
  <c r="X72" i="40"/>
  <c r="Q72" i="40"/>
  <c r="W72" i="40" s="1"/>
  <c r="K72" i="40"/>
  <c r="L72" i="40" s="1"/>
  <c r="V72" i="40" s="1"/>
  <c r="Z69" i="40"/>
  <c r="Y69" i="40"/>
  <c r="X69" i="40"/>
  <c r="Q69" i="40"/>
  <c r="W69" i="40" s="1"/>
  <c r="K69" i="40"/>
  <c r="L69" i="40" s="1"/>
  <c r="Z17" i="40"/>
  <c r="Y17" i="40"/>
  <c r="X17" i="40"/>
  <c r="Q17" i="40"/>
  <c r="W17" i="40" s="1"/>
  <c r="K17" i="40"/>
  <c r="L17" i="40" s="1"/>
  <c r="V17" i="40" s="1"/>
  <c r="Z26" i="40"/>
  <c r="Y26" i="40"/>
  <c r="X26" i="40"/>
  <c r="Q26" i="40"/>
  <c r="W26" i="40" s="1"/>
  <c r="K26" i="40"/>
  <c r="L26" i="40" s="1"/>
  <c r="Z24" i="40"/>
  <c r="Y24" i="40"/>
  <c r="X24" i="40"/>
  <c r="Q24" i="40"/>
  <c r="W24" i="40" s="1"/>
  <c r="K24" i="40"/>
  <c r="L24" i="40" s="1"/>
  <c r="V24" i="40" s="1"/>
  <c r="Z113" i="40"/>
  <c r="Y113" i="40"/>
  <c r="X113" i="40"/>
  <c r="Q113" i="40"/>
  <c r="W113" i="40" s="1"/>
  <c r="K113" i="40"/>
  <c r="L113" i="40" s="1"/>
  <c r="Z50" i="40"/>
  <c r="Y50" i="40"/>
  <c r="X50" i="40"/>
  <c r="Q50" i="40"/>
  <c r="W50" i="40" s="1"/>
  <c r="K50" i="40"/>
  <c r="L50" i="40" s="1"/>
  <c r="V50" i="40" s="1"/>
  <c r="Z32" i="40"/>
  <c r="Y32" i="40"/>
  <c r="X32" i="40"/>
  <c r="Q32" i="40"/>
  <c r="W32" i="40" s="1"/>
  <c r="K32" i="40"/>
  <c r="L32" i="40" s="1"/>
  <c r="Z68" i="40"/>
  <c r="Y68" i="40"/>
  <c r="X68" i="40"/>
  <c r="Q68" i="40"/>
  <c r="K68" i="40"/>
  <c r="L68" i="40" s="1"/>
  <c r="V68" i="40" s="1"/>
  <c r="Z23" i="40"/>
  <c r="Y23" i="40"/>
  <c r="X23" i="40"/>
  <c r="Q23" i="40"/>
  <c r="W23" i="40" s="1"/>
  <c r="K23" i="40"/>
  <c r="L23" i="40" s="1"/>
  <c r="Z6" i="40"/>
  <c r="Y6" i="40"/>
  <c r="X6" i="40"/>
  <c r="Q6" i="40"/>
  <c r="W6" i="40" s="1"/>
  <c r="K6" i="40"/>
  <c r="L6" i="40" s="1"/>
  <c r="V6" i="40" s="1"/>
  <c r="Z29" i="40"/>
  <c r="Y29" i="40"/>
  <c r="X29" i="40"/>
  <c r="Q29" i="40"/>
  <c r="W29" i="40" s="1"/>
  <c r="K29" i="40"/>
  <c r="L29" i="40" s="1"/>
  <c r="Z83" i="40"/>
  <c r="Y83" i="40"/>
  <c r="X83" i="40"/>
  <c r="Q83" i="40"/>
  <c r="W83" i="40" s="1"/>
  <c r="K83" i="40"/>
  <c r="L83" i="40" s="1"/>
  <c r="U83" i="40" s="1"/>
  <c r="AA83" i="40" s="1"/>
  <c r="Z75" i="40"/>
  <c r="Y75" i="40"/>
  <c r="X75" i="40"/>
  <c r="Q75" i="40"/>
  <c r="W75" i="40" s="1"/>
  <c r="K75" i="40"/>
  <c r="L75" i="40" s="1"/>
  <c r="Z158" i="40"/>
  <c r="Y158" i="40"/>
  <c r="X158" i="40"/>
  <c r="Q158" i="40"/>
  <c r="W158" i="40" s="1"/>
  <c r="K158" i="40"/>
  <c r="L158" i="40" s="1"/>
  <c r="Z116" i="40"/>
  <c r="Y116" i="40"/>
  <c r="X116" i="40"/>
  <c r="Q116" i="40"/>
  <c r="W116" i="40" s="1"/>
  <c r="K116" i="40"/>
  <c r="L116" i="40" s="1"/>
  <c r="Z186" i="40"/>
  <c r="Y186" i="40"/>
  <c r="X186" i="40"/>
  <c r="Q186" i="40"/>
  <c r="W186" i="40" s="1"/>
  <c r="K186" i="40"/>
  <c r="L186" i="40" s="1"/>
  <c r="Z86" i="40"/>
  <c r="Y86" i="40"/>
  <c r="X86" i="40"/>
  <c r="Q86" i="40"/>
  <c r="W86" i="40" s="1"/>
  <c r="K86" i="40"/>
  <c r="L86" i="40" s="1"/>
  <c r="Z48" i="40"/>
  <c r="Y48" i="40"/>
  <c r="X48" i="40"/>
  <c r="Q48" i="40"/>
  <c r="W48" i="40" s="1"/>
  <c r="K48" i="40"/>
  <c r="L48" i="40" s="1"/>
  <c r="V48" i="40" s="1"/>
  <c r="Z174" i="40"/>
  <c r="Y174" i="40"/>
  <c r="X174" i="40"/>
  <c r="Q174" i="40"/>
  <c r="W174" i="40" s="1"/>
  <c r="K174" i="40"/>
  <c r="L174" i="40" s="1"/>
  <c r="Z201" i="40"/>
  <c r="Y201" i="40"/>
  <c r="X201" i="40"/>
  <c r="Q201" i="40"/>
  <c r="K201" i="40"/>
  <c r="L201" i="40" s="1"/>
  <c r="V201" i="40" s="1"/>
  <c r="Z164" i="40"/>
  <c r="Y164" i="40"/>
  <c r="X164" i="40"/>
  <c r="Q164" i="40"/>
  <c r="W164" i="40" s="1"/>
  <c r="K164" i="40"/>
  <c r="L164" i="40" s="1"/>
  <c r="Z104" i="40"/>
  <c r="Y104" i="40"/>
  <c r="X104" i="40"/>
  <c r="Q104" i="40"/>
  <c r="K104" i="40"/>
  <c r="L104" i="40" s="1"/>
  <c r="V104" i="40" s="1"/>
  <c r="Z231" i="40"/>
  <c r="Y231" i="40"/>
  <c r="X231" i="40"/>
  <c r="Q231" i="40"/>
  <c r="W231" i="40" s="1"/>
  <c r="K231" i="40"/>
  <c r="L231" i="40" s="1"/>
  <c r="V231" i="40" s="1"/>
  <c r="Z193" i="40"/>
  <c r="Y193" i="40"/>
  <c r="X193" i="40"/>
  <c r="Q193" i="40"/>
  <c r="W193" i="40" s="1"/>
  <c r="K193" i="40"/>
  <c r="L193" i="40" s="1"/>
  <c r="V193" i="40" s="1"/>
  <c r="Z155" i="40"/>
  <c r="Y155" i="40"/>
  <c r="X155" i="40"/>
  <c r="Q155" i="40"/>
  <c r="W155" i="40" s="1"/>
  <c r="K155" i="40"/>
  <c r="L155" i="40" s="1"/>
  <c r="Z40" i="40"/>
  <c r="Y40" i="40"/>
  <c r="X40" i="40"/>
  <c r="Q40" i="40"/>
  <c r="W40" i="40" s="1"/>
  <c r="K40" i="40"/>
  <c r="L40" i="40" s="1"/>
  <c r="Z100" i="40"/>
  <c r="Y100" i="40"/>
  <c r="X100" i="40"/>
  <c r="Q100" i="40"/>
  <c r="W100" i="40" s="1"/>
  <c r="K100" i="40"/>
  <c r="L100" i="40" s="1"/>
  <c r="Z101" i="40"/>
  <c r="Y101" i="40"/>
  <c r="X101" i="40"/>
  <c r="Q101" i="40"/>
  <c r="W101" i="40" s="1"/>
  <c r="K101" i="40"/>
  <c r="L101" i="40" s="1"/>
  <c r="V101" i="40" s="1"/>
  <c r="Z112" i="40"/>
  <c r="Y112" i="40"/>
  <c r="X112" i="40"/>
  <c r="Q112" i="40"/>
  <c r="W112" i="40" s="1"/>
  <c r="K112" i="40"/>
  <c r="L112" i="40" s="1"/>
  <c r="Z3" i="40"/>
  <c r="Y3" i="40"/>
  <c r="X3" i="40"/>
  <c r="Q3" i="40"/>
  <c r="W3" i="40" s="1"/>
  <c r="K3" i="40"/>
  <c r="L3" i="40" s="1"/>
  <c r="Z191" i="40"/>
  <c r="Y191" i="40"/>
  <c r="X191" i="40"/>
  <c r="Q191" i="40"/>
  <c r="W191" i="40" s="1"/>
  <c r="K191" i="40"/>
  <c r="L191" i="40" s="1"/>
  <c r="Z220" i="40"/>
  <c r="Y220" i="40"/>
  <c r="X220" i="40"/>
  <c r="Q220" i="40"/>
  <c r="W220" i="40" s="1"/>
  <c r="K220" i="40"/>
  <c r="L220" i="40" s="1"/>
  <c r="Z129" i="40"/>
  <c r="Y129" i="40"/>
  <c r="X129" i="40"/>
  <c r="Q129" i="40"/>
  <c r="W129" i="40" s="1"/>
  <c r="K129" i="40"/>
  <c r="L129" i="40" s="1"/>
  <c r="Z13" i="40"/>
  <c r="Y13" i="40"/>
  <c r="X13" i="40"/>
  <c r="Q13" i="40"/>
  <c r="W13" i="40" s="1"/>
  <c r="K13" i="40"/>
  <c r="L13" i="40" s="1"/>
  <c r="V13" i="40" s="1"/>
  <c r="Z184" i="40"/>
  <c r="Y184" i="40"/>
  <c r="X184" i="40"/>
  <c r="Q184" i="40"/>
  <c r="W184" i="40" s="1"/>
  <c r="K184" i="40"/>
  <c r="L184" i="40" s="1"/>
  <c r="Z94" i="40"/>
  <c r="Y94" i="40"/>
  <c r="X94" i="40"/>
  <c r="Q94" i="40"/>
  <c r="K94" i="40"/>
  <c r="L94" i="40" s="1"/>
  <c r="V94" i="40" s="1"/>
  <c r="Z147" i="40"/>
  <c r="Y147" i="40"/>
  <c r="X147" i="40"/>
  <c r="Q147" i="40"/>
  <c r="W147" i="40" s="1"/>
  <c r="K147" i="40"/>
  <c r="L147" i="40" s="1"/>
  <c r="Z46" i="40"/>
  <c r="Y46" i="40"/>
  <c r="X46" i="40"/>
  <c r="Q46" i="40"/>
  <c r="K46" i="40"/>
  <c r="L46" i="40" s="1"/>
  <c r="V46" i="40" s="1"/>
  <c r="Z124" i="40"/>
  <c r="Y124" i="40"/>
  <c r="X124" i="40"/>
  <c r="Q124" i="40"/>
  <c r="W124" i="40" s="1"/>
  <c r="K124" i="40"/>
  <c r="L124" i="40" s="1"/>
  <c r="V124" i="40" s="1"/>
  <c r="Z142" i="40"/>
  <c r="Y142" i="40"/>
  <c r="X142" i="40"/>
  <c r="Q142" i="40"/>
  <c r="W142" i="40" s="1"/>
  <c r="K142" i="40"/>
  <c r="L142" i="40" s="1"/>
  <c r="V142" i="40" s="1"/>
  <c r="Z76" i="40"/>
  <c r="Y76" i="40"/>
  <c r="X76" i="40"/>
  <c r="Q76" i="40"/>
  <c r="W76" i="40" s="1"/>
  <c r="K76" i="40"/>
  <c r="L76" i="40" s="1"/>
  <c r="Z157" i="40"/>
  <c r="Y157" i="40"/>
  <c r="X157" i="40"/>
  <c r="Q157" i="40"/>
  <c r="W157" i="40" s="1"/>
  <c r="K157" i="40"/>
  <c r="L157" i="40" s="1"/>
  <c r="Z205" i="40"/>
  <c r="Y205" i="40"/>
  <c r="X205" i="40"/>
  <c r="Q205" i="40"/>
  <c r="W205" i="40" s="1"/>
  <c r="K205" i="40"/>
  <c r="L205" i="40" s="1"/>
  <c r="Z60" i="40"/>
  <c r="Y60" i="40"/>
  <c r="X60" i="40"/>
  <c r="Q60" i="40"/>
  <c r="W60" i="40" s="1"/>
  <c r="K60" i="40"/>
  <c r="L60" i="40" s="1"/>
  <c r="V60" i="40" s="1"/>
  <c r="Z90" i="40"/>
  <c r="Y90" i="40"/>
  <c r="X90" i="40"/>
  <c r="Q90" i="40"/>
  <c r="W90" i="40" s="1"/>
  <c r="K90" i="40"/>
  <c r="L90" i="40" s="1"/>
  <c r="Z132" i="40"/>
  <c r="Y132" i="40"/>
  <c r="X132" i="40"/>
  <c r="Q132" i="40"/>
  <c r="W132" i="40" s="1"/>
  <c r="K132" i="40"/>
  <c r="L132" i="40" s="1"/>
  <c r="Z156" i="40"/>
  <c r="Y156" i="40"/>
  <c r="X156" i="40"/>
  <c r="Q156" i="40"/>
  <c r="W156" i="40" s="1"/>
  <c r="K156" i="40"/>
  <c r="L156" i="40" s="1"/>
  <c r="Z161" i="40"/>
  <c r="Y161" i="40"/>
  <c r="X161" i="40"/>
  <c r="Q161" i="40"/>
  <c r="W161" i="40" s="1"/>
  <c r="K161" i="40"/>
  <c r="L161" i="40" s="1"/>
  <c r="Z225" i="40"/>
  <c r="Y225" i="40"/>
  <c r="X225" i="40"/>
  <c r="Q225" i="40"/>
  <c r="W225" i="40" s="1"/>
  <c r="K225" i="40"/>
  <c r="Z221" i="40"/>
  <c r="Y221" i="40"/>
  <c r="X221" i="40"/>
  <c r="Q221" i="40"/>
  <c r="W221" i="40" s="1"/>
  <c r="K221" i="40"/>
  <c r="L221" i="40" s="1"/>
  <c r="V221" i="40" s="1"/>
  <c r="Z182" i="40"/>
  <c r="Y182" i="40"/>
  <c r="X182" i="40"/>
  <c r="Q182" i="40"/>
  <c r="W182" i="40" s="1"/>
  <c r="K182" i="40"/>
  <c r="L182" i="40" s="1"/>
  <c r="Z119" i="40"/>
  <c r="Y119" i="40"/>
  <c r="X119" i="40"/>
  <c r="Q119" i="40"/>
  <c r="K119" i="40"/>
  <c r="L119" i="40" s="1"/>
  <c r="V119" i="40" s="1"/>
  <c r="Z243" i="40"/>
  <c r="Y243" i="40"/>
  <c r="X243" i="40"/>
  <c r="Q243" i="40"/>
  <c r="W243" i="40" s="1"/>
  <c r="K243" i="40"/>
  <c r="L243" i="40" s="1"/>
  <c r="Z245" i="40"/>
  <c r="Y245" i="40"/>
  <c r="X245" i="40"/>
  <c r="Q245" i="40"/>
  <c r="K245" i="40"/>
  <c r="L245" i="40" s="1"/>
  <c r="V245" i="40" s="1"/>
  <c r="Z139" i="40"/>
  <c r="Y139" i="40"/>
  <c r="X139" i="40"/>
  <c r="Q139" i="40"/>
  <c r="W139" i="40" s="1"/>
  <c r="K139" i="40"/>
  <c r="L139" i="40" s="1"/>
  <c r="V139" i="40" s="1"/>
  <c r="Z114" i="40"/>
  <c r="Y114" i="40"/>
  <c r="X114" i="40"/>
  <c r="Q114" i="40"/>
  <c r="W114" i="40" s="1"/>
  <c r="K114" i="40"/>
  <c r="L114" i="40" s="1"/>
  <c r="V114" i="40" s="1"/>
  <c r="Z16" i="40"/>
  <c r="Y16" i="40"/>
  <c r="X16" i="40"/>
  <c r="Q16" i="40"/>
  <c r="W16" i="40" s="1"/>
  <c r="K16" i="40"/>
  <c r="L16" i="40" s="1"/>
  <c r="Z172" i="40"/>
  <c r="Y172" i="40"/>
  <c r="X172" i="40"/>
  <c r="Q172" i="40"/>
  <c r="K172" i="40"/>
  <c r="L172" i="40" s="1"/>
  <c r="V172" i="40" s="1"/>
  <c r="Z88" i="40"/>
  <c r="Y88" i="40"/>
  <c r="X88" i="40"/>
  <c r="Q88" i="40"/>
  <c r="W88" i="40" s="1"/>
  <c r="K88" i="40"/>
  <c r="L88" i="40" s="1"/>
  <c r="U88" i="40" s="1"/>
  <c r="AA88" i="40" s="1"/>
  <c r="Z92" i="40"/>
  <c r="Y92" i="40"/>
  <c r="X92" i="40"/>
  <c r="Q92" i="40"/>
  <c r="K92" i="40"/>
  <c r="L92" i="40" s="1"/>
  <c r="V92" i="40" s="1"/>
  <c r="Z204" i="40"/>
  <c r="Y204" i="40"/>
  <c r="X204" i="40"/>
  <c r="Q204" i="40"/>
  <c r="W204" i="40" s="1"/>
  <c r="K204" i="40"/>
  <c r="L204" i="40" s="1"/>
  <c r="Z63" i="40"/>
  <c r="Y63" i="40"/>
  <c r="X63" i="40"/>
  <c r="Q63" i="40"/>
  <c r="K63" i="40"/>
  <c r="L63" i="40" s="1"/>
  <c r="V63" i="40" s="1"/>
  <c r="Z34" i="40"/>
  <c r="Y34" i="40"/>
  <c r="X34" i="40"/>
  <c r="Q34" i="40"/>
  <c r="W34" i="40" s="1"/>
  <c r="K34" i="40"/>
  <c r="L34" i="40" s="1"/>
  <c r="Z111" i="40"/>
  <c r="Y111" i="40"/>
  <c r="X111" i="40"/>
  <c r="Q111" i="40"/>
  <c r="K111" i="40"/>
  <c r="L111" i="40" s="1"/>
  <c r="V111" i="40" s="1"/>
  <c r="Z188" i="40"/>
  <c r="Y188" i="40"/>
  <c r="X188" i="40"/>
  <c r="Q188" i="40"/>
  <c r="W188" i="40" s="1"/>
  <c r="K188" i="40"/>
  <c r="L188" i="40" s="1"/>
  <c r="Z10" i="40"/>
  <c r="Y10" i="40"/>
  <c r="X10" i="40"/>
  <c r="Q10" i="40"/>
  <c r="K10" i="40"/>
  <c r="L10" i="40" s="1"/>
  <c r="V10" i="40" s="1"/>
  <c r="Z240" i="40"/>
  <c r="Y240" i="40"/>
  <c r="X240" i="40"/>
  <c r="Q240" i="40"/>
  <c r="W240" i="40" s="1"/>
  <c r="K240" i="40"/>
  <c r="L240" i="40" s="1"/>
  <c r="Z62" i="40"/>
  <c r="Y62" i="40"/>
  <c r="X62" i="40"/>
  <c r="Q62" i="40"/>
  <c r="K62" i="40"/>
  <c r="L62" i="40" s="1"/>
  <c r="V62" i="40" s="1"/>
  <c r="Z2" i="40"/>
  <c r="Y2" i="40"/>
  <c r="X2" i="40"/>
  <c r="Q2" i="40"/>
  <c r="W2" i="40" s="1"/>
  <c r="K2" i="40"/>
  <c r="L2" i="40" s="1"/>
  <c r="Z12" i="40"/>
  <c r="Y12" i="40"/>
  <c r="X12" i="40"/>
  <c r="Q12" i="40"/>
  <c r="K12" i="40"/>
  <c r="L12" i="40" s="1"/>
  <c r="V12" i="40" s="1"/>
  <c r="Z127" i="40"/>
  <c r="Y127" i="40"/>
  <c r="X127" i="40"/>
  <c r="Q127" i="40"/>
  <c r="W127" i="40" s="1"/>
  <c r="K127" i="40"/>
  <c r="L127" i="40" s="1"/>
  <c r="Z134" i="40"/>
  <c r="Y134" i="40"/>
  <c r="X134" i="40"/>
  <c r="Q134" i="40"/>
  <c r="K134" i="40"/>
  <c r="L134" i="40" s="1"/>
  <c r="V134" i="40" s="1"/>
  <c r="Z217" i="40"/>
  <c r="Y217" i="40"/>
  <c r="X217" i="40"/>
  <c r="Q217" i="40"/>
  <c r="W217" i="40" s="1"/>
  <c r="K217" i="40"/>
  <c r="L217" i="40" s="1"/>
  <c r="Z61" i="40"/>
  <c r="Y61" i="40"/>
  <c r="X61" i="40"/>
  <c r="Q61" i="40"/>
  <c r="K61" i="40"/>
  <c r="L61" i="40" s="1"/>
  <c r="V61" i="40" s="1"/>
  <c r="Z163" i="40"/>
  <c r="Y163" i="40"/>
  <c r="X163" i="40"/>
  <c r="Q163" i="40"/>
  <c r="W163" i="40" s="1"/>
  <c r="K163" i="40"/>
  <c r="L163" i="40" s="1"/>
  <c r="Z126" i="40"/>
  <c r="Y126" i="40"/>
  <c r="X126" i="40"/>
  <c r="Q126" i="40"/>
  <c r="K126" i="40"/>
  <c r="L126" i="40" s="1"/>
  <c r="V126" i="40" s="1"/>
  <c r="Z19" i="40"/>
  <c r="Y19" i="40"/>
  <c r="X19" i="40"/>
  <c r="Q19" i="40"/>
  <c r="W19" i="40" s="1"/>
  <c r="K19" i="40"/>
  <c r="L19" i="40" s="1"/>
  <c r="Z106" i="40"/>
  <c r="Y106" i="40"/>
  <c r="X106" i="40"/>
  <c r="Q106" i="40"/>
  <c r="K106" i="40"/>
  <c r="L106" i="40" s="1"/>
  <c r="V106" i="40" s="1"/>
  <c r="Z15" i="40"/>
  <c r="Y15" i="40"/>
  <c r="X15" i="40"/>
  <c r="Q15" i="40"/>
  <c r="W15" i="40" s="1"/>
  <c r="K15" i="40"/>
  <c r="L15" i="40" s="1"/>
  <c r="Z28" i="40"/>
  <c r="Y28" i="40"/>
  <c r="X28" i="40"/>
  <c r="Q28" i="40"/>
  <c r="K28" i="40"/>
  <c r="L28" i="40" s="1"/>
  <c r="V28" i="40" s="1"/>
  <c r="Z11" i="40"/>
  <c r="Y11" i="40"/>
  <c r="X11" i="40"/>
  <c r="Q11" i="40"/>
  <c r="W11" i="40" s="1"/>
  <c r="K11" i="40"/>
  <c r="L11" i="40" s="1"/>
  <c r="Z153" i="40"/>
  <c r="Y153" i="40"/>
  <c r="X153" i="40"/>
  <c r="Q153" i="40"/>
  <c r="K153" i="40"/>
  <c r="L153" i="40" s="1"/>
  <c r="V153" i="40" s="1"/>
  <c r="Z123" i="40"/>
  <c r="Y123" i="40"/>
  <c r="X123" i="40"/>
  <c r="Q123" i="40"/>
  <c r="W123" i="40" s="1"/>
  <c r="K123" i="40"/>
  <c r="L123" i="40" s="1"/>
  <c r="Z85" i="40"/>
  <c r="Y85" i="40"/>
  <c r="X85" i="40"/>
  <c r="Q85" i="40"/>
  <c r="K85" i="40"/>
  <c r="L85" i="40" s="1"/>
  <c r="V85" i="40" s="1"/>
  <c r="Z82" i="40"/>
  <c r="Y82" i="40"/>
  <c r="X82" i="40"/>
  <c r="Q82" i="40"/>
  <c r="W82" i="40" s="1"/>
  <c r="K82" i="40"/>
  <c r="L82" i="40" s="1"/>
  <c r="Z20" i="40"/>
  <c r="Y20" i="40"/>
  <c r="X20" i="40"/>
  <c r="Q20" i="40"/>
  <c r="K20" i="40"/>
  <c r="L20" i="40" s="1"/>
  <c r="V20" i="40" s="1"/>
  <c r="Z122" i="40"/>
  <c r="Y122" i="40"/>
  <c r="X122" i="40"/>
  <c r="Q122" i="40"/>
  <c r="W122" i="40" s="1"/>
  <c r="K122" i="40"/>
  <c r="L122" i="40" s="1"/>
  <c r="Z214" i="40"/>
  <c r="Y214" i="40"/>
  <c r="X214" i="40"/>
  <c r="Q214" i="40"/>
  <c r="K214" i="40"/>
  <c r="L214" i="40" s="1"/>
  <c r="V214" i="40" s="1"/>
  <c r="Z219" i="40"/>
  <c r="Y219" i="40"/>
  <c r="X219" i="40"/>
  <c r="Q219" i="40"/>
  <c r="W219" i="40" s="1"/>
  <c r="K219" i="40"/>
  <c r="L219" i="40" s="1"/>
  <c r="Z31" i="40"/>
  <c r="Y31" i="40"/>
  <c r="X31" i="40"/>
  <c r="Q31" i="40"/>
  <c r="K31" i="40"/>
  <c r="L31" i="40" s="1"/>
  <c r="V31" i="40" s="1"/>
  <c r="Z150" i="40"/>
  <c r="Y150" i="40"/>
  <c r="X150" i="40"/>
  <c r="Q150" i="40"/>
  <c r="W150" i="40" s="1"/>
  <c r="K150" i="40"/>
  <c r="L150" i="40" s="1"/>
  <c r="Z209" i="40"/>
  <c r="Y209" i="40"/>
  <c r="X209" i="40"/>
  <c r="Q209" i="40"/>
  <c r="K209" i="40"/>
  <c r="L209" i="40" s="1"/>
  <c r="V209" i="40" s="1"/>
  <c r="Z67" i="40"/>
  <c r="Y67" i="40"/>
  <c r="X67" i="40"/>
  <c r="Q67" i="40"/>
  <c r="W67" i="40" s="1"/>
  <c r="K67" i="40"/>
  <c r="L67" i="40" s="1"/>
  <c r="Z58" i="40"/>
  <c r="Y58" i="40"/>
  <c r="X58" i="40"/>
  <c r="Q58" i="40"/>
  <c r="K58" i="40"/>
  <c r="L58" i="40" s="1"/>
  <c r="V58" i="40" s="1"/>
  <c r="Z213" i="40"/>
  <c r="Y213" i="40"/>
  <c r="X213" i="40"/>
  <c r="Q213" i="40"/>
  <c r="W213" i="40" s="1"/>
  <c r="K213" i="40"/>
  <c r="L213" i="40" s="1"/>
  <c r="Z183" i="40"/>
  <c r="Y183" i="40"/>
  <c r="X183" i="40"/>
  <c r="Q183" i="40"/>
  <c r="K183" i="40"/>
  <c r="L183" i="40" s="1"/>
  <c r="V183" i="40" s="1"/>
  <c r="Z53" i="40"/>
  <c r="Y53" i="40"/>
  <c r="X53" i="40"/>
  <c r="Q53" i="40"/>
  <c r="W53" i="40" s="1"/>
  <c r="K53" i="40"/>
  <c r="L53" i="40" s="1"/>
  <c r="Z206" i="40"/>
  <c r="Y206" i="40"/>
  <c r="X206" i="40"/>
  <c r="Q206" i="40"/>
  <c r="K206" i="40"/>
  <c r="L206" i="40" s="1"/>
  <c r="V206" i="40" s="1"/>
  <c r="Z103" i="40"/>
  <c r="Y103" i="40"/>
  <c r="X103" i="40"/>
  <c r="Q103" i="40"/>
  <c r="W103" i="40" s="1"/>
  <c r="K103" i="40"/>
  <c r="L103" i="40" s="1"/>
  <c r="Z195" i="40"/>
  <c r="Y195" i="40"/>
  <c r="X195" i="40"/>
  <c r="Q195" i="40"/>
  <c r="K195" i="40"/>
  <c r="L195" i="40" s="1"/>
  <c r="V195" i="40" s="1"/>
  <c r="Z223" i="40"/>
  <c r="Y223" i="40"/>
  <c r="X223" i="40"/>
  <c r="Q223" i="40"/>
  <c r="W223" i="40" s="1"/>
  <c r="K223" i="40"/>
  <c r="L223" i="40" s="1"/>
  <c r="Z215" i="40"/>
  <c r="Y215" i="40"/>
  <c r="X215" i="40"/>
  <c r="Q215" i="40"/>
  <c r="K215" i="40"/>
  <c r="L215" i="40" s="1"/>
  <c r="V215" i="40" s="1"/>
  <c r="Z173" i="40"/>
  <c r="Y173" i="40"/>
  <c r="X173" i="40"/>
  <c r="Q173" i="40"/>
  <c r="W173" i="40" s="1"/>
  <c r="K173" i="40"/>
  <c r="L173" i="40" s="1"/>
  <c r="Z136" i="40"/>
  <c r="Y136" i="40"/>
  <c r="X136" i="40"/>
  <c r="Q136" i="40"/>
  <c r="K136" i="40"/>
  <c r="L136" i="40" s="1"/>
  <c r="V136" i="40" s="1"/>
  <c r="Z91" i="40"/>
  <c r="Y91" i="40"/>
  <c r="X91" i="40"/>
  <c r="Q91" i="40"/>
  <c r="W91" i="40" s="1"/>
  <c r="K91" i="40"/>
  <c r="L91" i="40" s="1"/>
  <c r="Z143" i="40"/>
  <c r="Y143" i="40"/>
  <c r="X143" i="40"/>
  <c r="Q143" i="40"/>
  <c r="K143" i="40"/>
  <c r="L143" i="40" s="1"/>
  <c r="V143" i="40" s="1"/>
  <c r="Z224" i="40"/>
  <c r="Y224" i="40"/>
  <c r="X224" i="40"/>
  <c r="Q224" i="40"/>
  <c r="W224" i="40" s="1"/>
  <c r="K224" i="40"/>
  <c r="L224" i="40" s="1"/>
  <c r="R69" i="38"/>
  <c r="P69" i="38"/>
  <c r="O69" i="38"/>
  <c r="N69" i="38"/>
  <c r="M69" i="38"/>
  <c r="J69" i="38"/>
  <c r="I69" i="38"/>
  <c r="H69" i="38"/>
  <c r="G69" i="38"/>
  <c r="V68" i="38"/>
  <c r="Q68" i="38"/>
  <c r="U68" i="38" s="1"/>
  <c r="K68" i="38"/>
  <c r="L68" i="38" s="1"/>
  <c r="V67" i="38"/>
  <c r="Q67" i="38"/>
  <c r="U67" i="38" s="1"/>
  <c r="K67" i="38"/>
  <c r="L67" i="38" s="1"/>
  <c r="V66" i="38"/>
  <c r="Q66" i="38"/>
  <c r="U66" i="38" s="1"/>
  <c r="K66" i="38"/>
  <c r="L66" i="38" s="1"/>
  <c r="V65" i="38"/>
  <c r="Q65" i="38"/>
  <c r="U65" i="38" s="1"/>
  <c r="K65" i="38"/>
  <c r="L65" i="38" s="1"/>
  <c r="S65" i="38" s="1"/>
  <c r="W65" i="38" s="1"/>
  <c r="V64" i="38"/>
  <c r="Q64" i="38"/>
  <c r="U64" i="38" s="1"/>
  <c r="K64" i="38"/>
  <c r="L64" i="38" s="1"/>
  <c r="V63" i="38"/>
  <c r="Q63" i="38"/>
  <c r="U63" i="38" s="1"/>
  <c r="K63" i="38"/>
  <c r="L63" i="38" s="1"/>
  <c r="V62" i="38"/>
  <c r="Q62" i="38"/>
  <c r="U62" i="38" s="1"/>
  <c r="K62" i="38"/>
  <c r="L62" i="38" s="1"/>
  <c r="S62" i="38" s="1"/>
  <c r="W62" i="38" s="1"/>
  <c r="V61" i="38"/>
  <c r="Q61" i="38"/>
  <c r="U61" i="38" s="1"/>
  <c r="K61" i="38"/>
  <c r="L61" i="38" s="1"/>
  <c r="T61" i="38" s="1"/>
  <c r="V60" i="38"/>
  <c r="Q60" i="38"/>
  <c r="U60" i="38" s="1"/>
  <c r="K60" i="38"/>
  <c r="L60" i="38" s="1"/>
  <c r="V59" i="38"/>
  <c r="Q59" i="38"/>
  <c r="U59" i="38" s="1"/>
  <c r="K59" i="38"/>
  <c r="L59" i="38" s="1"/>
  <c r="V58" i="38"/>
  <c r="U58" i="38"/>
  <c r="Q58" i="38"/>
  <c r="K58" i="38"/>
  <c r="L58" i="38" s="1"/>
  <c r="V57" i="38"/>
  <c r="Q57" i="38"/>
  <c r="U57" i="38" s="1"/>
  <c r="K57" i="38"/>
  <c r="L57" i="38" s="1"/>
  <c r="S57" i="38" s="1"/>
  <c r="W57" i="38" s="1"/>
  <c r="V56" i="38"/>
  <c r="Q56" i="38"/>
  <c r="U56" i="38" s="1"/>
  <c r="K56" i="38"/>
  <c r="L56" i="38" s="1"/>
  <c r="V55" i="38"/>
  <c r="U55" i="38"/>
  <c r="Q55" i="38"/>
  <c r="K55" i="38"/>
  <c r="L55" i="38" s="1"/>
  <c r="V54" i="38"/>
  <c r="U54" i="38"/>
  <c r="Q54" i="38"/>
  <c r="K54" i="38"/>
  <c r="L54" i="38" s="1"/>
  <c r="S54" i="38" s="1"/>
  <c r="W54" i="38" s="1"/>
  <c r="V53" i="38"/>
  <c r="Q53" i="38"/>
  <c r="U53" i="38" s="1"/>
  <c r="K53" i="38"/>
  <c r="L53" i="38" s="1"/>
  <c r="T53" i="38" s="1"/>
  <c r="V52" i="38"/>
  <c r="Q52" i="38"/>
  <c r="U52" i="38" s="1"/>
  <c r="K52" i="38"/>
  <c r="L52" i="38" s="1"/>
  <c r="V51" i="38"/>
  <c r="U51" i="38"/>
  <c r="Q51" i="38"/>
  <c r="K51" i="38"/>
  <c r="L51" i="38" s="1"/>
  <c r="V50" i="38"/>
  <c r="Q50" i="38"/>
  <c r="U50" i="38" s="1"/>
  <c r="K50" i="38"/>
  <c r="L50" i="38" s="1"/>
  <c r="V49" i="38"/>
  <c r="Q49" i="38"/>
  <c r="U49" i="38" s="1"/>
  <c r="L49" i="38"/>
  <c r="K49" i="38"/>
  <c r="V48" i="38"/>
  <c r="Q48" i="38"/>
  <c r="U48" i="38" s="1"/>
  <c r="K48" i="38"/>
  <c r="L48" i="38" s="1"/>
  <c r="V47" i="38"/>
  <c r="U47" i="38"/>
  <c r="Q47" i="38"/>
  <c r="K47" i="38"/>
  <c r="L47" i="38" s="1"/>
  <c r="V46" i="38"/>
  <c r="Q46" i="38"/>
  <c r="U46" i="38" s="1"/>
  <c r="L46" i="38"/>
  <c r="S46" i="38" s="1"/>
  <c r="W46" i="38" s="1"/>
  <c r="K46" i="38"/>
  <c r="V45" i="38"/>
  <c r="Q45" i="38"/>
  <c r="U45" i="38" s="1"/>
  <c r="L45" i="38"/>
  <c r="T45" i="38" s="1"/>
  <c r="K45" i="38"/>
  <c r="V44" i="38"/>
  <c r="Q44" i="38"/>
  <c r="U44" i="38" s="1"/>
  <c r="K44" i="38"/>
  <c r="L44" i="38" s="1"/>
  <c r="V43" i="38"/>
  <c r="Q43" i="38"/>
  <c r="U43" i="38" s="1"/>
  <c r="K43" i="38"/>
  <c r="L43" i="38" s="1"/>
  <c r="V42" i="38"/>
  <c r="U42" i="38"/>
  <c r="Q42" i="38"/>
  <c r="K42" i="38"/>
  <c r="L42" i="38" s="1"/>
  <c r="V41" i="38"/>
  <c r="Q41" i="38"/>
  <c r="U41" i="38" s="1"/>
  <c r="L41" i="38"/>
  <c r="S41" i="38" s="1"/>
  <c r="W41" i="38" s="1"/>
  <c r="K41" i="38"/>
  <c r="V40" i="38"/>
  <c r="Q40" i="38"/>
  <c r="U40" i="38" s="1"/>
  <c r="K40" i="38"/>
  <c r="L40" i="38" s="1"/>
  <c r="V39" i="38"/>
  <c r="U39" i="38"/>
  <c r="Q39" i="38"/>
  <c r="K39" i="38"/>
  <c r="L39" i="38" s="1"/>
  <c r="V38" i="38"/>
  <c r="Q38" i="38"/>
  <c r="U38" i="38" s="1"/>
  <c r="K38" i="38"/>
  <c r="L38" i="38" s="1"/>
  <c r="S38" i="38" s="1"/>
  <c r="W38" i="38" s="1"/>
  <c r="V37" i="38"/>
  <c r="Q37" i="38"/>
  <c r="U37" i="38" s="1"/>
  <c r="K37" i="38"/>
  <c r="L37" i="38" s="1"/>
  <c r="T37" i="38" s="1"/>
  <c r="V36" i="38"/>
  <c r="Q36" i="38"/>
  <c r="U36" i="38" s="1"/>
  <c r="K36" i="38"/>
  <c r="L36" i="38" s="1"/>
  <c r="V35" i="38"/>
  <c r="U35" i="38"/>
  <c r="Q35" i="38"/>
  <c r="K35" i="38"/>
  <c r="L35" i="38" s="1"/>
  <c r="V34" i="38"/>
  <c r="Q34" i="38"/>
  <c r="U34" i="38" s="1"/>
  <c r="K34" i="38"/>
  <c r="L34" i="38" s="1"/>
  <c r="V33" i="38"/>
  <c r="Q33" i="38"/>
  <c r="U33" i="38" s="1"/>
  <c r="L33" i="38"/>
  <c r="K33" i="38"/>
  <c r="V32" i="38"/>
  <c r="Q32" i="38"/>
  <c r="U32" i="38" s="1"/>
  <c r="K32" i="38"/>
  <c r="L32" i="38" s="1"/>
  <c r="V31" i="38"/>
  <c r="U31" i="38"/>
  <c r="Q31" i="38"/>
  <c r="K31" i="38"/>
  <c r="L31" i="38" s="1"/>
  <c r="V30" i="38"/>
  <c r="Q30" i="38"/>
  <c r="U30" i="38" s="1"/>
  <c r="L30" i="38"/>
  <c r="S30" i="38" s="1"/>
  <c r="W30" i="38" s="1"/>
  <c r="K30" i="38"/>
  <c r="V29" i="38"/>
  <c r="Q29" i="38"/>
  <c r="U29" i="38" s="1"/>
  <c r="L29" i="38"/>
  <c r="T29" i="38" s="1"/>
  <c r="K29" i="38"/>
  <c r="V28" i="38"/>
  <c r="Q28" i="38"/>
  <c r="U28" i="38" s="1"/>
  <c r="K28" i="38"/>
  <c r="L28" i="38" s="1"/>
  <c r="V27" i="38"/>
  <c r="Q27" i="38"/>
  <c r="U27" i="38" s="1"/>
  <c r="K27" i="38"/>
  <c r="L27" i="38" s="1"/>
  <c r="V26" i="38"/>
  <c r="Q26" i="38"/>
  <c r="U26" i="38" s="1"/>
  <c r="K26" i="38"/>
  <c r="L26" i="38" s="1"/>
  <c r="V25" i="38"/>
  <c r="Q25" i="38"/>
  <c r="U25" i="38" s="1"/>
  <c r="L25" i="38"/>
  <c r="S25" i="38" s="1"/>
  <c r="W25" i="38" s="1"/>
  <c r="K25" i="38"/>
  <c r="V24" i="38"/>
  <c r="Q24" i="38"/>
  <c r="U24" i="38" s="1"/>
  <c r="K24" i="38"/>
  <c r="L24" i="38" s="1"/>
  <c r="V23" i="38"/>
  <c r="U23" i="38"/>
  <c r="Q23" i="38"/>
  <c r="K23" i="38"/>
  <c r="L23" i="38" s="1"/>
  <c r="V22" i="38"/>
  <c r="Q22" i="38"/>
  <c r="U22" i="38" s="1"/>
  <c r="K22" i="38"/>
  <c r="L22" i="38" s="1"/>
  <c r="S22" i="38" s="1"/>
  <c r="W22" i="38" s="1"/>
  <c r="V21" i="38"/>
  <c r="Q21" i="38"/>
  <c r="U21" i="38" s="1"/>
  <c r="K21" i="38"/>
  <c r="L21" i="38" s="1"/>
  <c r="T21" i="38" s="1"/>
  <c r="V20" i="38"/>
  <c r="Q20" i="38"/>
  <c r="U20" i="38" s="1"/>
  <c r="K20" i="38"/>
  <c r="L20" i="38" s="1"/>
  <c r="V19" i="38"/>
  <c r="U19" i="38"/>
  <c r="Q19" i="38"/>
  <c r="K19" i="38"/>
  <c r="L19" i="38" s="1"/>
  <c r="V18" i="38"/>
  <c r="Q18" i="38"/>
  <c r="U18" i="38" s="1"/>
  <c r="K18" i="38"/>
  <c r="L18" i="38" s="1"/>
  <c r="V17" i="38"/>
  <c r="Q17" i="38"/>
  <c r="U17" i="38" s="1"/>
  <c r="L17" i="38"/>
  <c r="K17" i="38"/>
  <c r="V16" i="38"/>
  <c r="Q16" i="38"/>
  <c r="U16" i="38" s="1"/>
  <c r="K16" i="38"/>
  <c r="L16" i="38" s="1"/>
  <c r="V15" i="38"/>
  <c r="U15" i="38"/>
  <c r="Q15" i="38"/>
  <c r="K15" i="38"/>
  <c r="L15" i="38" s="1"/>
  <c r="V14" i="38"/>
  <c r="Q14" i="38"/>
  <c r="U14" i="38" s="1"/>
  <c r="L14" i="38"/>
  <c r="S14" i="38" s="1"/>
  <c r="W14" i="38" s="1"/>
  <c r="K14" i="38"/>
  <c r="V13" i="38"/>
  <c r="Q13" i="38"/>
  <c r="U13" i="38" s="1"/>
  <c r="L13" i="38"/>
  <c r="T13" i="38" s="1"/>
  <c r="K13" i="38"/>
  <c r="V12" i="38"/>
  <c r="Q12" i="38"/>
  <c r="U12" i="38" s="1"/>
  <c r="K12" i="38"/>
  <c r="L12" i="38" s="1"/>
  <c r="V11" i="38"/>
  <c r="Q11" i="38"/>
  <c r="K11" i="38"/>
  <c r="L11" i="38" s="1"/>
  <c r="V10" i="38"/>
  <c r="Q10" i="38"/>
  <c r="U10" i="38" s="1"/>
  <c r="K10" i="38"/>
  <c r="L10" i="38" s="1"/>
  <c r="V9" i="38"/>
  <c r="Q9" i="38"/>
  <c r="U9" i="38" s="1"/>
  <c r="L9" i="38"/>
  <c r="S9" i="38" s="1"/>
  <c r="W9" i="38" s="1"/>
  <c r="K9" i="38"/>
  <c r="V8" i="38"/>
  <c r="Q8" i="38"/>
  <c r="U8" i="38" s="1"/>
  <c r="K8" i="38"/>
  <c r="L8" i="38" s="1"/>
  <c r="V7" i="38"/>
  <c r="U7" i="38"/>
  <c r="Q7" i="38"/>
  <c r="K7" i="38"/>
  <c r="L7" i="38" s="1"/>
  <c r="V6" i="38"/>
  <c r="Q6" i="38"/>
  <c r="U6" i="38" s="1"/>
  <c r="K6" i="38"/>
  <c r="L6" i="38" s="1"/>
  <c r="S6" i="38" s="1"/>
  <c r="W6" i="38" s="1"/>
  <c r="V5" i="38"/>
  <c r="Q5" i="38"/>
  <c r="U5" i="38" s="1"/>
  <c r="K5" i="38"/>
  <c r="L5" i="38" s="1"/>
  <c r="T5" i="38" s="1"/>
  <c r="V4" i="38"/>
  <c r="Q4" i="38"/>
  <c r="U4" i="38" s="1"/>
  <c r="K4" i="38"/>
  <c r="L4" i="38" s="1"/>
  <c r="V3" i="38"/>
  <c r="U3" i="38"/>
  <c r="Q3" i="38"/>
  <c r="K3" i="38"/>
  <c r="L3" i="38" s="1"/>
  <c r="A3" i="38"/>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V2" i="38"/>
  <c r="Q2" i="38"/>
  <c r="U2" i="38" s="1"/>
  <c r="K2" i="38"/>
  <c r="L2" i="38" s="1"/>
  <c r="R69" i="37"/>
  <c r="T242" i="39"/>
  <c r="S242" i="39"/>
  <c r="R242" i="39"/>
  <c r="P242" i="39"/>
  <c r="O242" i="39"/>
  <c r="N242" i="39"/>
  <c r="M242" i="39"/>
  <c r="J242" i="39"/>
  <c r="I242" i="39"/>
  <c r="H242" i="39"/>
  <c r="G242" i="39"/>
  <c r="Z241" i="39"/>
  <c r="Y241" i="39"/>
  <c r="X241" i="39"/>
  <c r="Q241" i="39"/>
  <c r="W241" i="39" s="1"/>
  <c r="K241" i="39"/>
  <c r="L241" i="39" s="1"/>
  <c r="Z240" i="39"/>
  <c r="Y240" i="39"/>
  <c r="X240" i="39"/>
  <c r="Q240" i="39"/>
  <c r="W240" i="39" s="1"/>
  <c r="K240" i="39"/>
  <c r="L240" i="39" s="1"/>
  <c r="Z239" i="39"/>
  <c r="Y239" i="39"/>
  <c r="X239" i="39"/>
  <c r="Q239" i="39"/>
  <c r="W239" i="39" s="1"/>
  <c r="K239" i="39"/>
  <c r="L239" i="39" s="1"/>
  <c r="Z238" i="39"/>
  <c r="Y238" i="39"/>
  <c r="X238" i="39"/>
  <c r="Q238" i="39"/>
  <c r="W238" i="39" s="1"/>
  <c r="K238" i="39"/>
  <c r="L238" i="39" s="1"/>
  <c r="Z237" i="39"/>
  <c r="Y237" i="39"/>
  <c r="X237" i="39"/>
  <c r="Q237" i="39"/>
  <c r="W237" i="39" s="1"/>
  <c r="K237" i="39"/>
  <c r="L237" i="39" s="1"/>
  <c r="Z236" i="39"/>
  <c r="Y236" i="39"/>
  <c r="X236" i="39"/>
  <c r="Q236" i="39"/>
  <c r="W236" i="39" s="1"/>
  <c r="K236" i="39"/>
  <c r="L236" i="39" s="1"/>
  <c r="Z235" i="39"/>
  <c r="Y235" i="39"/>
  <c r="X235" i="39"/>
  <c r="Q235" i="39"/>
  <c r="W235" i="39" s="1"/>
  <c r="K235" i="39"/>
  <c r="L235" i="39" s="1"/>
  <c r="Z234" i="39"/>
  <c r="Y234" i="39"/>
  <c r="X234" i="39"/>
  <c r="Q234" i="39"/>
  <c r="W234" i="39" s="1"/>
  <c r="K234" i="39"/>
  <c r="L234" i="39" s="1"/>
  <c r="Z233" i="39"/>
  <c r="Y233" i="39"/>
  <c r="X233" i="39"/>
  <c r="Q233" i="39"/>
  <c r="W233" i="39" s="1"/>
  <c r="K233" i="39"/>
  <c r="L233" i="39" s="1"/>
  <c r="Z232" i="39"/>
  <c r="Y232" i="39"/>
  <c r="X232" i="39"/>
  <c r="Q232" i="39"/>
  <c r="W232" i="39" s="1"/>
  <c r="K232" i="39"/>
  <c r="L232" i="39" s="1"/>
  <c r="Z231" i="39"/>
  <c r="Y231" i="39"/>
  <c r="X231" i="39"/>
  <c r="Q231" i="39"/>
  <c r="W231" i="39" s="1"/>
  <c r="K231" i="39"/>
  <c r="L231" i="39" s="1"/>
  <c r="Z230" i="39"/>
  <c r="Y230" i="39"/>
  <c r="X230" i="39"/>
  <c r="Q230" i="39"/>
  <c r="W230" i="39" s="1"/>
  <c r="K230" i="39"/>
  <c r="L230" i="39" s="1"/>
  <c r="Z229" i="39"/>
  <c r="Y229" i="39"/>
  <c r="X229" i="39"/>
  <c r="Q229" i="39"/>
  <c r="W229" i="39" s="1"/>
  <c r="K229" i="39"/>
  <c r="L229" i="39" s="1"/>
  <c r="Z228" i="39"/>
  <c r="Y228" i="39"/>
  <c r="X228" i="39"/>
  <c r="Q228" i="39"/>
  <c r="W228" i="39" s="1"/>
  <c r="K228" i="39"/>
  <c r="L228" i="39" s="1"/>
  <c r="Z227" i="39"/>
  <c r="Y227" i="39"/>
  <c r="X227" i="39"/>
  <c r="Q227" i="39"/>
  <c r="W227" i="39" s="1"/>
  <c r="K227" i="39"/>
  <c r="L227" i="39" s="1"/>
  <c r="Z226" i="39"/>
  <c r="Y226" i="39"/>
  <c r="X226" i="39"/>
  <c r="Q226" i="39"/>
  <c r="W226" i="39" s="1"/>
  <c r="K226" i="39"/>
  <c r="L226" i="39" s="1"/>
  <c r="Z225" i="39"/>
  <c r="Y225" i="39"/>
  <c r="X225" i="39"/>
  <c r="Q225" i="39"/>
  <c r="W225" i="39" s="1"/>
  <c r="K225" i="39"/>
  <c r="L225" i="39" s="1"/>
  <c r="Z224" i="39"/>
  <c r="Y224" i="39"/>
  <c r="X224" i="39"/>
  <c r="Q224" i="39"/>
  <c r="W224" i="39" s="1"/>
  <c r="K224" i="39"/>
  <c r="L224" i="39" s="1"/>
  <c r="Z223" i="39"/>
  <c r="Y223" i="39"/>
  <c r="X223" i="39"/>
  <c r="Q223" i="39"/>
  <c r="W223" i="39" s="1"/>
  <c r="K223" i="39"/>
  <c r="L223" i="39" s="1"/>
  <c r="Z222" i="39"/>
  <c r="Y222" i="39"/>
  <c r="X222" i="39"/>
  <c r="Q222" i="39"/>
  <c r="W222" i="39" s="1"/>
  <c r="K222" i="39"/>
  <c r="L222" i="39" s="1"/>
  <c r="Z221" i="39"/>
  <c r="Y221" i="39"/>
  <c r="X221" i="39"/>
  <c r="Q221" i="39"/>
  <c r="W221" i="39" s="1"/>
  <c r="K221" i="39"/>
  <c r="L221" i="39" s="1"/>
  <c r="Z220" i="39"/>
  <c r="Y220" i="39"/>
  <c r="X220" i="39"/>
  <c r="Q220" i="39"/>
  <c r="K220" i="39"/>
  <c r="L220" i="39" s="1"/>
  <c r="Z219" i="39"/>
  <c r="Y219" i="39"/>
  <c r="X219" i="39"/>
  <c r="Q219" i="39"/>
  <c r="W219" i="39" s="1"/>
  <c r="K219" i="39"/>
  <c r="L219" i="39" s="1"/>
  <c r="Z218" i="39"/>
  <c r="Y218" i="39"/>
  <c r="X218" i="39"/>
  <c r="Q218" i="39"/>
  <c r="W218" i="39" s="1"/>
  <c r="K218" i="39"/>
  <c r="L218" i="39" s="1"/>
  <c r="Z217" i="39"/>
  <c r="Y217" i="39"/>
  <c r="X217" i="39"/>
  <c r="Q217" i="39"/>
  <c r="W217" i="39" s="1"/>
  <c r="K217" i="39"/>
  <c r="L217" i="39" s="1"/>
  <c r="Z216" i="39"/>
  <c r="Y216" i="39"/>
  <c r="X216" i="39"/>
  <c r="Q216" i="39"/>
  <c r="W216" i="39" s="1"/>
  <c r="K216" i="39"/>
  <c r="L216" i="39" s="1"/>
  <c r="Z215" i="39"/>
  <c r="Y215" i="39"/>
  <c r="X215" i="39"/>
  <c r="Q215" i="39"/>
  <c r="W215" i="39" s="1"/>
  <c r="K215" i="39"/>
  <c r="L215" i="39" s="1"/>
  <c r="Z214" i="39"/>
  <c r="Y214" i="39"/>
  <c r="X214" i="39"/>
  <c r="Q214" i="39"/>
  <c r="W214" i="39" s="1"/>
  <c r="K214" i="39"/>
  <c r="L214" i="39" s="1"/>
  <c r="Z213" i="39"/>
  <c r="Y213" i="39"/>
  <c r="X213" i="39"/>
  <c r="Q213" i="39"/>
  <c r="W213" i="39" s="1"/>
  <c r="K213" i="39"/>
  <c r="L213" i="39" s="1"/>
  <c r="Z212" i="39"/>
  <c r="Y212" i="39"/>
  <c r="X212" i="39"/>
  <c r="Q212" i="39"/>
  <c r="W212" i="39" s="1"/>
  <c r="K212" i="39"/>
  <c r="L212" i="39" s="1"/>
  <c r="Z211" i="39"/>
  <c r="Y211" i="39"/>
  <c r="X211" i="39"/>
  <c r="Q211" i="39"/>
  <c r="W211" i="39" s="1"/>
  <c r="K211" i="39"/>
  <c r="L211" i="39" s="1"/>
  <c r="Z210" i="39"/>
  <c r="Y210" i="39"/>
  <c r="X210" i="39"/>
  <c r="Q210" i="39"/>
  <c r="W210" i="39" s="1"/>
  <c r="K210" i="39"/>
  <c r="L210" i="39" s="1"/>
  <c r="Z209" i="39"/>
  <c r="Y209" i="39"/>
  <c r="X209" i="39"/>
  <c r="Q209" i="39"/>
  <c r="W209" i="39" s="1"/>
  <c r="K209" i="39"/>
  <c r="L209" i="39" s="1"/>
  <c r="Z208" i="39"/>
  <c r="Y208" i="39"/>
  <c r="X208" i="39"/>
  <c r="Q208" i="39"/>
  <c r="W208" i="39" s="1"/>
  <c r="K208" i="39"/>
  <c r="L208" i="39" s="1"/>
  <c r="Z207" i="39"/>
  <c r="Y207" i="39"/>
  <c r="X207" i="39"/>
  <c r="Q207" i="39"/>
  <c r="W207" i="39" s="1"/>
  <c r="K207" i="39"/>
  <c r="L207" i="39" s="1"/>
  <c r="Z206" i="39"/>
  <c r="Y206" i="39"/>
  <c r="X206" i="39"/>
  <c r="Q206" i="39"/>
  <c r="W206" i="39" s="1"/>
  <c r="K206" i="39"/>
  <c r="L206" i="39" s="1"/>
  <c r="Z205" i="39"/>
  <c r="Y205" i="39"/>
  <c r="X205" i="39"/>
  <c r="Q205" i="39"/>
  <c r="W205" i="39" s="1"/>
  <c r="K205" i="39"/>
  <c r="L205" i="39" s="1"/>
  <c r="Z204" i="39"/>
  <c r="Y204" i="39"/>
  <c r="X204" i="39"/>
  <c r="Q204" i="39"/>
  <c r="W204" i="39" s="1"/>
  <c r="K204" i="39"/>
  <c r="L204" i="39" s="1"/>
  <c r="Z203" i="39"/>
  <c r="Y203" i="39"/>
  <c r="X203" i="39"/>
  <c r="Q203" i="39"/>
  <c r="W203" i="39" s="1"/>
  <c r="K203" i="39"/>
  <c r="L203" i="39" s="1"/>
  <c r="Z202" i="39"/>
  <c r="Y202" i="39"/>
  <c r="X202" i="39"/>
  <c r="Q202" i="39"/>
  <c r="W202" i="39" s="1"/>
  <c r="K202" i="39"/>
  <c r="L202" i="39" s="1"/>
  <c r="Z201" i="39"/>
  <c r="Y201" i="39"/>
  <c r="X201" i="39"/>
  <c r="Q201" i="39"/>
  <c r="W201" i="39" s="1"/>
  <c r="K201" i="39"/>
  <c r="L201" i="39" s="1"/>
  <c r="Z200" i="39"/>
  <c r="Y200" i="39"/>
  <c r="X200" i="39"/>
  <c r="Q200" i="39"/>
  <c r="W200" i="39" s="1"/>
  <c r="K200" i="39"/>
  <c r="L200" i="39" s="1"/>
  <c r="Z199" i="39"/>
  <c r="Y199" i="39"/>
  <c r="X199" i="39"/>
  <c r="Q199" i="39"/>
  <c r="W199" i="39" s="1"/>
  <c r="K199" i="39"/>
  <c r="L199" i="39" s="1"/>
  <c r="Z198" i="39"/>
  <c r="Y198" i="39"/>
  <c r="X198" i="39"/>
  <c r="Q198" i="39"/>
  <c r="W198" i="39" s="1"/>
  <c r="K198" i="39"/>
  <c r="L198" i="39" s="1"/>
  <c r="Z197" i="39"/>
  <c r="Y197" i="39"/>
  <c r="X197" i="39"/>
  <c r="Q197" i="39"/>
  <c r="W197" i="39" s="1"/>
  <c r="K197" i="39"/>
  <c r="L197" i="39" s="1"/>
  <c r="Z196" i="39"/>
  <c r="Y196" i="39"/>
  <c r="X196" i="39"/>
  <c r="Q196" i="39"/>
  <c r="W196" i="39" s="1"/>
  <c r="K196" i="39"/>
  <c r="L196" i="39" s="1"/>
  <c r="Z195" i="39"/>
  <c r="Y195" i="39"/>
  <c r="X195" i="39"/>
  <c r="Q195" i="39"/>
  <c r="W195" i="39" s="1"/>
  <c r="K195" i="39"/>
  <c r="L195" i="39" s="1"/>
  <c r="Z194" i="39"/>
  <c r="Y194" i="39"/>
  <c r="X194" i="39"/>
  <c r="Q194" i="39"/>
  <c r="W194" i="39" s="1"/>
  <c r="K194" i="39"/>
  <c r="L194" i="39" s="1"/>
  <c r="Z193" i="39"/>
  <c r="Y193" i="39"/>
  <c r="X193" i="39"/>
  <c r="Q193" i="39"/>
  <c r="W193" i="39" s="1"/>
  <c r="K193" i="39"/>
  <c r="L193" i="39" s="1"/>
  <c r="Z192" i="39"/>
  <c r="Y192" i="39"/>
  <c r="X192" i="39"/>
  <c r="Q192" i="39"/>
  <c r="W192" i="39" s="1"/>
  <c r="K192" i="39"/>
  <c r="L192" i="39" s="1"/>
  <c r="Z191" i="39"/>
  <c r="Y191" i="39"/>
  <c r="X191" i="39"/>
  <c r="Q191" i="39"/>
  <c r="W191" i="39" s="1"/>
  <c r="K191" i="39"/>
  <c r="L191" i="39" s="1"/>
  <c r="Z190" i="39"/>
  <c r="Y190" i="39"/>
  <c r="X190" i="39"/>
  <c r="Q190" i="39"/>
  <c r="W190" i="39" s="1"/>
  <c r="K190" i="39"/>
  <c r="L190" i="39" s="1"/>
  <c r="Z189" i="39"/>
  <c r="Y189" i="39"/>
  <c r="X189" i="39"/>
  <c r="Q189" i="39"/>
  <c r="W189" i="39" s="1"/>
  <c r="K189" i="39"/>
  <c r="L189" i="39" s="1"/>
  <c r="Z188" i="39"/>
  <c r="Y188" i="39"/>
  <c r="X188" i="39"/>
  <c r="Q188" i="39"/>
  <c r="W188" i="39" s="1"/>
  <c r="K188" i="39"/>
  <c r="L188" i="39" s="1"/>
  <c r="Z187" i="39"/>
  <c r="Y187" i="39"/>
  <c r="X187" i="39"/>
  <c r="Q187" i="39"/>
  <c r="W187" i="39" s="1"/>
  <c r="K187" i="39"/>
  <c r="L187" i="39" s="1"/>
  <c r="Z186" i="39"/>
  <c r="Y186" i="39"/>
  <c r="X186" i="39"/>
  <c r="Q186" i="39"/>
  <c r="W186" i="39" s="1"/>
  <c r="K186" i="39"/>
  <c r="L186" i="39" s="1"/>
  <c r="Z185" i="39"/>
  <c r="Y185" i="39"/>
  <c r="X185" i="39"/>
  <c r="Q185" i="39"/>
  <c r="W185" i="39" s="1"/>
  <c r="K185" i="39"/>
  <c r="L185" i="39" s="1"/>
  <c r="Z184" i="39"/>
  <c r="Y184" i="39"/>
  <c r="X184" i="39"/>
  <c r="Q184" i="39"/>
  <c r="W184" i="39" s="1"/>
  <c r="K184" i="39"/>
  <c r="L184" i="39" s="1"/>
  <c r="Z183" i="39"/>
  <c r="Y183" i="39"/>
  <c r="X183" i="39"/>
  <c r="Q183" i="39"/>
  <c r="W183" i="39" s="1"/>
  <c r="K183" i="39"/>
  <c r="L183" i="39" s="1"/>
  <c r="Z182" i="39"/>
  <c r="Y182" i="39"/>
  <c r="X182" i="39"/>
  <c r="Q182" i="39"/>
  <c r="W182" i="39" s="1"/>
  <c r="K182" i="39"/>
  <c r="L182" i="39" s="1"/>
  <c r="Z181" i="39"/>
  <c r="Y181" i="39"/>
  <c r="X181" i="39"/>
  <c r="Q181" i="39"/>
  <c r="W181" i="39" s="1"/>
  <c r="K181" i="39"/>
  <c r="L181" i="39" s="1"/>
  <c r="Z180" i="39"/>
  <c r="Y180" i="39"/>
  <c r="X180" i="39"/>
  <c r="Q180" i="39"/>
  <c r="W180" i="39" s="1"/>
  <c r="K180" i="39"/>
  <c r="L180" i="39" s="1"/>
  <c r="Z179" i="39"/>
  <c r="Y179" i="39"/>
  <c r="X179" i="39"/>
  <c r="Q179" i="39"/>
  <c r="W179" i="39" s="1"/>
  <c r="K179" i="39"/>
  <c r="L179" i="39" s="1"/>
  <c r="Z178" i="39"/>
  <c r="Y178" i="39"/>
  <c r="X178" i="39"/>
  <c r="Q178" i="39"/>
  <c r="W178" i="39" s="1"/>
  <c r="K178" i="39"/>
  <c r="L178" i="39" s="1"/>
  <c r="Z177" i="39"/>
  <c r="Y177" i="39"/>
  <c r="X177" i="39"/>
  <c r="Q177" i="39"/>
  <c r="W177" i="39" s="1"/>
  <c r="K177" i="39"/>
  <c r="L177" i="39" s="1"/>
  <c r="Z176" i="39"/>
  <c r="Y176" i="39"/>
  <c r="X176" i="39"/>
  <c r="Q176" i="39"/>
  <c r="W176" i="39" s="1"/>
  <c r="K176" i="39"/>
  <c r="L176" i="39" s="1"/>
  <c r="Z175" i="39"/>
  <c r="Y175" i="39"/>
  <c r="X175" i="39"/>
  <c r="Q175" i="39"/>
  <c r="W175" i="39" s="1"/>
  <c r="K175" i="39"/>
  <c r="L175" i="39" s="1"/>
  <c r="Z174" i="39"/>
  <c r="Y174" i="39"/>
  <c r="X174" i="39"/>
  <c r="Q174" i="39"/>
  <c r="W174" i="39" s="1"/>
  <c r="K174" i="39"/>
  <c r="L174" i="39" s="1"/>
  <c r="Z173" i="39"/>
  <c r="Y173" i="39"/>
  <c r="X173" i="39"/>
  <c r="Q173" i="39"/>
  <c r="W173" i="39" s="1"/>
  <c r="K173" i="39"/>
  <c r="L173" i="39" s="1"/>
  <c r="Z172" i="39"/>
  <c r="Y172" i="39"/>
  <c r="X172" i="39"/>
  <c r="Q172" i="39"/>
  <c r="W172" i="39" s="1"/>
  <c r="K172" i="39"/>
  <c r="L172" i="39" s="1"/>
  <c r="V172" i="39" s="1"/>
  <c r="Z171" i="39"/>
  <c r="Y171" i="39"/>
  <c r="X171" i="39"/>
  <c r="Q171" i="39"/>
  <c r="W171" i="39" s="1"/>
  <c r="K171" i="39"/>
  <c r="L171" i="39" s="1"/>
  <c r="Z170" i="39"/>
  <c r="Y170" i="39"/>
  <c r="X170" i="39"/>
  <c r="Q170" i="39"/>
  <c r="W170" i="39" s="1"/>
  <c r="K170" i="39"/>
  <c r="L170" i="39" s="1"/>
  <c r="Z169" i="39"/>
  <c r="Y169" i="39"/>
  <c r="X169" i="39"/>
  <c r="Q169" i="39"/>
  <c r="W169" i="39" s="1"/>
  <c r="K169" i="39"/>
  <c r="L169" i="39" s="1"/>
  <c r="Z168" i="39"/>
  <c r="Y168" i="39"/>
  <c r="X168" i="39"/>
  <c r="Q168" i="39"/>
  <c r="W168" i="39" s="1"/>
  <c r="K168" i="39"/>
  <c r="L168" i="39" s="1"/>
  <c r="Z167" i="39"/>
  <c r="Y167" i="39"/>
  <c r="X167" i="39"/>
  <c r="Q167" i="39"/>
  <c r="W167" i="39" s="1"/>
  <c r="K167" i="39"/>
  <c r="L167" i="39" s="1"/>
  <c r="Z166" i="39"/>
  <c r="Y166" i="39"/>
  <c r="X166" i="39"/>
  <c r="Q166" i="39"/>
  <c r="W166" i="39" s="1"/>
  <c r="K166" i="39"/>
  <c r="L166" i="39" s="1"/>
  <c r="Z165" i="39"/>
  <c r="Y165" i="39"/>
  <c r="X165" i="39"/>
  <c r="Q165" i="39"/>
  <c r="W165" i="39" s="1"/>
  <c r="K165" i="39"/>
  <c r="L165" i="39" s="1"/>
  <c r="Z164" i="39"/>
  <c r="Y164" i="39"/>
  <c r="X164" i="39"/>
  <c r="Q164" i="39"/>
  <c r="W164" i="39" s="1"/>
  <c r="K164" i="39"/>
  <c r="L164" i="39" s="1"/>
  <c r="Z163" i="39"/>
  <c r="Y163" i="39"/>
  <c r="X163" i="39"/>
  <c r="Q163" i="39"/>
  <c r="W163" i="39" s="1"/>
  <c r="K163" i="39"/>
  <c r="L163" i="39" s="1"/>
  <c r="Z162" i="39"/>
  <c r="Y162" i="39"/>
  <c r="X162" i="39"/>
  <c r="Q162" i="39"/>
  <c r="W162" i="39" s="1"/>
  <c r="K162" i="39"/>
  <c r="L162" i="39" s="1"/>
  <c r="Z161" i="39"/>
  <c r="Y161" i="39"/>
  <c r="X161" i="39"/>
  <c r="Q161" i="39"/>
  <c r="W161" i="39" s="1"/>
  <c r="K161" i="39"/>
  <c r="L161" i="39" s="1"/>
  <c r="Z160" i="39"/>
  <c r="Y160" i="39"/>
  <c r="X160" i="39"/>
  <c r="Q160" i="39"/>
  <c r="W160" i="39" s="1"/>
  <c r="K160" i="39"/>
  <c r="L160" i="39" s="1"/>
  <c r="Z159" i="39"/>
  <c r="Y159" i="39"/>
  <c r="X159" i="39"/>
  <c r="Q159" i="39"/>
  <c r="W159" i="39" s="1"/>
  <c r="K159" i="39"/>
  <c r="L159" i="39" s="1"/>
  <c r="Z158" i="39"/>
  <c r="Y158" i="39"/>
  <c r="X158" i="39"/>
  <c r="Q158" i="39"/>
  <c r="W158" i="39" s="1"/>
  <c r="K158" i="39"/>
  <c r="L158" i="39" s="1"/>
  <c r="Z157" i="39"/>
  <c r="Y157" i="39"/>
  <c r="X157" i="39"/>
  <c r="Q157" i="39"/>
  <c r="W157" i="39" s="1"/>
  <c r="K157" i="39"/>
  <c r="L157" i="39" s="1"/>
  <c r="Z156" i="39"/>
  <c r="Y156" i="39"/>
  <c r="X156" i="39"/>
  <c r="Q156" i="39"/>
  <c r="W156" i="39" s="1"/>
  <c r="K156" i="39"/>
  <c r="L156" i="39" s="1"/>
  <c r="Z155" i="39"/>
  <c r="Y155" i="39"/>
  <c r="X155" i="39"/>
  <c r="Q155" i="39"/>
  <c r="W155" i="39" s="1"/>
  <c r="K155" i="39"/>
  <c r="L155" i="39" s="1"/>
  <c r="V155" i="39" s="1"/>
  <c r="Z154" i="39"/>
  <c r="Y154" i="39"/>
  <c r="X154" i="39"/>
  <c r="Q154" i="39"/>
  <c r="W154" i="39" s="1"/>
  <c r="K154" i="39"/>
  <c r="L154" i="39" s="1"/>
  <c r="Z153" i="39"/>
  <c r="Y153" i="39"/>
  <c r="X153" i="39"/>
  <c r="Q153" i="39"/>
  <c r="W153" i="39" s="1"/>
  <c r="K153" i="39"/>
  <c r="L153" i="39" s="1"/>
  <c r="V153" i="39" s="1"/>
  <c r="Z152" i="39"/>
  <c r="Y152" i="39"/>
  <c r="X152" i="39"/>
  <c r="Q152" i="39"/>
  <c r="W152" i="39" s="1"/>
  <c r="K152" i="39"/>
  <c r="L152" i="39" s="1"/>
  <c r="Z151" i="39"/>
  <c r="Y151" i="39"/>
  <c r="X151" i="39"/>
  <c r="Q151" i="39"/>
  <c r="W151" i="39" s="1"/>
  <c r="K151" i="39"/>
  <c r="L151" i="39" s="1"/>
  <c r="Z150" i="39"/>
  <c r="Y150" i="39"/>
  <c r="X150" i="39"/>
  <c r="Q150" i="39"/>
  <c r="W150" i="39" s="1"/>
  <c r="K150" i="39"/>
  <c r="L150" i="39" s="1"/>
  <c r="Z149" i="39"/>
  <c r="Y149" i="39"/>
  <c r="X149" i="39"/>
  <c r="Q149" i="39"/>
  <c r="W149" i="39" s="1"/>
  <c r="K149" i="39"/>
  <c r="L149" i="39" s="1"/>
  <c r="V149" i="39" s="1"/>
  <c r="Z148" i="39"/>
  <c r="Y148" i="39"/>
  <c r="X148" i="39"/>
  <c r="Q148" i="39"/>
  <c r="W148" i="39" s="1"/>
  <c r="K148" i="39"/>
  <c r="L148" i="39" s="1"/>
  <c r="Z147" i="39"/>
  <c r="Y147" i="39"/>
  <c r="X147" i="39"/>
  <c r="Q147" i="39"/>
  <c r="W147" i="39" s="1"/>
  <c r="K147" i="39"/>
  <c r="L147" i="39" s="1"/>
  <c r="Z146" i="39"/>
  <c r="Y146" i="39"/>
  <c r="X146" i="39"/>
  <c r="Q146" i="39"/>
  <c r="W146" i="39" s="1"/>
  <c r="K146" i="39"/>
  <c r="L146" i="39" s="1"/>
  <c r="V146" i="39" s="1"/>
  <c r="Z145" i="39"/>
  <c r="Y145" i="39"/>
  <c r="X145" i="39"/>
  <c r="Q145" i="39"/>
  <c r="W145" i="39" s="1"/>
  <c r="K145" i="39"/>
  <c r="L145" i="39" s="1"/>
  <c r="Z144" i="39"/>
  <c r="Y144" i="39"/>
  <c r="X144" i="39"/>
  <c r="Q144" i="39"/>
  <c r="W144" i="39" s="1"/>
  <c r="K144" i="39"/>
  <c r="L144" i="39" s="1"/>
  <c r="Z143" i="39"/>
  <c r="Y143" i="39"/>
  <c r="X143" i="39"/>
  <c r="Q143" i="39"/>
  <c r="W143" i="39" s="1"/>
  <c r="K143" i="39"/>
  <c r="L143" i="39" s="1"/>
  <c r="V143" i="39" s="1"/>
  <c r="Z142" i="39"/>
  <c r="Y142" i="39"/>
  <c r="X142" i="39"/>
  <c r="Q142" i="39"/>
  <c r="W142" i="39" s="1"/>
  <c r="K142" i="39"/>
  <c r="L142" i="39" s="1"/>
  <c r="Z141" i="39"/>
  <c r="Y141" i="39"/>
  <c r="X141" i="39"/>
  <c r="Q141" i="39"/>
  <c r="W141" i="39" s="1"/>
  <c r="K141" i="39"/>
  <c r="L141" i="39" s="1"/>
  <c r="V141" i="39" s="1"/>
  <c r="Z140" i="39"/>
  <c r="Y140" i="39"/>
  <c r="X140" i="39"/>
  <c r="Q140" i="39"/>
  <c r="W140" i="39" s="1"/>
  <c r="K140" i="39"/>
  <c r="L140" i="39" s="1"/>
  <c r="Z139" i="39"/>
  <c r="Y139" i="39"/>
  <c r="X139" i="39"/>
  <c r="Q139" i="39"/>
  <c r="W139" i="39" s="1"/>
  <c r="K139" i="39"/>
  <c r="L139" i="39" s="1"/>
  <c r="V139" i="39" s="1"/>
  <c r="Z138" i="39"/>
  <c r="Y138" i="39"/>
  <c r="X138" i="39"/>
  <c r="Q138" i="39"/>
  <c r="W138" i="39" s="1"/>
  <c r="K138" i="39"/>
  <c r="L138" i="39" s="1"/>
  <c r="V138" i="39" s="1"/>
  <c r="Z137" i="39"/>
  <c r="Y137" i="39"/>
  <c r="X137" i="39"/>
  <c r="Q137" i="39"/>
  <c r="W137" i="39" s="1"/>
  <c r="K137" i="39"/>
  <c r="L137" i="39" s="1"/>
  <c r="V137" i="39" s="1"/>
  <c r="Z136" i="39"/>
  <c r="Y136" i="39"/>
  <c r="X136" i="39"/>
  <c r="Q136" i="39"/>
  <c r="W136" i="39" s="1"/>
  <c r="K136" i="39"/>
  <c r="L136" i="39" s="1"/>
  <c r="Z135" i="39"/>
  <c r="Y135" i="39"/>
  <c r="X135" i="39"/>
  <c r="Q135" i="39"/>
  <c r="W135" i="39" s="1"/>
  <c r="K135" i="39"/>
  <c r="L135" i="39" s="1"/>
  <c r="V135" i="39" s="1"/>
  <c r="Z134" i="39"/>
  <c r="Y134" i="39"/>
  <c r="X134" i="39"/>
  <c r="Q134" i="39"/>
  <c r="W134" i="39" s="1"/>
  <c r="K134" i="39"/>
  <c r="L134" i="39" s="1"/>
  <c r="Z133" i="39"/>
  <c r="Y133" i="39"/>
  <c r="X133" i="39"/>
  <c r="Q133" i="39"/>
  <c r="W133" i="39" s="1"/>
  <c r="K133" i="39"/>
  <c r="L133" i="39" s="1"/>
  <c r="V133" i="39" s="1"/>
  <c r="Z132" i="39"/>
  <c r="Y132" i="39"/>
  <c r="X132" i="39"/>
  <c r="Q132" i="39"/>
  <c r="W132" i="39" s="1"/>
  <c r="K132" i="39"/>
  <c r="L132" i="39" s="1"/>
  <c r="Z131" i="39"/>
  <c r="Y131" i="39"/>
  <c r="X131" i="39"/>
  <c r="Q131" i="39"/>
  <c r="W131" i="39" s="1"/>
  <c r="K131" i="39"/>
  <c r="L131" i="39" s="1"/>
  <c r="V131" i="39" s="1"/>
  <c r="Z130" i="39"/>
  <c r="Y130" i="39"/>
  <c r="X130" i="39"/>
  <c r="Q130" i="39"/>
  <c r="W130" i="39" s="1"/>
  <c r="K130" i="39"/>
  <c r="L130" i="39" s="1"/>
  <c r="V130" i="39" s="1"/>
  <c r="Z129" i="39"/>
  <c r="Y129" i="39"/>
  <c r="X129" i="39"/>
  <c r="Q129" i="39"/>
  <c r="W129" i="39" s="1"/>
  <c r="K129" i="39"/>
  <c r="L129" i="39" s="1"/>
  <c r="V129" i="39" s="1"/>
  <c r="Z128" i="39"/>
  <c r="Y128" i="39"/>
  <c r="X128" i="39"/>
  <c r="Q128" i="39"/>
  <c r="W128" i="39" s="1"/>
  <c r="K128" i="39"/>
  <c r="L128" i="39" s="1"/>
  <c r="V128" i="39" s="1"/>
  <c r="Z127" i="39"/>
  <c r="Y127" i="39"/>
  <c r="X127" i="39"/>
  <c r="Q127" i="39"/>
  <c r="W127" i="39" s="1"/>
  <c r="K127" i="39"/>
  <c r="L127" i="39" s="1"/>
  <c r="Z126" i="39"/>
  <c r="Y126" i="39"/>
  <c r="X126" i="39"/>
  <c r="Q126" i="39"/>
  <c r="W126" i="39" s="1"/>
  <c r="K126" i="39"/>
  <c r="L126" i="39" s="1"/>
  <c r="V126" i="39" s="1"/>
  <c r="Z125" i="39"/>
  <c r="Y125" i="39"/>
  <c r="X125" i="39"/>
  <c r="Q125" i="39"/>
  <c r="W125" i="39" s="1"/>
  <c r="K125" i="39"/>
  <c r="L125" i="39" s="1"/>
  <c r="Z124" i="39"/>
  <c r="Y124" i="39"/>
  <c r="X124" i="39"/>
  <c r="Q124" i="39"/>
  <c r="W124" i="39" s="1"/>
  <c r="K124" i="39"/>
  <c r="L124" i="39" s="1"/>
  <c r="Z123" i="39"/>
  <c r="Y123" i="39"/>
  <c r="X123" i="39"/>
  <c r="Q123" i="39"/>
  <c r="W123" i="39" s="1"/>
  <c r="K123" i="39"/>
  <c r="L123" i="39" s="1"/>
  <c r="V123" i="39" s="1"/>
  <c r="Z122" i="39"/>
  <c r="Y122" i="39"/>
  <c r="X122" i="39"/>
  <c r="Q122" i="39"/>
  <c r="W122" i="39" s="1"/>
  <c r="K122" i="39"/>
  <c r="L122" i="39" s="1"/>
  <c r="Z121" i="39"/>
  <c r="Y121" i="39"/>
  <c r="X121" i="39"/>
  <c r="Q121" i="39"/>
  <c r="W121" i="39" s="1"/>
  <c r="K121" i="39"/>
  <c r="L121" i="39" s="1"/>
  <c r="Z120" i="39"/>
  <c r="Y120" i="39"/>
  <c r="X120" i="39"/>
  <c r="Q120" i="39"/>
  <c r="W120" i="39" s="1"/>
  <c r="K120" i="39"/>
  <c r="L120" i="39" s="1"/>
  <c r="V120" i="39" s="1"/>
  <c r="Z119" i="39"/>
  <c r="Y119" i="39"/>
  <c r="X119" i="39"/>
  <c r="Q119" i="39"/>
  <c r="W119" i="39" s="1"/>
  <c r="K119" i="39"/>
  <c r="L119" i="39" s="1"/>
  <c r="Z118" i="39"/>
  <c r="Y118" i="39"/>
  <c r="X118" i="39"/>
  <c r="Q118" i="39"/>
  <c r="W118" i="39" s="1"/>
  <c r="K118" i="39"/>
  <c r="L118" i="39" s="1"/>
  <c r="V118" i="39" s="1"/>
  <c r="Z117" i="39"/>
  <c r="Y117" i="39"/>
  <c r="X117" i="39"/>
  <c r="Q117" i="39"/>
  <c r="W117" i="39" s="1"/>
  <c r="K117" i="39"/>
  <c r="L117" i="39" s="1"/>
  <c r="Z116" i="39"/>
  <c r="Y116" i="39"/>
  <c r="X116" i="39"/>
  <c r="Q116" i="39"/>
  <c r="W116" i="39" s="1"/>
  <c r="K116" i="39"/>
  <c r="L116" i="39" s="1"/>
  <c r="Z115" i="39"/>
  <c r="Y115" i="39"/>
  <c r="X115" i="39"/>
  <c r="Q115" i="39"/>
  <c r="W115" i="39" s="1"/>
  <c r="K115" i="39"/>
  <c r="L115" i="39" s="1"/>
  <c r="V115" i="39" s="1"/>
  <c r="Z114" i="39"/>
  <c r="Y114" i="39"/>
  <c r="X114" i="39"/>
  <c r="Q114" i="39"/>
  <c r="W114" i="39" s="1"/>
  <c r="K114" i="39"/>
  <c r="L114" i="39" s="1"/>
  <c r="V114" i="39" s="1"/>
  <c r="Z113" i="39"/>
  <c r="Y113" i="39"/>
  <c r="X113" i="39"/>
  <c r="Q113" i="39"/>
  <c r="W113" i="39" s="1"/>
  <c r="K113" i="39"/>
  <c r="L113" i="39" s="1"/>
  <c r="V113" i="39" s="1"/>
  <c r="Z112" i="39"/>
  <c r="Y112" i="39"/>
  <c r="X112" i="39"/>
  <c r="Q112" i="39"/>
  <c r="W112" i="39" s="1"/>
  <c r="K112" i="39"/>
  <c r="L112" i="39" s="1"/>
  <c r="Z111" i="39"/>
  <c r="Y111" i="39"/>
  <c r="X111" i="39"/>
  <c r="Q111" i="39"/>
  <c r="W111" i="39" s="1"/>
  <c r="K111" i="39"/>
  <c r="L111" i="39" s="1"/>
  <c r="V111" i="39" s="1"/>
  <c r="Z110" i="39"/>
  <c r="Y110" i="39"/>
  <c r="X110" i="39"/>
  <c r="Q110" i="39"/>
  <c r="W110" i="39" s="1"/>
  <c r="K110" i="39"/>
  <c r="L110" i="39" s="1"/>
  <c r="Z109" i="39"/>
  <c r="Y109" i="39"/>
  <c r="X109" i="39"/>
  <c r="Q109" i="39"/>
  <c r="W109" i="39" s="1"/>
  <c r="K109" i="39"/>
  <c r="L109" i="39" s="1"/>
  <c r="Z108" i="39"/>
  <c r="Y108" i="39"/>
  <c r="X108" i="39"/>
  <c r="Q108" i="39"/>
  <c r="W108" i="39" s="1"/>
  <c r="K108" i="39"/>
  <c r="L108" i="39" s="1"/>
  <c r="V108" i="39" s="1"/>
  <c r="Z107" i="39"/>
  <c r="Y107" i="39"/>
  <c r="X107" i="39"/>
  <c r="Q107" i="39"/>
  <c r="W107" i="39" s="1"/>
  <c r="K107" i="39"/>
  <c r="L107" i="39" s="1"/>
  <c r="V107" i="39" s="1"/>
  <c r="Z106" i="39"/>
  <c r="Y106" i="39"/>
  <c r="X106" i="39"/>
  <c r="Q106" i="39"/>
  <c r="W106" i="39" s="1"/>
  <c r="K106" i="39"/>
  <c r="L106" i="39" s="1"/>
  <c r="V106" i="39" s="1"/>
  <c r="Z105" i="39"/>
  <c r="Y105" i="39"/>
  <c r="X105" i="39"/>
  <c r="Q105" i="39"/>
  <c r="W105" i="39" s="1"/>
  <c r="K105" i="39"/>
  <c r="L105" i="39" s="1"/>
  <c r="V105" i="39" s="1"/>
  <c r="Z104" i="39"/>
  <c r="Y104" i="39"/>
  <c r="X104" i="39"/>
  <c r="Q104" i="39"/>
  <c r="W104" i="39" s="1"/>
  <c r="K104" i="39"/>
  <c r="L104" i="39" s="1"/>
  <c r="Z103" i="39"/>
  <c r="Y103" i="39"/>
  <c r="X103" i="39"/>
  <c r="Q103" i="39"/>
  <c r="W103" i="39" s="1"/>
  <c r="K103" i="39"/>
  <c r="L103" i="39" s="1"/>
  <c r="V103" i="39" s="1"/>
  <c r="Z102" i="39"/>
  <c r="Y102" i="39"/>
  <c r="X102" i="39"/>
  <c r="Q102" i="39"/>
  <c r="W102" i="39" s="1"/>
  <c r="K102" i="39"/>
  <c r="L102" i="39" s="1"/>
  <c r="Z101" i="39"/>
  <c r="Y101" i="39"/>
  <c r="X101" i="39"/>
  <c r="Q101" i="39"/>
  <c r="W101" i="39" s="1"/>
  <c r="K101" i="39"/>
  <c r="L101" i="39" s="1"/>
  <c r="Z100" i="39"/>
  <c r="Y100" i="39"/>
  <c r="X100" i="39"/>
  <c r="Q100" i="39"/>
  <c r="W100" i="39" s="1"/>
  <c r="K100" i="39"/>
  <c r="L100" i="39" s="1"/>
  <c r="V100" i="39" s="1"/>
  <c r="Z99" i="39"/>
  <c r="Y99" i="39"/>
  <c r="X99" i="39"/>
  <c r="Q99" i="39"/>
  <c r="W99" i="39" s="1"/>
  <c r="K99" i="39"/>
  <c r="L99" i="39" s="1"/>
  <c r="V99" i="39" s="1"/>
  <c r="Z98" i="39"/>
  <c r="Y98" i="39"/>
  <c r="X98" i="39"/>
  <c r="Q98" i="39"/>
  <c r="W98" i="39" s="1"/>
  <c r="K98" i="39"/>
  <c r="L98" i="39" s="1"/>
  <c r="Z97" i="39"/>
  <c r="Y97" i="39"/>
  <c r="X97" i="39"/>
  <c r="Q97" i="39"/>
  <c r="W97" i="39" s="1"/>
  <c r="K97" i="39"/>
  <c r="L97" i="39" s="1"/>
  <c r="V97" i="39" s="1"/>
  <c r="Z96" i="39"/>
  <c r="Y96" i="39"/>
  <c r="X96" i="39"/>
  <c r="Q96" i="39"/>
  <c r="W96" i="39" s="1"/>
  <c r="K96" i="39"/>
  <c r="L96" i="39" s="1"/>
  <c r="Z95" i="39"/>
  <c r="Y95" i="39"/>
  <c r="X95" i="39"/>
  <c r="Q95" i="39"/>
  <c r="W95" i="39" s="1"/>
  <c r="K95" i="39"/>
  <c r="L95" i="39" s="1"/>
  <c r="V95" i="39" s="1"/>
  <c r="Z94" i="39"/>
  <c r="Y94" i="39"/>
  <c r="X94" i="39"/>
  <c r="Q94" i="39"/>
  <c r="W94" i="39" s="1"/>
  <c r="K94" i="39"/>
  <c r="L94" i="39" s="1"/>
  <c r="Z93" i="39"/>
  <c r="Y93" i="39"/>
  <c r="X93" i="39"/>
  <c r="Q93" i="39"/>
  <c r="W93" i="39" s="1"/>
  <c r="K93" i="39"/>
  <c r="L93" i="39" s="1"/>
  <c r="V93" i="39" s="1"/>
  <c r="Z92" i="39"/>
  <c r="Y92" i="39"/>
  <c r="X92" i="39"/>
  <c r="Q92" i="39"/>
  <c r="W92" i="39" s="1"/>
  <c r="K92" i="39"/>
  <c r="L92" i="39" s="1"/>
  <c r="V92" i="39" s="1"/>
  <c r="Z91" i="39"/>
  <c r="Y91" i="39"/>
  <c r="X91" i="39"/>
  <c r="Q91" i="39"/>
  <c r="W91" i="39" s="1"/>
  <c r="K91" i="39"/>
  <c r="L91" i="39" s="1"/>
  <c r="V91" i="39" s="1"/>
  <c r="Z90" i="39"/>
  <c r="Y90" i="39"/>
  <c r="X90" i="39"/>
  <c r="Q90" i="39"/>
  <c r="W90" i="39" s="1"/>
  <c r="K90" i="39"/>
  <c r="L90" i="39" s="1"/>
  <c r="Z89" i="39"/>
  <c r="Y89" i="39"/>
  <c r="X89" i="39"/>
  <c r="Q89" i="39"/>
  <c r="W89" i="39" s="1"/>
  <c r="K89" i="39"/>
  <c r="L89" i="39" s="1"/>
  <c r="V89" i="39" s="1"/>
  <c r="Z88" i="39"/>
  <c r="Y88" i="39"/>
  <c r="X88" i="39"/>
  <c r="Q88" i="39"/>
  <c r="W88" i="39" s="1"/>
  <c r="K88" i="39"/>
  <c r="L88" i="39" s="1"/>
  <c r="Z87" i="39"/>
  <c r="Y87" i="39"/>
  <c r="X87" i="39"/>
  <c r="Q87" i="39"/>
  <c r="W87" i="39" s="1"/>
  <c r="K87" i="39"/>
  <c r="L87" i="39" s="1"/>
  <c r="V87" i="39" s="1"/>
  <c r="Z86" i="39"/>
  <c r="Y86" i="39"/>
  <c r="X86" i="39"/>
  <c r="Q86" i="39"/>
  <c r="W86" i="39" s="1"/>
  <c r="K86" i="39"/>
  <c r="L86" i="39" s="1"/>
  <c r="Z85" i="39"/>
  <c r="Y85" i="39"/>
  <c r="X85" i="39"/>
  <c r="Q85" i="39"/>
  <c r="W85" i="39" s="1"/>
  <c r="K85" i="39"/>
  <c r="L85" i="39" s="1"/>
  <c r="U85" i="39" s="1"/>
  <c r="AA85" i="39" s="1"/>
  <c r="Z84" i="39"/>
  <c r="Y84" i="39"/>
  <c r="X84" i="39"/>
  <c r="Q84" i="39"/>
  <c r="W84" i="39" s="1"/>
  <c r="K84" i="39"/>
  <c r="L84" i="39" s="1"/>
  <c r="V84" i="39" s="1"/>
  <c r="Z83" i="39"/>
  <c r="Y83" i="39"/>
  <c r="X83" i="39"/>
  <c r="Q83" i="39"/>
  <c r="W83" i="39" s="1"/>
  <c r="K83" i="39"/>
  <c r="L83" i="39" s="1"/>
  <c r="V83" i="39" s="1"/>
  <c r="Z82" i="39"/>
  <c r="Y82" i="39"/>
  <c r="X82" i="39"/>
  <c r="Q82" i="39"/>
  <c r="W82" i="39" s="1"/>
  <c r="K82" i="39"/>
  <c r="L82" i="39" s="1"/>
  <c r="V82" i="39" s="1"/>
  <c r="Z81" i="39"/>
  <c r="Y81" i="39"/>
  <c r="X81" i="39"/>
  <c r="Q81" i="39"/>
  <c r="W81" i="39" s="1"/>
  <c r="K81" i="39"/>
  <c r="L81" i="39" s="1"/>
  <c r="V81" i="39" s="1"/>
  <c r="Z80" i="39"/>
  <c r="Y80" i="39"/>
  <c r="X80" i="39"/>
  <c r="Q80" i="39"/>
  <c r="W80" i="39" s="1"/>
  <c r="K80" i="39"/>
  <c r="L80" i="39" s="1"/>
  <c r="Z79" i="39"/>
  <c r="Y79" i="39"/>
  <c r="X79" i="39"/>
  <c r="Q79" i="39"/>
  <c r="W79" i="39" s="1"/>
  <c r="K79" i="39"/>
  <c r="L79" i="39" s="1"/>
  <c r="V79" i="39" s="1"/>
  <c r="Z78" i="39"/>
  <c r="Y78" i="39"/>
  <c r="X78" i="39"/>
  <c r="Q78" i="39"/>
  <c r="W78" i="39" s="1"/>
  <c r="K78" i="39"/>
  <c r="L78" i="39" s="1"/>
  <c r="Z77" i="39"/>
  <c r="Y77" i="39"/>
  <c r="X77" i="39"/>
  <c r="Q77" i="39"/>
  <c r="W77" i="39" s="1"/>
  <c r="K77" i="39"/>
  <c r="L77" i="39" s="1"/>
  <c r="Z76" i="39"/>
  <c r="Y76" i="39"/>
  <c r="X76" i="39"/>
  <c r="Q76" i="39"/>
  <c r="W76" i="39" s="1"/>
  <c r="K76" i="39"/>
  <c r="L76" i="39" s="1"/>
  <c r="V76" i="39" s="1"/>
  <c r="Z75" i="39"/>
  <c r="Y75" i="39"/>
  <c r="X75" i="39"/>
  <c r="Q75" i="39"/>
  <c r="W75" i="39" s="1"/>
  <c r="K75" i="39"/>
  <c r="L75" i="39" s="1"/>
  <c r="Z74" i="39"/>
  <c r="Y74" i="39"/>
  <c r="X74" i="39"/>
  <c r="Q74" i="39"/>
  <c r="W74" i="39" s="1"/>
  <c r="K74" i="39"/>
  <c r="L74" i="39" s="1"/>
  <c r="Z73" i="39"/>
  <c r="Y73" i="39"/>
  <c r="X73" i="39"/>
  <c r="Q73" i="39"/>
  <c r="W73" i="39" s="1"/>
  <c r="K73" i="39"/>
  <c r="L73" i="39" s="1"/>
  <c r="Z72" i="39"/>
  <c r="Y72" i="39"/>
  <c r="X72" i="39"/>
  <c r="Q72" i="39"/>
  <c r="W72" i="39" s="1"/>
  <c r="K72" i="39"/>
  <c r="L72" i="39" s="1"/>
  <c r="Z71" i="39"/>
  <c r="Y71" i="39"/>
  <c r="X71" i="39"/>
  <c r="Q71" i="39"/>
  <c r="W71" i="39" s="1"/>
  <c r="K71" i="39"/>
  <c r="L71" i="39" s="1"/>
  <c r="Z70" i="39"/>
  <c r="Y70" i="39"/>
  <c r="X70" i="39"/>
  <c r="Q70" i="39"/>
  <c r="W70" i="39" s="1"/>
  <c r="K70" i="39"/>
  <c r="L70" i="39" s="1"/>
  <c r="Z69" i="39"/>
  <c r="Y69" i="39"/>
  <c r="X69" i="39"/>
  <c r="Q69" i="39"/>
  <c r="W69" i="39" s="1"/>
  <c r="K69" i="39"/>
  <c r="L69" i="39" s="1"/>
  <c r="Z68" i="39"/>
  <c r="Y68" i="39"/>
  <c r="X68" i="39"/>
  <c r="Q68" i="39"/>
  <c r="W68" i="39" s="1"/>
  <c r="K68" i="39"/>
  <c r="L68" i="39" s="1"/>
  <c r="Z67" i="39"/>
  <c r="Y67" i="39"/>
  <c r="X67" i="39"/>
  <c r="Q67" i="39"/>
  <c r="W67" i="39" s="1"/>
  <c r="K67" i="39"/>
  <c r="L67" i="39" s="1"/>
  <c r="Z66" i="39"/>
  <c r="Y66" i="39"/>
  <c r="X66" i="39"/>
  <c r="Q66" i="39"/>
  <c r="W66" i="39" s="1"/>
  <c r="K66" i="39"/>
  <c r="L66" i="39" s="1"/>
  <c r="Z65" i="39"/>
  <c r="Y65" i="39"/>
  <c r="X65" i="39"/>
  <c r="Q65" i="39"/>
  <c r="W65" i="39" s="1"/>
  <c r="K65" i="39"/>
  <c r="L65" i="39" s="1"/>
  <c r="Z64" i="39"/>
  <c r="Y64" i="39"/>
  <c r="X64" i="39"/>
  <c r="Q64" i="39"/>
  <c r="W64" i="39" s="1"/>
  <c r="K64" i="39"/>
  <c r="L64" i="39" s="1"/>
  <c r="Z63" i="39"/>
  <c r="Y63" i="39"/>
  <c r="X63" i="39"/>
  <c r="Q63" i="39"/>
  <c r="W63" i="39" s="1"/>
  <c r="K63" i="39"/>
  <c r="L63" i="39" s="1"/>
  <c r="Z62" i="39"/>
  <c r="Y62" i="39"/>
  <c r="X62" i="39"/>
  <c r="Q62" i="39"/>
  <c r="W62" i="39" s="1"/>
  <c r="K62" i="39"/>
  <c r="L62" i="39" s="1"/>
  <c r="Z61" i="39"/>
  <c r="Y61" i="39"/>
  <c r="X61" i="39"/>
  <c r="Q61" i="39"/>
  <c r="W61" i="39" s="1"/>
  <c r="K61" i="39"/>
  <c r="L61" i="39" s="1"/>
  <c r="Z60" i="39"/>
  <c r="Y60" i="39"/>
  <c r="X60" i="39"/>
  <c r="Q60" i="39"/>
  <c r="W60" i="39" s="1"/>
  <c r="K60" i="39"/>
  <c r="L60" i="39" s="1"/>
  <c r="Z59" i="39"/>
  <c r="Y59" i="39"/>
  <c r="X59" i="39"/>
  <c r="Q59" i="39"/>
  <c r="W59" i="39" s="1"/>
  <c r="K59" i="39"/>
  <c r="L59" i="39" s="1"/>
  <c r="Z58" i="39"/>
  <c r="Y58" i="39"/>
  <c r="X58" i="39"/>
  <c r="Q58" i="39"/>
  <c r="W58" i="39" s="1"/>
  <c r="K58" i="39"/>
  <c r="L58" i="39" s="1"/>
  <c r="U58" i="39" s="1"/>
  <c r="AA58" i="39" s="1"/>
  <c r="Z57" i="39"/>
  <c r="Y57" i="39"/>
  <c r="X57" i="39"/>
  <c r="Q57" i="39"/>
  <c r="W57" i="39" s="1"/>
  <c r="K57" i="39"/>
  <c r="L57" i="39" s="1"/>
  <c r="Z56" i="39"/>
  <c r="Y56" i="39"/>
  <c r="X56" i="39"/>
  <c r="Q56" i="39"/>
  <c r="W56" i="39" s="1"/>
  <c r="K56" i="39"/>
  <c r="L56" i="39" s="1"/>
  <c r="Z55" i="39"/>
  <c r="Y55" i="39"/>
  <c r="X55" i="39"/>
  <c r="Q55" i="39"/>
  <c r="W55" i="39" s="1"/>
  <c r="K55" i="39"/>
  <c r="L55" i="39" s="1"/>
  <c r="Z54" i="39"/>
  <c r="Y54" i="39"/>
  <c r="X54" i="39"/>
  <c r="Q54" i="39"/>
  <c r="W54" i="39" s="1"/>
  <c r="K54" i="39"/>
  <c r="L54" i="39" s="1"/>
  <c r="Z53" i="39"/>
  <c r="Y53" i="39"/>
  <c r="X53" i="39"/>
  <c r="Q53" i="39"/>
  <c r="W53" i="39" s="1"/>
  <c r="K53" i="39"/>
  <c r="L53" i="39" s="1"/>
  <c r="Z52" i="39"/>
  <c r="Y52" i="39"/>
  <c r="X52" i="39"/>
  <c r="Q52" i="39"/>
  <c r="W52" i="39" s="1"/>
  <c r="K52" i="39"/>
  <c r="L52" i="39" s="1"/>
  <c r="Z51" i="39"/>
  <c r="Y51" i="39"/>
  <c r="X51" i="39"/>
  <c r="Q51" i="39"/>
  <c r="W51" i="39" s="1"/>
  <c r="K51" i="39"/>
  <c r="L51" i="39" s="1"/>
  <c r="Z50" i="39"/>
  <c r="Y50" i="39"/>
  <c r="X50" i="39"/>
  <c r="Q50" i="39"/>
  <c r="W50" i="39" s="1"/>
  <c r="K50" i="39"/>
  <c r="L50" i="39" s="1"/>
  <c r="Z49" i="39"/>
  <c r="Y49" i="39"/>
  <c r="X49" i="39"/>
  <c r="Q49" i="39"/>
  <c r="W49" i="39" s="1"/>
  <c r="K49" i="39"/>
  <c r="L49" i="39" s="1"/>
  <c r="Z48" i="39"/>
  <c r="Y48" i="39"/>
  <c r="X48" i="39"/>
  <c r="Q48" i="39"/>
  <c r="W48" i="39" s="1"/>
  <c r="K48" i="39"/>
  <c r="L48" i="39" s="1"/>
  <c r="Z47" i="39"/>
  <c r="Y47" i="39"/>
  <c r="X47" i="39"/>
  <c r="Q47" i="39"/>
  <c r="W47" i="39" s="1"/>
  <c r="K47" i="39"/>
  <c r="L47" i="39" s="1"/>
  <c r="Z46" i="39"/>
  <c r="Y46" i="39"/>
  <c r="X46" i="39"/>
  <c r="Q46" i="39"/>
  <c r="W46" i="39" s="1"/>
  <c r="K46" i="39"/>
  <c r="L46" i="39" s="1"/>
  <c r="Z45" i="39"/>
  <c r="Y45" i="39"/>
  <c r="X45" i="39"/>
  <c r="Q45" i="39"/>
  <c r="W45" i="39" s="1"/>
  <c r="K45" i="39"/>
  <c r="L45" i="39" s="1"/>
  <c r="Z44" i="39"/>
  <c r="Y44" i="39"/>
  <c r="X44" i="39"/>
  <c r="Q44" i="39"/>
  <c r="W44" i="39" s="1"/>
  <c r="K44" i="39"/>
  <c r="L44" i="39" s="1"/>
  <c r="Z43" i="39"/>
  <c r="Y43" i="39"/>
  <c r="X43" i="39"/>
  <c r="Q43" i="39"/>
  <c r="W43" i="39" s="1"/>
  <c r="K43" i="39"/>
  <c r="L43" i="39" s="1"/>
  <c r="Z42" i="39"/>
  <c r="Y42" i="39"/>
  <c r="X42" i="39"/>
  <c r="Q42" i="39"/>
  <c r="W42" i="39" s="1"/>
  <c r="K42" i="39"/>
  <c r="L42" i="39" s="1"/>
  <c r="U42" i="39" s="1"/>
  <c r="AA42" i="39" s="1"/>
  <c r="Z41" i="39"/>
  <c r="Y41" i="39"/>
  <c r="X41" i="39"/>
  <c r="Q41" i="39"/>
  <c r="W41" i="39" s="1"/>
  <c r="K41" i="39"/>
  <c r="L41" i="39" s="1"/>
  <c r="Z40" i="39"/>
  <c r="Y40" i="39"/>
  <c r="X40" i="39"/>
  <c r="Q40" i="39"/>
  <c r="W40" i="39" s="1"/>
  <c r="K40" i="39"/>
  <c r="L40" i="39" s="1"/>
  <c r="Z39" i="39"/>
  <c r="Y39" i="39"/>
  <c r="X39" i="39"/>
  <c r="Q39" i="39"/>
  <c r="W39" i="39" s="1"/>
  <c r="K39" i="39"/>
  <c r="L39" i="39" s="1"/>
  <c r="Z38" i="39"/>
  <c r="Y38" i="39"/>
  <c r="X38" i="39"/>
  <c r="Q38" i="39"/>
  <c r="W38" i="39" s="1"/>
  <c r="K38" i="39"/>
  <c r="L38" i="39" s="1"/>
  <c r="Z37" i="39"/>
  <c r="Y37" i="39"/>
  <c r="X37" i="39"/>
  <c r="Q37" i="39"/>
  <c r="W37" i="39" s="1"/>
  <c r="K37" i="39"/>
  <c r="L37" i="39" s="1"/>
  <c r="Z36" i="39"/>
  <c r="Y36" i="39"/>
  <c r="X36" i="39"/>
  <c r="Q36" i="39"/>
  <c r="W36" i="39" s="1"/>
  <c r="K36" i="39"/>
  <c r="L36" i="39" s="1"/>
  <c r="Z35" i="39"/>
  <c r="Y35" i="39"/>
  <c r="X35" i="39"/>
  <c r="Q35" i="39"/>
  <c r="W35" i="39" s="1"/>
  <c r="K35" i="39"/>
  <c r="L35" i="39" s="1"/>
  <c r="Z34" i="39"/>
  <c r="Y34" i="39"/>
  <c r="X34" i="39"/>
  <c r="Q34" i="39"/>
  <c r="W34" i="39" s="1"/>
  <c r="K34" i="39"/>
  <c r="L34" i="39" s="1"/>
  <c r="Z33" i="39"/>
  <c r="Y33" i="39"/>
  <c r="X33" i="39"/>
  <c r="Q33" i="39"/>
  <c r="W33" i="39" s="1"/>
  <c r="K33" i="39"/>
  <c r="L33" i="39" s="1"/>
  <c r="Z32" i="39"/>
  <c r="Y32" i="39"/>
  <c r="X32" i="39"/>
  <c r="Q32" i="39"/>
  <c r="W32" i="39" s="1"/>
  <c r="K32" i="39"/>
  <c r="L32" i="39" s="1"/>
  <c r="Z31" i="39"/>
  <c r="Y31" i="39"/>
  <c r="X31" i="39"/>
  <c r="Q31" i="39"/>
  <c r="W31" i="39" s="1"/>
  <c r="K31" i="39"/>
  <c r="L31" i="39" s="1"/>
  <c r="Z30" i="39"/>
  <c r="Y30" i="39"/>
  <c r="X30" i="39"/>
  <c r="Q30" i="39"/>
  <c r="W30" i="39" s="1"/>
  <c r="K30" i="39"/>
  <c r="L30" i="39" s="1"/>
  <c r="Z29" i="39"/>
  <c r="Y29" i="39"/>
  <c r="X29" i="39"/>
  <c r="Q29" i="39"/>
  <c r="W29" i="39" s="1"/>
  <c r="K29" i="39"/>
  <c r="L29" i="39" s="1"/>
  <c r="Z28" i="39"/>
  <c r="Y28" i="39"/>
  <c r="X28" i="39"/>
  <c r="Q28" i="39"/>
  <c r="W28" i="39" s="1"/>
  <c r="K28" i="39"/>
  <c r="L28" i="39" s="1"/>
  <c r="Z27" i="39"/>
  <c r="Y27" i="39"/>
  <c r="X27" i="39"/>
  <c r="Q27" i="39"/>
  <c r="W27" i="39" s="1"/>
  <c r="K27" i="39"/>
  <c r="L27" i="39" s="1"/>
  <c r="Z26" i="39"/>
  <c r="Y26" i="39"/>
  <c r="X26" i="39"/>
  <c r="Q26" i="39"/>
  <c r="W26" i="39" s="1"/>
  <c r="K26" i="39"/>
  <c r="L26" i="39" s="1"/>
  <c r="Z25" i="39"/>
  <c r="Y25" i="39"/>
  <c r="X25" i="39"/>
  <c r="Q25" i="39"/>
  <c r="W25" i="39" s="1"/>
  <c r="K25" i="39"/>
  <c r="L25" i="39" s="1"/>
  <c r="Z24" i="39"/>
  <c r="Y24" i="39"/>
  <c r="X24" i="39"/>
  <c r="Q24" i="39"/>
  <c r="W24" i="39" s="1"/>
  <c r="K24" i="39"/>
  <c r="L24" i="39" s="1"/>
  <c r="Z23" i="39"/>
  <c r="Y23" i="39"/>
  <c r="X23" i="39"/>
  <c r="Q23" i="39"/>
  <c r="W23" i="39" s="1"/>
  <c r="K23" i="39"/>
  <c r="L23" i="39" s="1"/>
  <c r="Z22" i="39"/>
  <c r="Y22" i="39"/>
  <c r="X22" i="39"/>
  <c r="Q22" i="39"/>
  <c r="W22" i="39" s="1"/>
  <c r="K22" i="39"/>
  <c r="L22" i="39" s="1"/>
  <c r="Z21" i="39"/>
  <c r="Y21" i="39"/>
  <c r="X21" i="39"/>
  <c r="Q21" i="39"/>
  <c r="W21" i="39" s="1"/>
  <c r="K21" i="39"/>
  <c r="L21" i="39" s="1"/>
  <c r="Z20" i="39"/>
  <c r="Y20" i="39"/>
  <c r="X20" i="39"/>
  <c r="Q20" i="39"/>
  <c r="W20" i="39" s="1"/>
  <c r="K20" i="39"/>
  <c r="L20" i="39" s="1"/>
  <c r="U20" i="39" s="1"/>
  <c r="AA20" i="39" s="1"/>
  <c r="Z19" i="39"/>
  <c r="Y19" i="39"/>
  <c r="X19" i="39"/>
  <c r="Q19" i="39"/>
  <c r="W19" i="39" s="1"/>
  <c r="K19" i="39"/>
  <c r="L19" i="39" s="1"/>
  <c r="Z18" i="39"/>
  <c r="Y18" i="39"/>
  <c r="X18" i="39"/>
  <c r="Q18" i="39"/>
  <c r="W18" i="39" s="1"/>
  <c r="K18" i="39"/>
  <c r="L18" i="39" s="1"/>
  <c r="Z17" i="39"/>
  <c r="Y17" i="39"/>
  <c r="X17" i="39"/>
  <c r="Q17" i="39"/>
  <c r="W17" i="39" s="1"/>
  <c r="K17" i="39"/>
  <c r="L17" i="39" s="1"/>
  <c r="Z16" i="39"/>
  <c r="Y16" i="39"/>
  <c r="X16" i="39"/>
  <c r="Q16" i="39"/>
  <c r="W16" i="39" s="1"/>
  <c r="K16" i="39"/>
  <c r="L16" i="39" s="1"/>
  <c r="Z15" i="39"/>
  <c r="Y15" i="39"/>
  <c r="X15" i="39"/>
  <c r="Q15" i="39"/>
  <c r="W15" i="39" s="1"/>
  <c r="K15" i="39"/>
  <c r="L15" i="39" s="1"/>
  <c r="Z14" i="39"/>
  <c r="Y14" i="39"/>
  <c r="X14" i="39"/>
  <c r="Q14" i="39"/>
  <c r="W14" i="39" s="1"/>
  <c r="K14" i="39"/>
  <c r="L14" i="39" s="1"/>
  <c r="Z13" i="39"/>
  <c r="Y13" i="39"/>
  <c r="X13" i="39"/>
  <c r="Q13" i="39"/>
  <c r="W13" i="39" s="1"/>
  <c r="K13" i="39"/>
  <c r="L13" i="39" s="1"/>
  <c r="Z12" i="39"/>
  <c r="Y12" i="39"/>
  <c r="X12" i="39"/>
  <c r="Q12" i="39"/>
  <c r="W12" i="39" s="1"/>
  <c r="K12" i="39"/>
  <c r="L12" i="39" s="1"/>
  <c r="Z11" i="39"/>
  <c r="Y11" i="39"/>
  <c r="X11" i="39"/>
  <c r="Q11" i="39"/>
  <c r="W11" i="39" s="1"/>
  <c r="K11" i="39"/>
  <c r="L11" i="39" s="1"/>
  <c r="Z10" i="39"/>
  <c r="Y10" i="39"/>
  <c r="X10" i="39"/>
  <c r="Q10" i="39"/>
  <c r="W10" i="39" s="1"/>
  <c r="K10" i="39"/>
  <c r="L10" i="39" s="1"/>
  <c r="Z9" i="39"/>
  <c r="Y9" i="39"/>
  <c r="X9" i="39"/>
  <c r="Q9" i="39"/>
  <c r="W9" i="39" s="1"/>
  <c r="K9" i="39"/>
  <c r="L9" i="39" s="1"/>
  <c r="Z8" i="39"/>
  <c r="Y8" i="39"/>
  <c r="X8" i="39"/>
  <c r="Q8" i="39"/>
  <c r="W8" i="39" s="1"/>
  <c r="K8" i="39"/>
  <c r="L8" i="39" s="1"/>
  <c r="Z7" i="39"/>
  <c r="Y7" i="39"/>
  <c r="X7" i="39"/>
  <c r="Q7" i="39"/>
  <c r="W7" i="39" s="1"/>
  <c r="K7" i="39"/>
  <c r="L7" i="39" s="1"/>
  <c r="Z6" i="39"/>
  <c r="Y6" i="39"/>
  <c r="X6" i="39"/>
  <c r="Q6" i="39"/>
  <c r="W6" i="39" s="1"/>
  <c r="K6" i="39"/>
  <c r="L6" i="39" s="1"/>
  <c r="Z5" i="39"/>
  <c r="Y5" i="39"/>
  <c r="X5" i="39"/>
  <c r="Q5" i="39"/>
  <c r="W5" i="39" s="1"/>
  <c r="K5" i="39"/>
  <c r="L5" i="39" s="1"/>
  <c r="Z4" i="39"/>
  <c r="Y4" i="39"/>
  <c r="X4" i="39"/>
  <c r="Q4" i="39"/>
  <c r="W4" i="39" s="1"/>
  <c r="K4" i="39"/>
  <c r="L4" i="39" s="1"/>
  <c r="Z3" i="39"/>
  <c r="Y3" i="39"/>
  <c r="X3" i="39"/>
  <c r="Q3" i="39"/>
  <c r="W3" i="39" s="1"/>
  <c r="K3" i="39"/>
  <c r="L3" i="39" s="1"/>
  <c r="A3" i="39"/>
  <c r="A4" i="39" s="1"/>
  <c r="A5" i="39" s="1"/>
  <c r="A6" i="39" s="1"/>
  <c r="A7" i="39" s="1"/>
  <c r="A8" i="39" s="1"/>
  <c r="A9" i="39" s="1"/>
  <c r="A10" i="39" s="1"/>
  <c r="A11" i="39" s="1"/>
  <c r="Z2" i="39"/>
  <c r="Y2" i="39"/>
  <c r="X2" i="39"/>
  <c r="Q2" i="39"/>
  <c r="W2" i="39" s="1"/>
  <c r="K2" i="39"/>
  <c r="L2" i="39" s="1"/>
  <c r="P69" i="37"/>
  <c r="O69" i="37"/>
  <c r="N69" i="37"/>
  <c r="M69" i="37"/>
  <c r="J69" i="37"/>
  <c r="I69" i="37"/>
  <c r="H69" i="37"/>
  <c r="G69" i="37"/>
  <c r="V68" i="37"/>
  <c r="Q68" i="37"/>
  <c r="U68" i="37" s="1"/>
  <c r="K68" i="37"/>
  <c r="L68" i="37" s="1"/>
  <c r="V67" i="37"/>
  <c r="Q67" i="37"/>
  <c r="U67" i="37" s="1"/>
  <c r="K67" i="37"/>
  <c r="L67" i="37" s="1"/>
  <c r="V66" i="37"/>
  <c r="Q66" i="37"/>
  <c r="U66" i="37" s="1"/>
  <c r="K66" i="37"/>
  <c r="L66" i="37" s="1"/>
  <c r="V65" i="37"/>
  <c r="Q65" i="37"/>
  <c r="K65" i="37"/>
  <c r="L65" i="37" s="1"/>
  <c r="T65" i="37" s="1"/>
  <c r="V64" i="37"/>
  <c r="Q64" i="37"/>
  <c r="U64" i="37" s="1"/>
  <c r="K64" i="37"/>
  <c r="L64" i="37" s="1"/>
  <c r="V63" i="37"/>
  <c r="Q63" i="37"/>
  <c r="U63" i="37" s="1"/>
  <c r="K63" i="37"/>
  <c r="L63" i="37" s="1"/>
  <c r="V62" i="37"/>
  <c r="Q62" i="37"/>
  <c r="U62" i="37" s="1"/>
  <c r="K62" i="37"/>
  <c r="L62" i="37" s="1"/>
  <c r="V61" i="37"/>
  <c r="Q61" i="37"/>
  <c r="K61" i="37"/>
  <c r="L61" i="37" s="1"/>
  <c r="T61" i="37" s="1"/>
  <c r="V60" i="37"/>
  <c r="Q60" i="37"/>
  <c r="U60" i="37" s="1"/>
  <c r="K60" i="37"/>
  <c r="L60" i="37" s="1"/>
  <c r="V59" i="37"/>
  <c r="Q59" i="37"/>
  <c r="U59" i="37" s="1"/>
  <c r="K59" i="37"/>
  <c r="L59" i="37" s="1"/>
  <c r="V58" i="37"/>
  <c r="Q58" i="37"/>
  <c r="U58" i="37" s="1"/>
  <c r="K58" i="37"/>
  <c r="L58" i="37" s="1"/>
  <c r="V57" i="37"/>
  <c r="Q57" i="37"/>
  <c r="K57" i="37"/>
  <c r="L57" i="37" s="1"/>
  <c r="T57" i="37" s="1"/>
  <c r="V56" i="37"/>
  <c r="Q56" i="37"/>
  <c r="U56" i="37" s="1"/>
  <c r="K56" i="37"/>
  <c r="L56" i="37" s="1"/>
  <c r="V55" i="37"/>
  <c r="Q55" i="37"/>
  <c r="U55" i="37" s="1"/>
  <c r="K55" i="37"/>
  <c r="L55" i="37" s="1"/>
  <c r="V54" i="37"/>
  <c r="Q54" i="37"/>
  <c r="U54" i="37" s="1"/>
  <c r="K54" i="37"/>
  <c r="L54" i="37" s="1"/>
  <c r="V53" i="37"/>
  <c r="Q53" i="37"/>
  <c r="K53" i="37"/>
  <c r="L53" i="37" s="1"/>
  <c r="T53" i="37" s="1"/>
  <c r="V52" i="37"/>
  <c r="Q52" i="37"/>
  <c r="U52" i="37" s="1"/>
  <c r="K52" i="37"/>
  <c r="L52" i="37" s="1"/>
  <c r="V51" i="37"/>
  <c r="Q51" i="37"/>
  <c r="U51" i="37" s="1"/>
  <c r="K51" i="37"/>
  <c r="L51" i="37" s="1"/>
  <c r="V50" i="37"/>
  <c r="Q50" i="37"/>
  <c r="U50" i="37" s="1"/>
  <c r="K50" i="37"/>
  <c r="L50" i="37" s="1"/>
  <c r="V49" i="37"/>
  <c r="Q49" i="37"/>
  <c r="K49" i="37"/>
  <c r="L49" i="37" s="1"/>
  <c r="T49" i="37" s="1"/>
  <c r="V48" i="37"/>
  <c r="Q48" i="37"/>
  <c r="U48" i="37" s="1"/>
  <c r="K48" i="37"/>
  <c r="L48" i="37" s="1"/>
  <c r="V47" i="37"/>
  <c r="Q47" i="37"/>
  <c r="U47" i="37" s="1"/>
  <c r="K47" i="37"/>
  <c r="L47" i="37" s="1"/>
  <c r="V46" i="37"/>
  <c r="Q46" i="37"/>
  <c r="U46" i="37" s="1"/>
  <c r="K46" i="37"/>
  <c r="L46" i="37" s="1"/>
  <c r="V45" i="37"/>
  <c r="Q45" i="37"/>
  <c r="K45" i="37"/>
  <c r="L45" i="37" s="1"/>
  <c r="T45" i="37" s="1"/>
  <c r="V44" i="37"/>
  <c r="Q44" i="37"/>
  <c r="U44" i="37" s="1"/>
  <c r="K44" i="37"/>
  <c r="L44" i="37" s="1"/>
  <c r="V43" i="37"/>
  <c r="Q43" i="37"/>
  <c r="U43" i="37" s="1"/>
  <c r="K43" i="37"/>
  <c r="L43" i="37" s="1"/>
  <c r="V42" i="37"/>
  <c r="Q42" i="37"/>
  <c r="U42" i="37" s="1"/>
  <c r="K42" i="37"/>
  <c r="L42" i="37" s="1"/>
  <c r="V41" i="37"/>
  <c r="Q41" i="37"/>
  <c r="K41" i="37"/>
  <c r="L41" i="37" s="1"/>
  <c r="T41" i="37" s="1"/>
  <c r="V40" i="37"/>
  <c r="Q40" i="37"/>
  <c r="U40" i="37" s="1"/>
  <c r="K40" i="37"/>
  <c r="L40" i="37" s="1"/>
  <c r="V39" i="37"/>
  <c r="Q39" i="37"/>
  <c r="U39" i="37" s="1"/>
  <c r="K39" i="37"/>
  <c r="L39" i="37" s="1"/>
  <c r="V38" i="37"/>
  <c r="Q38" i="37"/>
  <c r="U38" i="37" s="1"/>
  <c r="K38" i="37"/>
  <c r="L38" i="37" s="1"/>
  <c r="V37" i="37"/>
  <c r="Q37" i="37"/>
  <c r="K37" i="37"/>
  <c r="L37" i="37" s="1"/>
  <c r="T37" i="37" s="1"/>
  <c r="V36" i="37"/>
  <c r="Q36" i="37"/>
  <c r="U36" i="37" s="1"/>
  <c r="K36" i="37"/>
  <c r="L36" i="37" s="1"/>
  <c r="V35" i="37"/>
  <c r="Q35" i="37"/>
  <c r="U35" i="37" s="1"/>
  <c r="K35" i="37"/>
  <c r="L35" i="37" s="1"/>
  <c r="V34" i="37"/>
  <c r="Q34" i="37"/>
  <c r="U34" i="37" s="1"/>
  <c r="K34" i="37"/>
  <c r="L34" i="37" s="1"/>
  <c r="V33" i="37"/>
  <c r="Q33" i="37"/>
  <c r="K33" i="37"/>
  <c r="L33" i="37" s="1"/>
  <c r="T33" i="37" s="1"/>
  <c r="V32" i="37"/>
  <c r="Q32" i="37"/>
  <c r="U32" i="37" s="1"/>
  <c r="K32" i="37"/>
  <c r="L32" i="37" s="1"/>
  <c r="V31" i="37"/>
  <c r="Q31" i="37"/>
  <c r="U31" i="37" s="1"/>
  <c r="K31" i="37"/>
  <c r="L31" i="37" s="1"/>
  <c r="V30" i="37"/>
  <c r="Q30" i="37"/>
  <c r="U30" i="37" s="1"/>
  <c r="K30" i="37"/>
  <c r="L30" i="37" s="1"/>
  <c r="V29" i="37"/>
  <c r="Q29" i="37"/>
  <c r="K29" i="37"/>
  <c r="L29" i="37" s="1"/>
  <c r="T29" i="37" s="1"/>
  <c r="V28" i="37"/>
  <c r="Q28" i="37"/>
  <c r="U28" i="37" s="1"/>
  <c r="K28" i="37"/>
  <c r="L28" i="37" s="1"/>
  <c r="V27" i="37"/>
  <c r="Q27" i="37"/>
  <c r="U27" i="37" s="1"/>
  <c r="K27" i="37"/>
  <c r="L27" i="37" s="1"/>
  <c r="V26" i="37"/>
  <c r="Q26" i="37"/>
  <c r="U26" i="37" s="1"/>
  <c r="K26" i="37"/>
  <c r="L26" i="37" s="1"/>
  <c r="V25" i="37"/>
  <c r="Q25" i="37"/>
  <c r="K25" i="37"/>
  <c r="L25" i="37" s="1"/>
  <c r="T25" i="37" s="1"/>
  <c r="V24" i="37"/>
  <c r="Q24" i="37"/>
  <c r="U24" i="37" s="1"/>
  <c r="K24" i="37"/>
  <c r="L24" i="37" s="1"/>
  <c r="V23" i="37"/>
  <c r="Q23" i="37"/>
  <c r="U23" i="37" s="1"/>
  <c r="K23" i="37"/>
  <c r="L23" i="37" s="1"/>
  <c r="V22" i="37"/>
  <c r="Q22" i="37"/>
  <c r="U22" i="37" s="1"/>
  <c r="K22" i="37"/>
  <c r="L22" i="37" s="1"/>
  <c r="V21" i="37"/>
  <c r="Q21" i="37"/>
  <c r="K21" i="37"/>
  <c r="L21" i="37" s="1"/>
  <c r="T21" i="37" s="1"/>
  <c r="V20" i="37"/>
  <c r="Q20" i="37"/>
  <c r="U20" i="37" s="1"/>
  <c r="K20" i="37"/>
  <c r="L20" i="37" s="1"/>
  <c r="V19" i="37"/>
  <c r="Q19" i="37"/>
  <c r="U19" i="37" s="1"/>
  <c r="K19" i="37"/>
  <c r="L19" i="37" s="1"/>
  <c r="V18" i="37"/>
  <c r="Q18" i="37"/>
  <c r="U18" i="37" s="1"/>
  <c r="K18" i="37"/>
  <c r="L18" i="37" s="1"/>
  <c r="V17" i="37"/>
  <c r="Q17" i="37"/>
  <c r="L17" i="37"/>
  <c r="T17" i="37" s="1"/>
  <c r="K17" i="37"/>
  <c r="V16" i="37"/>
  <c r="Q16" i="37"/>
  <c r="U16" i="37" s="1"/>
  <c r="K16" i="37"/>
  <c r="L16" i="37" s="1"/>
  <c r="S16" i="37" s="1"/>
  <c r="W16" i="37" s="1"/>
  <c r="V15" i="37"/>
  <c r="Q15" i="37"/>
  <c r="U15" i="37" s="1"/>
  <c r="K15" i="37"/>
  <c r="L15" i="37" s="1"/>
  <c r="V14" i="37"/>
  <c r="Q14" i="37"/>
  <c r="U14" i="37" s="1"/>
  <c r="K14" i="37"/>
  <c r="L14" i="37" s="1"/>
  <c r="V13" i="37"/>
  <c r="Q13" i="37"/>
  <c r="K13" i="37"/>
  <c r="L13" i="37" s="1"/>
  <c r="T13" i="37" s="1"/>
  <c r="V12" i="37"/>
  <c r="Q12" i="37"/>
  <c r="U12" i="37" s="1"/>
  <c r="K12" i="37"/>
  <c r="L12" i="37" s="1"/>
  <c r="V11" i="37"/>
  <c r="Q11" i="37"/>
  <c r="U11" i="37" s="1"/>
  <c r="K11" i="37"/>
  <c r="V10" i="37"/>
  <c r="Q10" i="37"/>
  <c r="U10" i="37" s="1"/>
  <c r="K10" i="37"/>
  <c r="L10" i="37" s="1"/>
  <c r="V9" i="37"/>
  <c r="Q9" i="37"/>
  <c r="K9" i="37"/>
  <c r="L9" i="37" s="1"/>
  <c r="T9" i="37" s="1"/>
  <c r="V8" i="37"/>
  <c r="Q8" i="37"/>
  <c r="U8" i="37" s="1"/>
  <c r="K8" i="37"/>
  <c r="L8" i="37" s="1"/>
  <c r="T8" i="37" s="1"/>
  <c r="V7" i="37"/>
  <c r="Q7" i="37"/>
  <c r="U7" i="37" s="1"/>
  <c r="K7" i="37"/>
  <c r="L7" i="37" s="1"/>
  <c r="V6" i="37"/>
  <c r="Q6" i="37"/>
  <c r="U6" i="37" s="1"/>
  <c r="K6" i="37"/>
  <c r="L6" i="37" s="1"/>
  <c r="V5" i="37"/>
  <c r="Q5" i="37"/>
  <c r="K5" i="37"/>
  <c r="L5" i="37" s="1"/>
  <c r="T5" i="37" s="1"/>
  <c r="V4" i="37"/>
  <c r="Q4" i="37"/>
  <c r="U4" i="37" s="1"/>
  <c r="K4" i="37"/>
  <c r="L4" i="37" s="1"/>
  <c r="V3" i="37"/>
  <c r="Q3" i="37"/>
  <c r="U3" i="37" s="1"/>
  <c r="K3" i="37"/>
  <c r="L3" i="37" s="1"/>
  <c r="V2" i="37"/>
  <c r="Q2" i="37"/>
  <c r="U2" i="37" s="1"/>
  <c r="K2" i="37"/>
  <c r="L2" i="37" s="1"/>
  <c r="A3" i="37"/>
  <c r="A4" i="37" s="1"/>
  <c r="A5" i="37" s="1"/>
  <c r="A6" i="37" s="1"/>
  <c r="A7" i="37" s="1"/>
  <c r="A8" i="37" s="1"/>
  <c r="A9" i="37" s="1"/>
  <c r="A10" i="37" s="1"/>
  <c r="A11" i="37" s="1"/>
  <c r="A12" i="37" s="1"/>
  <c r="A13" i="37" s="1"/>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T248" i="20"/>
  <c r="S248" i="20"/>
  <c r="R248" i="20"/>
  <c r="P248" i="20"/>
  <c r="O248" i="20"/>
  <c r="N248" i="20"/>
  <c r="M248" i="20"/>
  <c r="J248" i="20"/>
  <c r="I248" i="20"/>
  <c r="H248" i="20"/>
  <c r="G248" i="20"/>
  <c r="Z247" i="20"/>
  <c r="Y247" i="20"/>
  <c r="X247" i="20"/>
  <c r="Q247" i="20"/>
  <c r="W247" i="20" s="1"/>
  <c r="K247" i="20"/>
  <c r="L247" i="20" s="1"/>
  <c r="Z246" i="20"/>
  <c r="Y246" i="20"/>
  <c r="X246" i="20"/>
  <c r="Q246" i="20"/>
  <c r="W246" i="20" s="1"/>
  <c r="K246" i="20"/>
  <c r="L246" i="20" s="1"/>
  <c r="Z245" i="20"/>
  <c r="Y245" i="20"/>
  <c r="X245" i="20"/>
  <c r="Q245" i="20"/>
  <c r="W245" i="20" s="1"/>
  <c r="K245" i="20"/>
  <c r="L245" i="20" s="1"/>
  <c r="V245" i="20" s="1"/>
  <c r="Z244" i="20"/>
  <c r="Y244" i="20"/>
  <c r="X244" i="20"/>
  <c r="Q244" i="20"/>
  <c r="W244" i="20" s="1"/>
  <c r="K244" i="20"/>
  <c r="L244" i="20" s="1"/>
  <c r="Z243" i="20"/>
  <c r="Y243" i="20"/>
  <c r="X243" i="20"/>
  <c r="Q243" i="20"/>
  <c r="W243" i="20" s="1"/>
  <c r="K243" i="20"/>
  <c r="L243" i="20" s="1"/>
  <c r="Z242" i="20"/>
  <c r="Y242" i="20"/>
  <c r="X242" i="20"/>
  <c r="Q242" i="20"/>
  <c r="W242" i="20" s="1"/>
  <c r="K242" i="20"/>
  <c r="L242" i="20" s="1"/>
  <c r="Z241" i="20"/>
  <c r="Y241" i="20"/>
  <c r="X241" i="20"/>
  <c r="Q241" i="20"/>
  <c r="W241" i="20" s="1"/>
  <c r="K241" i="20"/>
  <c r="L241" i="20" s="1"/>
  <c r="Z240" i="20"/>
  <c r="Y240" i="20"/>
  <c r="X240" i="20"/>
  <c r="Q240" i="20"/>
  <c r="W240" i="20" s="1"/>
  <c r="K240" i="20"/>
  <c r="L240" i="20" s="1"/>
  <c r="Z239" i="20"/>
  <c r="Y239" i="20"/>
  <c r="X239" i="20"/>
  <c r="Q239" i="20"/>
  <c r="W239" i="20" s="1"/>
  <c r="K239" i="20"/>
  <c r="L239" i="20" s="1"/>
  <c r="Z238" i="20"/>
  <c r="Y238" i="20"/>
  <c r="X238" i="20"/>
  <c r="Q238" i="20"/>
  <c r="W238" i="20" s="1"/>
  <c r="K238" i="20"/>
  <c r="L238" i="20" s="1"/>
  <c r="V238" i="20" s="1"/>
  <c r="Z237" i="20"/>
  <c r="Y237" i="20"/>
  <c r="X237" i="20"/>
  <c r="Q237" i="20"/>
  <c r="W237" i="20" s="1"/>
  <c r="K237" i="20"/>
  <c r="L237" i="20" s="1"/>
  <c r="V237" i="20" s="1"/>
  <c r="Z236" i="20"/>
  <c r="Y236" i="20"/>
  <c r="X236" i="20"/>
  <c r="Q236" i="20"/>
  <c r="W236" i="20" s="1"/>
  <c r="K236" i="20"/>
  <c r="L236" i="20" s="1"/>
  <c r="Z235" i="20"/>
  <c r="Y235" i="20"/>
  <c r="X235" i="20"/>
  <c r="Q235" i="20"/>
  <c r="W235" i="20" s="1"/>
  <c r="K235" i="20"/>
  <c r="L235" i="20" s="1"/>
  <c r="V235" i="20" s="1"/>
  <c r="Z234" i="20"/>
  <c r="Y234" i="20"/>
  <c r="X234" i="20"/>
  <c r="Q234" i="20"/>
  <c r="W234" i="20" s="1"/>
  <c r="K234" i="20"/>
  <c r="L234" i="20" s="1"/>
  <c r="Z233" i="20"/>
  <c r="Y233" i="20"/>
  <c r="X233" i="20"/>
  <c r="Q233" i="20"/>
  <c r="W233" i="20" s="1"/>
  <c r="K233" i="20"/>
  <c r="L233" i="20" s="1"/>
  <c r="Z232" i="20"/>
  <c r="Y232" i="20"/>
  <c r="X232" i="20"/>
  <c r="Q232" i="20"/>
  <c r="W232" i="20" s="1"/>
  <c r="K232" i="20"/>
  <c r="L232" i="20" s="1"/>
  <c r="Z231" i="20"/>
  <c r="Y231" i="20"/>
  <c r="X231" i="20"/>
  <c r="Q231" i="20"/>
  <c r="W231" i="20" s="1"/>
  <c r="K231" i="20"/>
  <c r="L231" i="20" s="1"/>
  <c r="Z230" i="20"/>
  <c r="Y230" i="20"/>
  <c r="X230" i="20"/>
  <c r="Q230" i="20"/>
  <c r="W230" i="20" s="1"/>
  <c r="K230" i="20"/>
  <c r="L230" i="20" s="1"/>
  <c r="Z229" i="20"/>
  <c r="Y229" i="20"/>
  <c r="X229" i="20"/>
  <c r="Q229" i="20"/>
  <c r="W229" i="20" s="1"/>
  <c r="K229" i="20"/>
  <c r="L229" i="20" s="1"/>
  <c r="V229" i="20" s="1"/>
  <c r="Z228" i="20"/>
  <c r="Y228" i="20"/>
  <c r="X228" i="20"/>
  <c r="Q228" i="20"/>
  <c r="W228" i="20" s="1"/>
  <c r="K228" i="20"/>
  <c r="L228" i="20" s="1"/>
  <c r="Z227" i="20"/>
  <c r="Y227" i="20"/>
  <c r="X227" i="20"/>
  <c r="Q227" i="20"/>
  <c r="K227" i="20"/>
  <c r="L227" i="20" s="1"/>
  <c r="V227" i="20" s="1"/>
  <c r="Z226" i="20"/>
  <c r="Y226" i="20"/>
  <c r="X226" i="20"/>
  <c r="Q226" i="20"/>
  <c r="W226" i="20" s="1"/>
  <c r="K226" i="20"/>
  <c r="L226" i="20" s="1"/>
  <c r="Z225" i="20"/>
  <c r="Y225" i="20"/>
  <c r="X225" i="20"/>
  <c r="Q225" i="20"/>
  <c r="W225" i="20" s="1"/>
  <c r="K225" i="20"/>
  <c r="L225" i="20" s="1"/>
  <c r="Z224" i="20"/>
  <c r="Y224" i="20"/>
  <c r="X224" i="20"/>
  <c r="Q224" i="20"/>
  <c r="W224" i="20" s="1"/>
  <c r="K224" i="20"/>
  <c r="L224" i="20" s="1"/>
  <c r="Z223" i="20"/>
  <c r="Y223" i="20"/>
  <c r="X223" i="20"/>
  <c r="Q223" i="20"/>
  <c r="W223" i="20" s="1"/>
  <c r="K223" i="20"/>
  <c r="L223" i="20" s="1"/>
  <c r="Z222" i="20"/>
  <c r="Y222" i="20"/>
  <c r="X222" i="20"/>
  <c r="Q222" i="20"/>
  <c r="W222" i="20" s="1"/>
  <c r="K222" i="20"/>
  <c r="L222" i="20" s="1"/>
  <c r="Z221" i="20"/>
  <c r="Y221" i="20"/>
  <c r="X221" i="20"/>
  <c r="Q221" i="20"/>
  <c r="W221" i="20" s="1"/>
  <c r="K221" i="20"/>
  <c r="L221" i="20" s="1"/>
  <c r="Z220" i="20"/>
  <c r="Y220" i="20"/>
  <c r="X220" i="20"/>
  <c r="Q220" i="20"/>
  <c r="W220" i="20" s="1"/>
  <c r="K220" i="20"/>
  <c r="L220" i="20" s="1"/>
  <c r="Z219" i="20"/>
  <c r="Y219" i="20"/>
  <c r="X219" i="20"/>
  <c r="Q219" i="20"/>
  <c r="W219" i="20" s="1"/>
  <c r="K219" i="20"/>
  <c r="L219" i="20" s="1"/>
  <c r="Z218" i="20"/>
  <c r="Y218" i="20"/>
  <c r="X218" i="20"/>
  <c r="Q218" i="20"/>
  <c r="W218" i="20" s="1"/>
  <c r="K218" i="20"/>
  <c r="L218" i="20" s="1"/>
  <c r="Z217" i="20"/>
  <c r="Y217" i="20"/>
  <c r="X217" i="20"/>
  <c r="Q217" i="20"/>
  <c r="W217" i="20" s="1"/>
  <c r="K217" i="20"/>
  <c r="L217" i="20" s="1"/>
  <c r="Z216" i="20"/>
  <c r="Y216" i="20"/>
  <c r="X216" i="20"/>
  <c r="Q216" i="20"/>
  <c r="W216" i="20" s="1"/>
  <c r="K216" i="20"/>
  <c r="L216" i="20" s="1"/>
  <c r="Z215" i="20"/>
  <c r="Y215" i="20"/>
  <c r="X215" i="20"/>
  <c r="Q215" i="20"/>
  <c r="W215" i="20" s="1"/>
  <c r="K215" i="20"/>
  <c r="L215" i="20" s="1"/>
  <c r="Z214" i="20"/>
  <c r="Y214" i="20"/>
  <c r="X214" i="20"/>
  <c r="Q214" i="20"/>
  <c r="W214" i="20" s="1"/>
  <c r="K214" i="20"/>
  <c r="L214" i="20" s="1"/>
  <c r="Z213" i="20"/>
  <c r="Y213" i="20"/>
  <c r="X213" i="20"/>
  <c r="Q213" i="20"/>
  <c r="W213" i="20" s="1"/>
  <c r="K213" i="20"/>
  <c r="L213" i="20" s="1"/>
  <c r="Z212" i="20"/>
  <c r="Y212" i="20"/>
  <c r="X212" i="20"/>
  <c r="Q212" i="20"/>
  <c r="W212" i="20" s="1"/>
  <c r="K212" i="20"/>
  <c r="L212" i="20" s="1"/>
  <c r="Z211" i="20"/>
  <c r="Y211" i="20"/>
  <c r="X211" i="20"/>
  <c r="Q211" i="20"/>
  <c r="W211" i="20" s="1"/>
  <c r="K211" i="20"/>
  <c r="L211" i="20" s="1"/>
  <c r="Z210" i="20"/>
  <c r="Y210" i="20"/>
  <c r="X210" i="20"/>
  <c r="Q210" i="20"/>
  <c r="W210" i="20" s="1"/>
  <c r="K210" i="20"/>
  <c r="L210" i="20" s="1"/>
  <c r="Z209" i="20"/>
  <c r="Y209" i="20"/>
  <c r="X209" i="20"/>
  <c r="Q209" i="20"/>
  <c r="W209" i="20" s="1"/>
  <c r="K209" i="20"/>
  <c r="L209" i="20" s="1"/>
  <c r="Z208" i="20"/>
  <c r="Y208" i="20"/>
  <c r="X208" i="20"/>
  <c r="Q208" i="20"/>
  <c r="W208" i="20" s="1"/>
  <c r="K208" i="20"/>
  <c r="L208" i="20" s="1"/>
  <c r="Z207" i="20"/>
  <c r="Y207" i="20"/>
  <c r="X207" i="20"/>
  <c r="Q207" i="20"/>
  <c r="W207" i="20" s="1"/>
  <c r="K207" i="20"/>
  <c r="L207" i="20" s="1"/>
  <c r="Z206" i="20"/>
  <c r="Y206" i="20"/>
  <c r="X206" i="20"/>
  <c r="Q206" i="20"/>
  <c r="W206" i="20" s="1"/>
  <c r="K206" i="20"/>
  <c r="L206" i="20" s="1"/>
  <c r="Z205" i="20"/>
  <c r="Y205" i="20"/>
  <c r="X205" i="20"/>
  <c r="Q205" i="20"/>
  <c r="W205" i="20" s="1"/>
  <c r="K205" i="20"/>
  <c r="L205" i="20" s="1"/>
  <c r="Z204" i="20"/>
  <c r="Y204" i="20"/>
  <c r="X204" i="20"/>
  <c r="Q204" i="20"/>
  <c r="W204" i="20" s="1"/>
  <c r="K204" i="20"/>
  <c r="L204" i="20" s="1"/>
  <c r="Z203" i="20"/>
  <c r="Y203" i="20"/>
  <c r="X203" i="20"/>
  <c r="Q203" i="20"/>
  <c r="W203" i="20" s="1"/>
  <c r="K203" i="20"/>
  <c r="L203" i="20" s="1"/>
  <c r="Z202" i="20"/>
  <c r="Y202" i="20"/>
  <c r="X202" i="20"/>
  <c r="Q202" i="20"/>
  <c r="W202" i="20" s="1"/>
  <c r="K202" i="20"/>
  <c r="L202" i="20" s="1"/>
  <c r="Z201" i="20"/>
  <c r="Y201" i="20"/>
  <c r="X201" i="20"/>
  <c r="Q201" i="20"/>
  <c r="W201" i="20" s="1"/>
  <c r="K201" i="20"/>
  <c r="L201" i="20" s="1"/>
  <c r="Z200" i="20"/>
  <c r="Y200" i="20"/>
  <c r="X200" i="20"/>
  <c r="Q200" i="20"/>
  <c r="K200" i="20"/>
  <c r="Z199" i="20"/>
  <c r="Y199" i="20"/>
  <c r="X199" i="20"/>
  <c r="Q199" i="20"/>
  <c r="W199" i="20" s="1"/>
  <c r="K199" i="20"/>
  <c r="L199" i="20" s="1"/>
  <c r="Z198" i="20"/>
  <c r="Y198" i="20"/>
  <c r="X198" i="20"/>
  <c r="Q198" i="20"/>
  <c r="W198" i="20" s="1"/>
  <c r="K198" i="20"/>
  <c r="L198" i="20" s="1"/>
  <c r="Z197" i="20"/>
  <c r="Y197" i="20"/>
  <c r="X197" i="20"/>
  <c r="Q197" i="20"/>
  <c r="W197" i="20" s="1"/>
  <c r="K197" i="20"/>
  <c r="L197" i="20" s="1"/>
  <c r="Z196" i="20"/>
  <c r="Y196" i="20"/>
  <c r="X196" i="20"/>
  <c r="Q196" i="20"/>
  <c r="W196" i="20" s="1"/>
  <c r="K196" i="20"/>
  <c r="L196" i="20" s="1"/>
  <c r="Z195" i="20"/>
  <c r="Y195" i="20"/>
  <c r="X195" i="20"/>
  <c r="Q195" i="20"/>
  <c r="W195" i="20" s="1"/>
  <c r="K195" i="20"/>
  <c r="L195" i="20" s="1"/>
  <c r="Z194" i="20"/>
  <c r="Y194" i="20"/>
  <c r="X194" i="20"/>
  <c r="Q194" i="20"/>
  <c r="W194" i="20" s="1"/>
  <c r="K194" i="20"/>
  <c r="L194" i="20" s="1"/>
  <c r="Z193" i="20"/>
  <c r="Y193" i="20"/>
  <c r="X193" i="20"/>
  <c r="Q193" i="20"/>
  <c r="W193" i="20" s="1"/>
  <c r="K193" i="20"/>
  <c r="L193" i="20" s="1"/>
  <c r="Z192" i="20"/>
  <c r="Y192" i="20"/>
  <c r="X192" i="20"/>
  <c r="Q192" i="20"/>
  <c r="W192" i="20" s="1"/>
  <c r="K192" i="20"/>
  <c r="L192" i="20" s="1"/>
  <c r="Z191" i="20"/>
  <c r="Y191" i="20"/>
  <c r="X191" i="20"/>
  <c r="Q191" i="20"/>
  <c r="W191" i="20" s="1"/>
  <c r="K191" i="20"/>
  <c r="L191" i="20" s="1"/>
  <c r="Z190" i="20"/>
  <c r="Y190" i="20"/>
  <c r="X190" i="20"/>
  <c r="Q190" i="20"/>
  <c r="W190" i="20" s="1"/>
  <c r="K190" i="20"/>
  <c r="L190" i="20" s="1"/>
  <c r="Z189" i="20"/>
  <c r="Y189" i="20"/>
  <c r="X189" i="20"/>
  <c r="Q189" i="20"/>
  <c r="W189" i="20" s="1"/>
  <c r="K189" i="20"/>
  <c r="L189" i="20" s="1"/>
  <c r="Z188" i="20"/>
  <c r="Y188" i="20"/>
  <c r="X188" i="20"/>
  <c r="Q188" i="20"/>
  <c r="W188" i="20" s="1"/>
  <c r="K188" i="20"/>
  <c r="L188" i="20" s="1"/>
  <c r="Z187" i="20"/>
  <c r="Y187" i="20"/>
  <c r="X187" i="20"/>
  <c r="Q187" i="20"/>
  <c r="W187" i="20" s="1"/>
  <c r="K187" i="20"/>
  <c r="L187" i="20" s="1"/>
  <c r="Z186" i="20"/>
  <c r="Y186" i="20"/>
  <c r="X186" i="20"/>
  <c r="Q186" i="20"/>
  <c r="W186" i="20" s="1"/>
  <c r="K186" i="20"/>
  <c r="L186" i="20" s="1"/>
  <c r="Z185" i="20"/>
  <c r="Y185" i="20"/>
  <c r="X185" i="20"/>
  <c r="Q185" i="20"/>
  <c r="W185" i="20" s="1"/>
  <c r="K185" i="20"/>
  <c r="L185" i="20" s="1"/>
  <c r="Z184" i="20"/>
  <c r="Y184" i="20"/>
  <c r="X184" i="20"/>
  <c r="Q184" i="20"/>
  <c r="W184" i="20" s="1"/>
  <c r="K184" i="20"/>
  <c r="L184" i="20" s="1"/>
  <c r="Z183" i="20"/>
  <c r="Y183" i="20"/>
  <c r="X183" i="20"/>
  <c r="Q183" i="20"/>
  <c r="W183" i="20" s="1"/>
  <c r="K183" i="20"/>
  <c r="L183" i="20" s="1"/>
  <c r="Z182" i="20"/>
  <c r="Y182" i="20"/>
  <c r="X182" i="20"/>
  <c r="Q182" i="20"/>
  <c r="W182" i="20" s="1"/>
  <c r="K182" i="20"/>
  <c r="L182" i="20" s="1"/>
  <c r="Z181" i="20"/>
  <c r="Y181" i="20"/>
  <c r="X181" i="20"/>
  <c r="Q181" i="20"/>
  <c r="W181" i="20" s="1"/>
  <c r="K181" i="20"/>
  <c r="L181" i="20" s="1"/>
  <c r="Z180" i="20"/>
  <c r="Y180" i="20"/>
  <c r="X180" i="20"/>
  <c r="Q180" i="20"/>
  <c r="W180" i="20" s="1"/>
  <c r="K180" i="20"/>
  <c r="L180" i="20" s="1"/>
  <c r="Z179" i="20"/>
  <c r="Y179" i="20"/>
  <c r="X179" i="20"/>
  <c r="Q179" i="20"/>
  <c r="W179" i="20" s="1"/>
  <c r="K179" i="20"/>
  <c r="L179" i="20" s="1"/>
  <c r="Z178" i="20"/>
  <c r="Y178" i="20"/>
  <c r="X178" i="20"/>
  <c r="Q178" i="20"/>
  <c r="W178" i="20" s="1"/>
  <c r="K178" i="20"/>
  <c r="L178" i="20" s="1"/>
  <c r="Z177" i="20"/>
  <c r="Y177" i="20"/>
  <c r="X177" i="20"/>
  <c r="Q177" i="20"/>
  <c r="W177" i="20" s="1"/>
  <c r="K177" i="20"/>
  <c r="L177" i="20" s="1"/>
  <c r="Z176" i="20"/>
  <c r="Y176" i="20"/>
  <c r="X176" i="20"/>
  <c r="Q176" i="20"/>
  <c r="W176" i="20" s="1"/>
  <c r="K176" i="20"/>
  <c r="Z175" i="20"/>
  <c r="Y175" i="20"/>
  <c r="X175" i="20"/>
  <c r="Q175" i="20"/>
  <c r="W175" i="20" s="1"/>
  <c r="K175" i="20"/>
  <c r="L175" i="20" s="1"/>
  <c r="Z174" i="20"/>
  <c r="Y174" i="20"/>
  <c r="X174" i="20"/>
  <c r="Q174" i="20"/>
  <c r="W174" i="20" s="1"/>
  <c r="K174" i="20"/>
  <c r="L174" i="20" s="1"/>
  <c r="Z173" i="20"/>
  <c r="Y173" i="20"/>
  <c r="X173" i="20"/>
  <c r="Q173" i="20"/>
  <c r="W173" i="20" s="1"/>
  <c r="K173" i="20"/>
  <c r="L173" i="20" s="1"/>
  <c r="Z172" i="20"/>
  <c r="Y172" i="20"/>
  <c r="X172" i="20"/>
  <c r="Q172" i="20"/>
  <c r="W172" i="20" s="1"/>
  <c r="K172" i="20"/>
  <c r="L172" i="20" s="1"/>
  <c r="Z171" i="20"/>
  <c r="Y171" i="20"/>
  <c r="X171" i="20"/>
  <c r="Q171" i="20"/>
  <c r="W171" i="20" s="1"/>
  <c r="K171" i="20"/>
  <c r="L171" i="20" s="1"/>
  <c r="Z170" i="20"/>
  <c r="Y170" i="20"/>
  <c r="X170" i="20"/>
  <c r="Q170" i="20"/>
  <c r="W170" i="20" s="1"/>
  <c r="K170" i="20"/>
  <c r="L170" i="20" s="1"/>
  <c r="V170" i="20" s="1"/>
  <c r="Z169" i="20"/>
  <c r="Y169" i="20"/>
  <c r="X169" i="20"/>
  <c r="Q169" i="20"/>
  <c r="W169" i="20" s="1"/>
  <c r="K169" i="20"/>
  <c r="L169" i="20" s="1"/>
  <c r="Z168" i="20"/>
  <c r="Y168" i="20"/>
  <c r="X168" i="20"/>
  <c r="Q168" i="20"/>
  <c r="W168" i="20" s="1"/>
  <c r="K168" i="20"/>
  <c r="L168" i="20" s="1"/>
  <c r="Z167" i="20"/>
  <c r="Y167" i="20"/>
  <c r="X167" i="20"/>
  <c r="Q167" i="20"/>
  <c r="W167" i="20" s="1"/>
  <c r="K167" i="20"/>
  <c r="L167" i="20" s="1"/>
  <c r="Z166" i="20"/>
  <c r="Y166" i="20"/>
  <c r="X166" i="20"/>
  <c r="Q166" i="20"/>
  <c r="W166" i="20" s="1"/>
  <c r="K166" i="20"/>
  <c r="L166" i="20" s="1"/>
  <c r="Z165" i="20"/>
  <c r="Y165" i="20"/>
  <c r="X165" i="20"/>
  <c r="Q165" i="20"/>
  <c r="W165" i="20" s="1"/>
  <c r="K165" i="20"/>
  <c r="L165" i="20" s="1"/>
  <c r="Z164" i="20"/>
  <c r="Y164" i="20"/>
  <c r="X164" i="20"/>
  <c r="Q164" i="20"/>
  <c r="W164" i="20" s="1"/>
  <c r="K164" i="20"/>
  <c r="L164" i="20" s="1"/>
  <c r="Z163" i="20"/>
  <c r="Y163" i="20"/>
  <c r="X163" i="20"/>
  <c r="Q163" i="20"/>
  <c r="W163" i="20" s="1"/>
  <c r="K163" i="20"/>
  <c r="L163" i="20" s="1"/>
  <c r="Z162" i="20"/>
  <c r="Y162" i="20"/>
  <c r="X162" i="20"/>
  <c r="Q162" i="20"/>
  <c r="W162" i="20" s="1"/>
  <c r="K162" i="20"/>
  <c r="L162" i="20" s="1"/>
  <c r="V162" i="20" s="1"/>
  <c r="Z161" i="20"/>
  <c r="Y161" i="20"/>
  <c r="X161" i="20"/>
  <c r="Q161" i="20"/>
  <c r="W161" i="20" s="1"/>
  <c r="K161" i="20"/>
  <c r="L161" i="20" s="1"/>
  <c r="Z160" i="20"/>
  <c r="Y160" i="20"/>
  <c r="X160" i="20"/>
  <c r="Q160" i="20"/>
  <c r="W160" i="20" s="1"/>
  <c r="K160" i="20"/>
  <c r="L160" i="20" s="1"/>
  <c r="Z159" i="20"/>
  <c r="Y159" i="20"/>
  <c r="X159" i="20"/>
  <c r="Q159" i="20"/>
  <c r="W159" i="20" s="1"/>
  <c r="K159" i="20"/>
  <c r="L159" i="20" s="1"/>
  <c r="Z158" i="20"/>
  <c r="Y158" i="20"/>
  <c r="X158" i="20"/>
  <c r="Q158" i="20"/>
  <c r="W158" i="20" s="1"/>
  <c r="K158" i="20"/>
  <c r="L158" i="20" s="1"/>
  <c r="Z157" i="20"/>
  <c r="Y157" i="20"/>
  <c r="X157" i="20"/>
  <c r="Q157" i="20"/>
  <c r="W157" i="20" s="1"/>
  <c r="K157" i="20"/>
  <c r="L157" i="20" s="1"/>
  <c r="Z156" i="20"/>
  <c r="Y156" i="20"/>
  <c r="X156" i="20"/>
  <c r="Q156" i="20"/>
  <c r="W156" i="20" s="1"/>
  <c r="K156" i="20"/>
  <c r="L156" i="20" s="1"/>
  <c r="Z155" i="20"/>
  <c r="Y155" i="20"/>
  <c r="X155" i="20"/>
  <c r="Q155" i="20"/>
  <c r="W155" i="20" s="1"/>
  <c r="K155" i="20"/>
  <c r="L155" i="20" s="1"/>
  <c r="Z154" i="20"/>
  <c r="Y154" i="20"/>
  <c r="X154" i="20"/>
  <c r="Q154" i="20"/>
  <c r="W154" i="20" s="1"/>
  <c r="K154" i="20"/>
  <c r="L154" i="20" s="1"/>
  <c r="Z153" i="20"/>
  <c r="Y153" i="20"/>
  <c r="X153" i="20"/>
  <c r="Q153" i="20"/>
  <c r="W153" i="20" s="1"/>
  <c r="K153" i="20"/>
  <c r="L153" i="20" s="1"/>
  <c r="Z152" i="20"/>
  <c r="Y152" i="20"/>
  <c r="X152" i="20"/>
  <c r="Q152" i="20"/>
  <c r="W152" i="20" s="1"/>
  <c r="K152" i="20"/>
  <c r="L152" i="20" s="1"/>
  <c r="Z151" i="20"/>
  <c r="Y151" i="20"/>
  <c r="X151" i="20"/>
  <c r="Q151" i="20"/>
  <c r="K151" i="20"/>
  <c r="Z150" i="20"/>
  <c r="Y150" i="20"/>
  <c r="X150" i="20"/>
  <c r="Q150" i="20"/>
  <c r="W150" i="20" s="1"/>
  <c r="K150" i="20"/>
  <c r="L150" i="20" s="1"/>
  <c r="V150" i="20" s="1"/>
  <c r="Z149" i="20"/>
  <c r="Y149" i="20"/>
  <c r="X149" i="20"/>
  <c r="Q149" i="20"/>
  <c r="W149" i="20" s="1"/>
  <c r="K149" i="20"/>
  <c r="L149" i="20" s="1"/>
  <c r="Z148" i="20"/>
  <c r="Y148" i="20"/>
  <c r="X148" i="20"/>
  <c r="Q148" i="20"/>
  <c r="W148" i="20" s="1"/>
  <c r="K148" i="20"/>
  <c r="L148" i="20" s="1"/>
  <c r="Z147" i="20"/>
  <c r="Y147" i="20"/>
  <c r="X147" i="20"/>
  <c r="Q147" i="20"/>
  <c r="W147" i="20" s="1"/>
  <c r="K147" i="20"/>
  <c r="L147" i="20" s="1"/>
  <c r="Z146" i="20"/>
  <c r="Y146" i="20"/>
  <c r="X146" i="20"/>
  <c r="Q146" i="20"/>
  <c r="W146" i="20" s="1"/>
  <c r="K146" i="20"/>
  <c r="L146" i="20" s="1"/>
  <c r="Z145" i="20"/>
  <c r="Y145" i="20"/>
  <c r="X145" i="20"/>
  <c r="Q145" i="20"/>
  <c r="W145" i="20" s="1"/>
  <c r="K145" i="20"/>
  <c r="L145" i="20" s="1"/>
  <c r="Z144" i="20"/>
  <c r="Y144" i="20"/>
  <c r="X144" i="20"/>
  <c r="Q144" i="20"/>
  <c r="W144" i="20" s="1"/>
  <c r="K144" i="20"/>
  <c r="L144" i="20" s="1"/>
  <c r="Z143" i="20"/>
  <c r="Y143" i="20"/>
  <c r="X143" i="20"/>
  <c r="Q143" i="20"/>
  <c r="K143" i="20"/>
  <c r="L143" i="20" s="1"/>
  <c r="V143" i="20" s="1"/>
  <c r="Z142" i="20"/>
  <c r="Y142" i="20"/>
  <c r="X142" i="20"/>
  <c r="Q142" i="20"/>
  <c r="W142" i="20" s="1"/>
  <c r="K142" i="20"/>
  <c r="L142" i="20" s="1"/>
  <c r="Z141" i="20"/>
  <c r="Y141" i="20"/>
  <c r="X141" i="20"/>
  <c r="Q141" i="20"/>
  <c r="W141" i="20" s="1"/>
  <c r="K141" i="20"/>
  <c r="L141" i="20" s="1"/>
  <c r="Z140" i="20"/>
  <c r="Y140" i="20"/>
  <c r="X140" i="20"/>
  <c r="Q140" i="20"/>
  <c r="W140" i="20" s="1"/>
  <c r="K140" i="20"/>
  <c r="L140" i="20" s="1"/>
  <c r="Z139" i="20"/>
  <c r="Y139" i="20"/>
  <c r="X139" i="20"/>
  <c r="Q139" i="20"/>
  <c r="W139" i="20" s="1"/>
  <c r="K139" i="20"/>
  <c r="L139" i="20" s="1"/>
  <c r="Z138" i="20"/>
  <c r="Y138" i="20"/>
  <c r="X138" i="20"/>
  <c r="Q138" i="20"/>
  <c r="W138" i="20" s="1"/>
  <c r="K138" i="20"/>
  <c r="L138" i="20" s="1"/>
  <c r="Z137" i="20"/>
  <c r="Y137" i="20"/>
  <c r="X137" i="20"/>
  <c r="Q137" i="20"/>
  <c r="W137" i="20" s="1"/>
  <c r="K137" i="20"/>
  <c r="L137" i="20" s="1"/>
  <c r="Z136" i="20"/>
  <c r="Y136" i="20"/>
  <c r="X136" i="20"/>
  <c r="Q136" i="20"/>
  <c r="W136" i="20" s="1"/>
  <c r="K136" i="20"/>
  <c r="L136" i="20" s="1"/>
  <c r="V136" i="20" s="1"/>
  <c r="Z135" i="20"/>
  <c r="Y135" i="20"/>
  <c r="X135" i="20"/>
  <c r="Q135" i="20"/>
  <c r="W135" i="20" s="1"/>
  <c r="K135" i="20"/>
  <c r="L135" i="20" s="1"/>
  <c r="Z134" i="20"/>
  <c r="Y134" i="20"/>
  <c r="X134" i="20"/>
  <c r="Q134" i="20"/>
  <c r="W134" i="20" s="1"/>
  <c r="K134" i="20"/>
  <c r="L134" i="20" s="1"/>
  <c r="Z133" i="20"/>
  <c r="Y133" i="20"/>
  <c r="X133" i="20"/>
  <c r="Q133" i="20"/>
  <c r="W133" i="20" s="1"/>
  <c r="K133" i="20"/>
  <c r="L133" i="20" s="1"/>
  <c r="Z132" i="20"/>
  <c r="Y132" i="20"/>
  <c r="X132" i="20"/>
  <c r="Q132" i="20"/>
  <c r="W132" i="20" s="1"/>
  <c r="K132" i="20"/>
  <c r="L132" i="20" s="1"/>
  <c r="Z131" i="20"/>
  <c r="Y131" i="20"/>
  <c r="X131" i="20"/>
  <c r="Q131" i="20"/>
  <c r="W131" i="20" s="1"/>
  <c r="K131" i="20"/>
  <c r="L131" i="20" s="1"/>
  <c r="Z130" i="20"/>
  <c r="Y130" i="20"/>
  <c r="X130" i="20"/>
  <c r="Q130" i="20"/>
  <c r="W130" i="20" s="1"/>
  <c r="K130" i="20"/>
  <c r="L130" i="20" s="1"/>
  <c r="Z129" i="20"/>
  <c r="Y129" i="20"/>
  <c r="X129" i="20"/>
  <c r="Q129" i="20"/>
  <c r="W129" i="20" s="1"/>
  <c r="K129" i="20"/>
  <c r="L129" i="20" s="1"/>
  <c r="Z128" i="20"/>
  <c r="Y128" i="20"/>
  <c r="X128" i="20"/>
  <c r="Q128" i="20"/>
  <c r="W128" i="20" s="1"/>
  <c r="K128" i="20"/>
  <c r="L128" i="20" s="1"/>
  <c r="V128" i="20" s="1"/>
  <c r="Z127" i="20"/>
  <c r="Y127" i="20"/>
  <c r="X127" i="20"/>
  <c r="Q127" i="20"/>
  <c r="W127" i="20" s="1"/>
  <c r="K127" i="20"/>
  <c r="L127" i="20" s="1"/>
  <c r="Z126" i="20"/>
  <c r="Y126" i="20"/>
  <c r="X126" i="20"/>
  <c r="Q126" i="20"/>
  <c r="W126" i="20" s="1"/>
  <c r="K126" i="20"/>
  <c r="L126" i="20" s="1"/>
  <c r="V126" i="20" s="1"/>
  <c r="Z125" i="20"/>
  <c r="Y125" i="20"/>
  <c r="X125" i="20"/>
  <c r="Q125" i="20"/>
  <c r="W125" i="20" s="1"/>
  <c r="K125" i="20"/>
  <c r="L125" i="20" s="1"/>
  <c r="Z124" i="20"/>
  <c r="Y124" i="20"/>
  <c r="X124" i="20"/>
  <c r="Q124" i="20"/>
  <c r="W124" i="20" s="1"/>
  <c r="K124" i="20"/>
  <c r="L124" i="20" s="1"/>
  <c r="Z123" i="20"/>
  <c r="Y123" i="20"/>
  <c r="X123" i="20"/>
  <c r="Q123" i="20"/>
  <c r="W123" i="20" s="1"/>
  <c r="K123" i="20"/>
  <c r="L123" i="20" s="1"/>
  <c r="Z122" i="20"/>
  <c r="Y122" i="20"/>
  <c r="X122" i="20"/>
  <c r="Q122" i="20"/>
  <c r="W122" i="20" s="1"/>
  <c r="K122" i="20"/>
  <c r="L122" i="20" s="1"/>
  <c r="Z121" i="20"/>
  <c r="Y121" i="20"/>
  <c r="X121" i="20"/>
  <c r="Q121" i="20"/>
  <c r="W121" i="20" s="1"/>
  <c r="K121" i="20"/>
  <c r="L121" i="20" s="1"/>
  <c r="Z120" i="20"/>
  <c r="Y120" i="20"/>
  <c r="X120" i="20"/>
  <c r="Q120" i="20"/>
  <c r="W120" i="20" s="1"/>
  <c r="K120" i="20"/>
  <c r="L120" i="20" s="1"/>
  <c r="Z119" i="20"/>
  <c r="Y119" i="20"/>
  <c r="X119" i="20"/>
  <c r="Q119" i="20"/>
  <c r="W119" i="20" s="1"/>
  <c r="K119" i="20"/>
  <c r="L119" i="20" s="1"/>
  <c r="Z118" i="20"/>
  <c r="Y118" i="20"/>
  <c r="X118" i="20"/>
  <c r="Q118" i="20"/>
  <c r="W118" i="20" s="1"/>
  <c r="K118" i="20"/>
  <c r="L118" i="20" s="1"/>
  <c r="V118" i="20" s="1"/>
  <c r="Z117" i="20"/>
  <c r="Y117" i="20"/>
  <c r="X117" i="20"/>
  <c r="Q117" i="20"/>
  <c r="W117" i="20" s="1"/>
  <c r="K117" i="20"/>
  <c r="L117" i="20" s="1"/>
  <c r="Z116" i="20"/>
  <c r="Y116" i="20"/>
  <c r="X116" i="20"/>
  <c r="Q116" i="20"/>
  <c r="W116" i="20" s="1"/>
  <c r="K116" i="20"/>
  <c r="L116" i="20" s="1"/>
  <c r="Z115" i="20"/>
  <c r="Y115" i="20"/>
  <c r="X115" i="20"/>
  <c r="Q115" i="20"/>
  <c r="W115" i="20" s="1"/>
  <c r="K115" i="20"/>
  <c r="L115" i="20" s="1"/>
  <c r="Z114" i="20"/>
  <c r="Y114" i="20"/>
  <c r="X114" i="20"/>
  <c r="Q114" i="20"/>
  <c r="W114" i="20" s="1"/>
  <c r="K114" i="20"/>
  <c r="L114" i="20" s="1"/>
  <c r="Z113" i="20"/>
  <c r="Y113" i="20"/>
  <c r="X113" i="20"/>
  <c r="Q113" i="20"/>
  <c r="W113" i="20" s="1"/>
  <c r="K113" i="20"/>
  <c r="L113" i="20" s="1"/>
  <c r="Z112" i="20"/>
  <c r="Y112" i="20"/>
  <c r="X112" i="20"/>
  <c r="Q112" i="20"/>
  <c r="W112" i="20" s="1"/>
  <c r="K112" i="20"/>
  <c r="L112" i="20" s="1"/>
  <c r="Z111" i="20"/>
  <c r="Y111" i="20"/>
  <c r="X111" i="20"/>
  <c r="Q111" i="20"/>
  <c r="W111" i="20" s="1"/>
  <c r="K111" i="20"/>
  <c r="L111" i="20" s="1"/>
  <c r="Z110" i="20"/>
  <c r="Y110" i="20"/>
  <c r="X110" i="20"/>
  <c r="Q110" i="20"/>
  <c r="W110" i="20" s="1"/>
  <c r="K110" i="20"/>
  <c r="L110" i="20" s="1"/>
  <c r="Z109" i="20"/>
  <c r="Y109" i="20"/>
  <c r="X109" i="20"/>
  <c r="Q109" i="20"/>
  <c r="W109" i="20" s="1"/>
  <c r="K109" i="20"/>
  <c r="L109" i="20" s="1"/>
  <c r="Z108" i="20"/>
  <c r="Y108" i="20"/>
  <c r="X108" i="20"/>
  <c r="Q108" i="20"/>
  <c r="W108" i="20" s="1"/>
  <c r="K108" i="20"/>
  <c r="L108" i="20" s="1"/>
  <c r="Z107" i="20"/>
  <c r="Y107" i="20"/>
  <c r="X107" i="20"/>
  <c r="Q107" i="20"/>
  <c r="W107" i="20" s="1"/>
  <c r="K107" i="20"/>
  <c r="L107" i="20" s="1"/>
  <c r="Z106" i="20"/>
  <c r="Y106" i="20"/>
  <c r="X106" i="20"/>
  <c r="Q106" i="20"/>
  <c r="W106" i="20" s="1"/>
  <c r="K106" i="20"/>
  <c r="L106" i="20" s="1"/>
  <c r="Z105" i="20"/>
  <c r="Y105" i="20"/>
  <c r="X105" i="20"/>
  <c r="Q105" i="20"/>
  <c r="W105" i="20" s="1"/>
  <c r="K105" i="20"/>
  <c r="L105" i="20" s="1"/>
  <c r="V105" i="20" s="1"/>
  <c r="Z104" i="20"/>
  <c r="Y104" i="20"/>
  <c r="X104" i="20"/>
  <c r="Q104" i="20"/>
  <c r="W104" i="20" s="1"/>
  <c r="K104" i="20"/>
  <c r="L104" i="20" s="1"/>
  <c r="Z103" i="20"/>
  <c r="Y103" i="20"/>
  <c r="X103" i="20"/>
  <c r="Q103" i="20"/>
  <c r="W103" i="20" s="1"/>
  <c r="K103" i="20"/>
  <c r="L103" i="20" s="1"/>
  <c r="Z102" i="20"/>
  <c r="Y102" i="20"/>
  <c r="X102" i="20"/>
  <c r="Q102" i="20"/>
  <c r="W102" i="20" s="1"/>
  <c r="K102" i="20"/>
  <c r="L102" i="20" s="1"/>
  <c r="V102" i="20" s="1"/>
  <c r="Z101" i="20"/>
  <c r="Y101" i="20"/>
  <c r="X101" i="20"/>
  <c r="Q101" i="20"/>
  <c r="K101" i="20"/>
  <c r="L101" i="20" s="1"/>
  <c r="Z100" i="20"/>
  <c r="Y100" i="20"/>
  <c r="X100" i="20"/>
  <c r="Q100" i="20"/>
  <c r="W100" i="20" s="1"/>
  <c r="K100" i="20"/>
  <c r="L100" i="20" s="1"/>
  <c r="Z99" i="20"/>
  <c r="Y99" i="20"/>
  <c r="X99" i="20"/>
  <c r="Q99" i="20"/>
  <c r="W99" i="20" s="1"/>
  <c r="K99" i="20"/>
  <c r="L99" i="20" s="1"/>
  <c r="Z98" i="20"/>
  <c r="Y98" i="20"/>
  <c r="X98" i="20"/>
  <c r="Q98" i="20"/>
  <c r="W98" i="20" s="1"/>
  <c r="K98" i="20"/>
  <c r="L98" i="20" s="1"/>
  <c r="Z97" i="20"/>
  <c r="Y97" i="20"/>
  <c r="X97" i="20"/>
  <c r="Q97" i="20"/>
  <c r="W97" i="20" s="1"/>
  <c r="K97" i="20"/>
  <c r="L97" i="20" s="1"/>
  <c r="Z96" i="20"/>
  <c r="Y96" i="20"/>
  <c r="X96" i="20"/>
  <c r="Q96" i="20"/>
  <c r="W96" i="20" s="1"/>
  <c r="K96" i="20"/>
  <c r="L96" i="20" s="1"/>
  <c r="Z95" i="20"/>
  <c r="Y95" i="20"/>
  <c r="X95" i="20"/>
  <c r="Q95" i="20"/>
  <c r="W95" i="20" s="1"/>
  <c r="K95" i="20"/>
  <c r="L95" i="20" s="1"/>
  <c r="Z94" i="20"/>
  <c r="Y94" i="20"/>
  <c r="X94" i="20"/>
  <c r="Q94" i="20"/>
  <c r="W94" i="20" s="1"/>
  <c r="K94" i="20"/>
  <c r="L94" i="20" s="1"/>
  <c r="Z93" i="20"/>
  <c r="Y93" i="20"/>
  <c r="X93" i="20"/>
  <c r="Q93" i="20"/>
  <c r="W93" i="20" s="1"/>
  <c r="K93" i="20"/>
  <c r="L93" i="20" s="1"/>
  <c r="Z92" i="20"/>
  <c r="Y92" i="20"/>
  <c r="X92" i="20"/>
  <c r="Q92" i="20"/>
  <c r="W92" i="20" s="1"/>
  <c r="K92" i="20"/>
  <c r="L92" i="20" s="1"/>
  <c r="Z91" i="20"/>
  <c r="Y91" i="20"/>
  <c r="X91" i="20"/>
  <c r="Q91" i="20"/>
  <c r="W91" i="20" s="1"/>
  <c r="K91" i="20"/>
  <c r="L91" i="20" s="1"/>
  <c r="Z90" i="20"/>
  <c r="Y90" i="20"/>
  <c r="X90" i="20"/>
  <c r="Q90" i="20"/>
  <c r="W90" i="20" s="1"/>
  <c r="K90" i="20"/>
  <c r="L90" i="20" s="1"/>
  <c r="Z89" i="20"/>
  <c r="Y89" i="20"/>
  <c r="X89" i="20"/>
  <c r="Q89" i="20"/>
  <c r="W89" i="20" s="1"/>
  <c r="K89" i="20"/>
  <c r="L89" i="20" s="1"/>
  <c r="V89" i="20" s="1"/>
  <c r="Z88" i="20"/>
  <c r="Y88" i="20"/>
  <c r="X88" i="20"/>
  <c r="Q88" i="20"/>
  <c r="W88" i="20" s="1"/>
  <c r="K88" i="20"/>
  <c r="L88" i="20" s="1"/>
  <c r="Z87" i="20"/>
  <c r="Y87" i="20"/>
  <c r="X87" i="20"/>
  <c r="Q87" i="20"/>
  <c r="W87" i="20" s="1"/>
  <c r="K87" i="20"/>
  <c r="L87" i="20" s="1"/>
  <c r="Z86" i="20"/>
  <c r="Y86" i="20"/>
  <c r="X86" i="20"/>
  <c r="Q86" i="20"/>
  <c r="W86" i="20" s="1"/>
  <c r="K86" i="20"/>
  <c r="L86" i="20" s="1"/>
  <c r="Z85" i="20"/>
  <c r="Y85" i="20"/>
  <c r="X85" i="20"/>
  <c r="Q85" i="20"/>
  <c r="W85" i="20" s="1"/>
  <c r="K85" i="20"/>
  <c r="L85" i="20" s="1"/>
  <c r="Z84" i="20"/>
  <c r="Y84" i="20"/>
  <c r="X84" i="20"/>
  <c r="Q84" i="20"/>
  <c r="W84" i="20" s="1"/>
  <c r="K84" i="20"/>
  <c r="L84" i="20" s="1"/>
  <c r="Z83" i="20"/>
  <c r="Y83" i="20"/>
  <c r="X83" i="20"/>
  <c r="Q83" i="20"/>
  <c r="W83" i="20" s="1"/>
  <c r="K83" i="20"/>
  <c r="L83" i="20" s="1"/>
  <c r="Z82" i="20"/>
  <c r="Y82" i="20"/>
  <c r="X82" i="20"/>
  <c r="Q82" i="20"/>
  <c r="W82" i="20" s="1"/>
  <c r="K82" i="20"/>
  <c r="L82" i="20" s="1"/>
  <c r="Z81" i="20"/>
  <c r="Y81" i="20"/>
  <c r="X81" i="20"/>
  <c r="Q81" i="20"/>
  <c r="W81" i="20" s="1"/>
  <c r="K81" i="20"/>
  <c r="L81" i="20" s="1"/>
  <c r="V81" i="20" s="1"/>
  <c r="Z80" i="20"/>
  <c r="Y80" i="20"/>
  <c r="X80" i="20"/>
  <c r="Q80" i="20"/>
  <c r="W80" i="20" s="1"/>
  <c r="K80" i="20"/>
  <c r="L80" i="20" s="1"/>
  <c r="Z79" i="20"/>
  <c r="Y79" i="20"/>
  <c r="X79" i="20"/>
  <c r="Q79" i="20"/>
  <c r="W79" i="20" s="1"/>
  <c r="K79" i="20"/>
  <c r="L79" i="20" s="1"/>
  <c r="Z78" i="20"/>
  <c r="Y78" i="20"/>
  <c r="X78" i="20"/>
  <c r="Q78" i="20"/>
  <c r="W78" i="20" s="1"/>
  <c r="K78" i="20"/>
  <c r="L78" i="20" s="1"/>
  <c r="Z77" i="20"/>
  <c r="Y77" i="20"/>
  <c r="X77" i="20"/>
  <c r="Q77" i="20"/>
  <c r="W77" i="20" s="1"/>
  <c r="K77" i="20"/>
  <c r="L77" i="20" s="1"/>
  <c r="Z76" i="20"/>
  <c r="Y76" i="20"/>
  <c r="X76" i="20"/>
  <c r="Q76" i="20"/>
  <c r="W76" i="20" s="1"/>
  <c r="K76" i="20"/>
  <c r="L76" i="20" s="1"/>
  <c r="Z75" i="20"/>
  <c r="Y75" i="20"/>
  <c r="X75" i="20"/>
  <c r="Q75" i="20"/>
  <c r="W75" i="20" s="1"/>
  <c r="K75" i="20"/>
  <c r="L75" i="20" s="1"/>
  <c r="Z74" i="20"/>
  <c r="Y74" i="20"/>
  <c r="X74" i="20"/>
  <c r="Q74" i="20"/>
  <c r="W74" i="20" s="1"/>
  <c r="K74" i="20"/>
  <c r="L74" i="20" s="1"/>
  <c r="Z73" i="20"/>
  <c r="Y73" i="20"/>
  <c r="X73" i="20"/>
  <c r="Q73" i="20"/>
  <c r="W73" i="20" s="1"/>
  <c r="K73" i="20"/>
  <c r="L73" i="20" s="1"/>
  <c r="Z72" i="20"/>
  <c r="Y72" i="20"/>
  <c r="X72" i="20"/>
  <c r="Q72" i="20"/>
  <c r="W72" i="20" s="1"/>
  <c r="K72" i="20"/>
  <c r="L72" i="20" s="1"/>
  <c r="Z71" i="20"/>
  <c r="Y71" i="20"/>
  <c r="X71" i="20"/>
  <c r="Q71" i="20"/>
  <c r="W71" i="20" s="1"/>
  <c r="K71" i="20"/>
  <c r="L71" i="20" s="1"/>
  <c r="Z70" i="20"/>
  <c r="Y70" i="20"/>
  <c r="X70" i="20"/>
  <c r="Q70" i="20"/>
  <c r="W70" i="20" s="1"/>
  <c r="K70" i="20"/>
  <c r="L70" i="20" s="1"/>
  <c r="Z69" i="20"/>
  <c r="Y69" i="20"/>
  <c r="X69" i="20"/>
  <c r="Q69" i="20"/>
  <c r="W69" i="20" s="1"/>
  <c r="K69" i="20"/>
  <c r="L69" i="20" s="1"/>
  <c r="Z68" i="20"/>
  <c r="Y68" i="20"/>
  <c r="X68" i="20"/>
  <c r="Q68" i="20"/>
  <c r="W68" i="20" s="1"/>
  <c r="K68" i="20"/>
  <c r="L68" i="20" s="1"/>
  <c r="V68" i="20" s="1"/>
  <c r="Z67" i="20"/>
  <c r="Y67" i="20"/>
  <c r="X67" i="20"/>
  <c r="Q67" i="20"/>
  <c r="W67" i="20" s="1"/>
  <c r="K67" i="20"/>
  <c r="L67" i="20" s="1"/>
  <c r="Z66" i="20"/>
  <c r="Y66" i="20"/>
  <c r="X66" i="20"/>
  <c r="Q66" i="20"/>
  <c r="W66" i="20" s="1"/>
  <c r="K66" i="20"/>
  <c r="L66" i="20" s="1"/>
  <c r="Z65" i="20"/>
  <c r="Y65" i="20"/>
  <c r="X65" i="20"/>
  <c r="Q65" i="20"/>
  <c r="W65" i="20" s="1"/>
  <c r="K65" i="20"/>
  <c r="L65" i="20" s="1"/>
  <c r="Z64" i="20"/>
  <c r="Y64" i="20"/>
  <c r="X64" i="20"/>
  <c r="Q64" i="20"/>
  <c r="W64" i="20" s="1"/>
  <c r="K64" i="20"/>
  <c r="L64" i="20" s="1"/>
  <c r="Z63" i="20"/>
  <c r="Y63" i="20"/>
  <c r="X63" i="20"/>
  <c r="Q63" i="20"/>
  <c r="W63" i="20" s="1"/>
  <c r="K63" i="20"/>
  <c r="L63" i="20" s="1"/>
  <c r="Z62" i="20"/>
  <c r="Y62" i="20"/>
  <c r="X62" i="20"/>
  <c r="Q62" i="20"/>
  <c r="W62" i="20" s="1"/>
  <c r="K62" i="20"/>
  <c r="L62" i="20" s="1"/>
  <c r="Z61" i="20"/>
  <c r="Y61" i="20"/>
  <c r="X61" i="20"/>
  <c r="Q61" i="20"/>
  <c r="W61" i="20" s="1"/>
  <c r="K61" i="20"/>
  <c r="L61" i="20" s="1"/>
  <c r="Z60" i="20"/>
  <c r="Y60" i="20"/>
  <c r="X60" i="20"/>
  <c r="Q60" i="20"/>
  <c r="W60" i="20" s="1"/>
  <c r="K60" i="20"/>
  <c r="L60" i="20" s="1"/>
  <c r="V60" i="20" s="1"/>
  <c r="Z59" i="20"/>
  <c r="Y59" i="20"/>
  <c r="X59" i="20"/>
  <c r="Q59" i="20"/>
  <c r="W59" i="20" s="1"/>
  <c r="K59" i="20"/>
  <c r="L59" i="20" s="1"/>
  <c r="Z58" i="20"/>
  <c r="Y58" i="20"/>
  <c r="X58" i="20"/>
  <c r="Q58" i="20"/>
  <c r="W58" i="20" s="1"/>
  <c r="K58" i="20"/>
  <c r="L58" i="20" s="1"/>
  <c r="Z57" i="20"/>
  <c r="Y57" i="20"/>
  <c r="X57" i="20"/>
  <c r="Q57" i="20"/>
  <c r="W57" i="20" s="1"/>
  <c r="K57" i="20"/>
  <c r="L57" i="20" s="1"/>
  <c r="Z56" i="20"/>
  <c r="Y56" i="20"/>
  <c r="X56" i="20"/>
  <c r="Q56" i="20"/>
  <c r="W56" i="20" s="1"/>
  <c r="K56" i="20"/>
  <c r="L56" i="20" s="1"/>
  <c r="Z55" i="20"/>
  <c r="Y55" i="20"/>
  <c r="X55" i="20"/>
  <c r="Q55" i="20"/>
  <c r="W55" i="20" s="1"/>
  <c r="K55" i="20"/>
  <c r="L55" i="20" s="1"/>
  <c r="Z54" i="20"/>
  <c r="Y54" i="20"/>
  <c r="X54" i="20"/>
  <c r="Q54" i="20"/>
  <c r="W54" i="20" s="1"/>
  <c r="K54" i="20"/>
  <c r="L54" i="20" s="1"/>
  <c r="Z53" i="20"/>
  <c r="Y53" i="20"/>
  <c r="X53" i="20"/>
  <c r="Q53" i="20"/>
  <c r="W53" i="20" s="1"/>
  <c r="K53" i="20"/>
  <c r="Z52" i="20"/>
  <c r="Y52" i="20"/>
  <c r="X52" i="20"/>
  <c r="Q52" i="20"/>
  <c r="W52" i="20" s="1"/>
  <c r="K52" i="20"/>
  <c r="L52" i="20" s="1"/>
  <c r="V52" i="20" s="1"/>
  <c r="Z51" i="20"/>
  <c r="Y51" i="20"/>
  <c r="X51" i="20"/>
  <c r="Q51" i="20"/>
  <c r="W51" i="20" s="1"/>
  <c r="K51" i="20"/>
  <c r="L51" i="20" s="1"/>
  <c r="Z50" i="20"/>
  <c r="Y50" i="20"/>
  <c r="X50" i="20"/>
  <c r="Q50" i="20"/>
  <c r="W50" i="20" s="1"/>
  <c r="K50" i="20"/>
  <c r="L50" i="20" s="1"/>
  <c r="V50" i="20" s="1"/>
  <c r="Z49" i="20"/>
  <c r="Y49" i="20"/>
  <c r="X49" i="20"/>
  <c r="Q49" i="20"/>
  <c r="W49" i="20" s="1"/>
  <c r="K49" i="20"/>
  <c r="L49" i="20" s="1"/>
  <c r="Z48" i="20"/>
  <c r="Y48" i="20"/>
  <c r="X48" i="20"/>
  <c r="Q48" i="20"/>
  <c r="W48" i="20" s="1"/>
  <c r="K48" i="20"/>
  <c r="L48" i="20" s="1"/>
  <c r="Z47" i="20"/>
  <c r="Y47" i="20"/>
  <c r="X47" i="20"/>
  <c r="Q47" i="20"/>
  <c r="W47" i="20" s="1"/>
  <c r="K47" i="20"/>
  <c r="L47" i="20" s="1"/>
  <c r="Z46" i="20"/>
  <c r="Y46" i="20"/>
  <c r="X46" i="20"/>
  <c r="Q46" i="20"/>
  <c r="W46" i="20" s="1"/>
  <c r="K46" i="20"/>
  <c r="L46" i="20" s="1"/>
  <c r="Z45" i="20"/>
  <c r="Y45" i="20"/>
  <c r="X45" i="20"/>
  <c r="Q45" i="20"/>
  <c r="W45" i="20" s="1"/>
  <c r="K45" i="20"/>
  <c r="L45" i="20" s="1"/>
  <c r="Z44" i="20"/>
  <c r="Y44" i="20"/>
  <c r="X44" i="20"/>
  <c r="Q44" i="20"/>
  <c r="W44" i="20" s="1"/>
  <c r="K44" i="20"/>
  <c r="L44" i="20" s="1"/>
  <c r="Z43" i="20"/>
  <c r="Y43" i="20"/>
  <c r="X43" i="20"/>
  <c r="Q43" i="20"/>
  <c r="W43" i="20" s="1"/>
  <c r="K43" i="20"/>
  <c r="L43" i="20" s="1"/>
  <c r="Z42" i="20"/>
  <c r="Y42" i="20"/>
  <c r="X42" i="20"/>
  <c r="Q42" i="20"/>
  <c r="W42" i="20" s="1"/>
  <c r="K42" i="20"/>
  <c r="L42" i="20" s="1"/>
  <c r="V42" i="20" s="1"/>
  <c r="Z41" i="20"/>
  <c r="Y41" i="20"/>
  <c r="X41" i="20"/>
  <c r="Q41" i="20"/>
  <c r="W41" i="20" s="1"/>
  <c r="K41" i="20"/>
  <c r="L41" i="20" s="1"/>
  <c r="Z40" i="20"/>
  <c r="Y40" i="20"/>
  <c r="X40" i="20"/>
  <c r="Q40" i="20"/>
  <c r="W40" i="20" s="1"/>
  <c r="K40" i="20"/>
  <c r="L40" i="20" s="1"/>
  <c r="Z39" i="20"/>
  <c r="Y39" i="20"/>
  <c r="X39" i="20"/>
  <c r="Q39" i="20"/>
  <c r="W39" i="20" s="1"/>
  <c r="K39" i="20"/>
  <c r="L39" i="20" s="1"/>
  <c r="Z38" i="20"/>
  <c r="Y38" i="20"/>
  <c r="X38" i="20"/>
  <c r="Q38" i="20"/>
  <c r="W38" i="20" s="1"/>
  <c r="K38" i="20"/>
  <c r="L38" i="20" s="1"/>
  <c r="Z37" i="20"/>
  <c r="Y37" i="20"/>
  <c r="X37" i="20"/>
  <c r="Q37" i="20"/>
  <c r="W37" i="20" s="1"/>
  <c r="K37" i="20"/>
  <c r="L37" i="20" s="1"/>
  <c r="Z36" i="20"/>
  <c r="Y36" i="20"/>
  <c r="X36" i="20"/>
  <c r="Q36" i="20"/>
  <c r="W36" i="20" s="1"/>
  <c r="K36" i="20"/>
  <c r="L36" i="20" s="1"/>
  <c r="Z35" i="20"/>
  <c r="Y35" i="20"/>
  <c r="X35" i="20"/>
  <c r="Q35" i="20"/>
  <c r="W35" i="20" s="1"/>
  <c r="K35" i="20"/>
  <c r="L35" i="20" s="1"/>
  <c r="Z34" i="20"/>
  <c r="Y34" i="20"/>
  <c r="X34" i="20"/>
  <c r="Q34" i="20"/>
  <c r="W34" i="20" s="1"/>
  <c r="K34" i="20"/>
  <c r="L34" i="20" s="1"/>
  <c r="V34" i="20" s="1"/>
  <c r="Z33" i="20"/>
  <c r="Y33" i="20"/>
  <c r="X33" i="20"/>
  <c r="Q33" i="20"/>
  <c r="W33" i="20" s="1"/>
  <c r="K33" i="20"/>
  <c r="L33" i="20" s="1"/>
  <c r="Z32" i="20"/>
  <c r="Y32" i="20"/>
  <c r="X32" i="20"/>
  <c r="Q32" i="20"/>
  <c r="W32" i="20" s="1"/>
  <c r="K32" i="20"/>
  <c r="L32" i="20" s="1"/>
  <c r="Z31" i="20"/>
  <c r="Y31" i="20"/>
  <c r="X31" i="20"/>
  <c r="Q31" i="20"/>
  <c r="W31" i="20" s="1"/>
  <c r="K31" i="20"/>
  <c r="L31" i="20" s="1"/>
  <c r="Z30" i="20"/>
  <c r="Y30" i="20"/>
  <c r="X30" i="20"/>
  <c r="Q30" i="20"/>
  <c r="W30" i="20" s="1"/>
  <c r="K30" i="20"/>
  <c r="L30" i="20" s="1"/>
  <c r="Z29" i="20"/>
  <c r="Y29" i="20"/>
  <c r="X29" i="20"/>
  <c r="Q29" i="20"/>
  <c r="W29" i="20" s="1"/>
  <c r="K29" i="20"/>
  <c r="L29" i="20" s="1"/>
  <c r="Z28" i="20"/>
  <c r="Y28" i="20"/>
  <c r="X28" i="20"/>
  <c r="Q28" i="20"/>
  <c r="W28" i="20" s="1"/>
  <c r="K28" i="20"/>
  <c r="L28" i="20" s="1"/>
  <c r="Z27" i="20"/>
  <c r="Y27" i="20"/>
  <c r="X27" i="20"/>
  <c r="Q27" i="20"/>
  <c r="W27" i="20" s="1"/>
  <c r="K27" i="20"/>
  <c r="L27" i="20" s="1"/>
  <c r="Z26" i="20"/>
  <c r="Y26" i="20"/>
  <c r="X26" i="20"/>
  <c r="Q26" i="20"/>
  <c r="W26" i="20" s="1"/>
  <c r="K26" i="20"/>
  <c r="L26" i="20" s="1"/>
  <c r="Z25" i="20"/>
  <c r="Y25" i="20"/>
  <c r="X25" i="20"/>
  <c r="Q25" i="20"/>
  <c r="W25" i="20" s="1"/>
  <c r="K25" i="20"/>
  <c r="L25" i="20" s="1"/>
  <c r="Z24" i="20"/>
  <c r="Y24" i="20"/>
  <c r="X24" i="20"/>
  <c r="Q24" i="20"/>
  <c r="W24" i="20" s="1"/>
  <c r="K24" i="20"/>
  <c r="L24" i="20" s="1"/>
  <c r="Z23" i="20"/>
  <c r="Y23" i="20"/>
  <c r="X23" i="20"/>
  <c r="Q23" i="20"/>
  <c r="W23" i="20" s="1"/>
  <c r="K23" i="20"/>
  <c r="L23" i="20" s="1"/>
  <c r="Z22" i="20"/>
  <c r="Y22" i="20"/>
  <c r="X22" i="20"/>
  <c r="Q22" i="20"/>
  <c r="W22" i="20" s="1"/>
  <c r="K22" i="20"/>
  <c r="L22" i="20" s="1"/>
  <c r="V22" i="20" s="1"/>
  <c r="Z21" i="20"/>
  <c r="Y21" i="20"/>
  <c r="X21" i="20"/>
  <c r="Q21" i="20"/>
  <c r="W21" i="20" s="1"/>
  <c r="K21" i="20"/>
  <c r="L21" i="20" s="1"/>
  <c r="V21" i="20" s="1"/>
  <c r="Z20" i="20"/>
  <c r="Y20" i="20"/>
  <c r="X20" i="20"/>
  <c r="Q20" i="20"/>
  <c r="W20" i="20" s="1"/>
  <c r="K20" i="20"/>
  <c r="L20" i="20" s="1"/>
  <c r="Z19" i="20"/>
  <c r="Y19" i="20"/>
  <c r="X19" i="20"/>
  <c r="Q19" i="20"/>
  <c r="W19" i="20" s="1"/>
  <c r="K19" i="20"/>
  <c r="L19" i="20" s="1"/>
  <c r="Z18" i="20"/>
  <c r="Y18" i="20"/>
  <c r="X18" i="20"/>
  <c r="Q18" i="20"/>
  <c r="W18" i="20" s="1"/>
  <c r="K18" i="20"/>
  <c r="L18" i="20" s="1"/>
  <c r="Z17" i="20"/>
  <c r="Y17" i="20"/>
  <c r="X17" i="20"/>
  <c r="Q17" i="20"/>
  <c r="W17" i="20" s="1"/>
  <c r="K17" i="20"/>
  <c r="L17" i="20" s="1"/>
  <c r="Z16" i="20"/>
  <c r="Y16" i="20"/>
  <c r="X16" i="20"/>
  <c r="Q16" i="20"/>
  <c r="W16" i="20" s="1"/>
  <c r="K16" i="20"/>
  <c r="L16" i="20" s="1"/>
  <c r="Z15" i="20"/>
  <c r="Y15" i="20"/>
  <c r="X15" i="20"/>
  <c r="Q15" i="20"/>
  <c r="W15" i="20" s="1"/>
  <c r="K15" i="20"/>
  <c r="L15" i="20" s="1"/>
  <c r="Z14" i="20"/>
  <c r="Y14" i="20"/>
  <c r="X14" i="20"/>
  <c r="Q14" i="20"/>
  <c r="W14" i="20" s="1"/>
  <c r="K14" i="20"/>
  <c r="L14" i="20" s="1"/>
  <c r="Z13" i="20"/>
  <c r="Y13" i="20"/>
  <c r="X13" i="20"/>
  <c r="Q13" i="20"/>
  <c r="W13" i="20" s="1"/>
  <c r="K13" i="20"/>
  <c r="L13" i="20" s="1"/>
  <c r="V13" i="20" s="1"/>
  <c r="Z12" i="20"/>
  <c r="Y12" i="20"/>
  <c r="X12" i="20"/>
  <c r="Q12" i="20"/>
  <c r="W12" i="20" s="1"/>
  <c r="K12" i="20"/>
  <c r="L12" i="20" s="1"/>
  <c r="Z11" i="20"/>
  <c r="Y11" i="20"/>
  <c r="X11" i="20"/>
  <c r="Q11" i="20"/>
  <c r="W11" i="20" s="1"/>
  <c r="K11" i="20"/>
  <c r="L11" i="20" s="1"/>
  <c r="Z10" i="20"/>
  <c r="Y10" i="20"/>
  <c r="X10" i="20"/>
  <c r="Q10" i="20"/>
  <c r="W10" i="20" s="1"/>
  <c r="K10" i="20"/>
  <c r="L10" i="20" s="1"/>
  <c r="Z9" i="20"/>
  <c r="Y9" i="20"/>
  <c r="X9" i="20"/>
  <c r="Q9" i="20"/>
  <c r="W9" i="20" s="1"/>
  <c r="K9" i="20"/>
  <c r="L9" i="20" s="1"/>
  <c r="Z8" i="20"/>
  <c r="Y8" i="20"/>
  <c r="X8" i="20"/>
  <c r="Q8" i="20"/>
  <c r="W8" i="20" s="1"/>
  <c r="K8" i="20"/>
  <c r="L8" i="20" s="1"/>
  <c r="Z7" i="20"/>
  <c r="Y7" i="20"/>
  <c r="X7" i="20"/>
  <c r="Q7" i="20"/>
  <c r="W7" i="20" s="1"/>
  <c r="K7" i="20"/>
  <c r="L7" i="20" s="1"/>
  <c r="Z6" i="20"/>
  <c r="Y6" i="20"/>
  <c r="X6" i="20"/>
  <c r="Q6" i="20"/>
  <c r="W6" i="20" s="1"/>
  <c r="K6" i="20"/>
  <c r="L6" i="20" s="1"/>
  <c r="Z5" i="20"/>
  <c r="Y5" i="20"/>
  <c r="X5" i="20"/>
  <c r="Q5" i="20"/>
  <c r="W5" i="20" s="1"/>
  <c r="K5" i="20"/>
  <c r="L5" i="20" s="1"/>
  <c r="V5" i="20" s="1"/>
  <c r="Z4" i="20"/>
  <c r="Y4" i="20"/>
  <c r="X4" i="20"/>
  <c r="Q4" i="20"/>
  <c r="K4" i="20"/>
  <c r="L4" i="20" s="1"/>
  <c r="Z3" i="20"/>
  <c r="Y3" i="20"/>
  <c r="X3" i="20"/>
  <c r="Q3" i="20"/>
  <c r="W3" i="20" s="1"/>
  <c r="K3" i="20"/>
  <c r="L3" i="20" s="1"/>
  <c r="A3" i="20"/>
  <c r="A4" i="20" s="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Z2" i="20"/>
  <c r="Y2" i="20"/>
  <c r="X2" i="20"/>
  <c r="Q2" i="20"/>
  <c r="W2" i="20" s="1"/>
  <c r="K2" i="20"/>
  <c r="M107" i="1"/>
  <c r="M79" i="1"/>
  <c r="A3" i="42"/>
  <c r="A4" i="42" s="1"/>
  <c r="A5" i="42" s="1"/>
  <c r="A6" i="42" s="1"/>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38" i="42" s="1"/>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A188" i="42" s="1"/>
  <c r="A189" i="42" s="1"/>
  <c r="A190" i="42" s="1"/>
  <c r="A191" i="42" s="1"/>
  <c r="A192" i="42" s="1"/>
  <c r="A193" i="42" s="1"/>
  <c r="A194" i="42" s="1"/>
  <c r="A195" i="42" s="1"/>
  <c r="A196" i="42" s="1"/>
  <c r="A197" i="42" s="1"/>
  <c r="A198" i="42" s="1"/>
  <c r="A199" i="42" s="1"/>
  <c r="A200" i="42" s="1"/>
  <c r="A201" i="42" s="1"/>
  <c r="A202" i="42" s="1"/>
  <c r="A203" i="42" s="1"/>
  <c r="A204" i="42" s="1"/>
  <c r="A205" i="42" s="1"/>
  <c r="A206" i="42" s="1"/>
  <c r="A207" i="42" s="1"/>
  <c r="A208" i="42" s="1"/>
  <c r="A209" i="42" s="1"/>
  <c r="A210" i="42" s="1"/>
  <c r="A211" i="42" s="1"/>
  <c r="A212" i="42" s="1"/>
  <c r="A213" i="42" s="1"/>
  <c r="A214" i="42" s="1"/>
  <c r="A215" i="42" s="1"/>
  <c r="A216" i="42" s="1"/>
  <c r="A217" i="42" s="1"/>
  <c r="A218" i="42" s="1"/>
  <c r="A219" i="42" s="1"/>
  <c r="A220" i="42" s="1"/>
  <c r="A221" i="42" s="1"/>
  <c r="A222" i="42" s="1"/>
  <c r="A223" i="42" s="1"/>
  <c r="A224" i="42" s="1"/>
  <c r="A225" i="42" s="1"/>
  <c r="A226" i="42" s="1"/>
  <c r="A227" i="42" s="1"/>
  <c r="A228" i="42" s="1"/>
  <c r="A229" i="42" s="1"/>
  <c r="A230" i="42" s="1"/>
  <c r="A231" i="42" s="1"/>
  <c r="A232" i="42" s="1"/>
  <c r="A233" i="42" s="1"/>
  <c r="A234" i="42" s="1"/>
  <c r="A235" i="42" s="1"/>
  <c r="A236" i="42" s="1"/>
  <c r="A237" i="42" s="1"/>
  <c r="A238" i="42" s="1"/>
  <c r="A239" i="42" s="1"/>
  <c r="A240" i="42" s="1"/>
  <c r="A241" i="42" s="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190"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63"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37"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09"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81" i="1"/>
  <c r="AC57" i="1"/>
  <c r="AC58" i="1"/>
  <c r="AC59" i="1"/>
  <c r="AC60" i="1"/>
  <c r="AC61" i="1"/>
  <c r="AC62" i="1"/>
  <c r="AC63" i="1"/>
  <c r="AC64" i="1"/>
  <c r="AC65" i="1"/>
  <c r="AC66" i="1"/>
  <c r="AC67" i="1"/>
  <c r="AC68" i="1"/>
  <c r="AC69" i="1"/>
  <c r="AC70" i="1"/>
  <c r="AC71" i="1"/>
  <c r="AC72" i="1"/>
  <c r="AC73" i="1"/>
  <c r="AC74" i="1"/>
  <c r="AC75" i="1"/>
  <c r="AC76" i="1"/>
  <c r="AC77" i="1"/>
  <c r="AC78" i="1"/>
  <c r="AC56" i="1"/>
  <c r="AC30" i="1"/>
  <c r="AC31" i="1"/>
  <c r="AC32" i="1"/>
  <c r="AC33" i="1"/>
  <c r="AC34" i="1"/>
  <c r="AC35" i="1"/>
  <c r="AC36" i="1"/>
  <c r="AC37" i="1"/>
  <c r="AC38" i="1"/>
  <c r="AC39" i="1"/>
  <c r="AC40" i="1"/>
  <c r="AC41" i="1"/>
  <c r="AC42" i="1"/>
  <c r="AC43" i="1"/>
  <c r="AC44" i="1"/>
  <c r="AC45" i="1"/>
  <c r="AC46" i="1"/>
  <c r="AC47" i="1"/>
  <c r="AC48" i="1"/>
  <c r="AC49" i="1"/>
  <c r="AC50" i="1"/>
  <c r="AC51" i="1"/>
  <c r="AC52" i="1"/>
  <c r="AC53" i="1"/>
  <c r="AC12" i="1"/>
  <c r="AC13" i="1"/>
  <c r="AC14" i="1"/>
  <c r="AC15" i="1"/>
  <c r="AC16" i="1"/>
  <c r="AC17" i="1"/>
  <c r="AC18" i="1"/>
  <c r="AC19" i="1"/>
  <c r="AC20" i="1"/>
  <c r="AC21" i="1"/>
  <c r="AC22" i="1"/>
  <c r="AC23" i="1"/>
  <c r="AC24" i="1"/>
  <c r="AC25" i="1"/>
  <c r="AC26" i="1"/>
  <c r="AC29" i="1"/>
  <c r="AC3" i="1"/>
  <c r="AC4" i="1"/>
  <c r="AC5" i="1"/>
  <c r="AC6" i="1"/>
  <c r="AC7" i="1"/>
  <c r="AC8" i="1"/>
  <c r="AC9" i="1"/>
  <c r="AC10" i="1"/>
  <c r="AC11" i="1"/>
  <c r="AC2"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269" i="1"/>
  <c r="U105" i="40" l="1"/>
  <c r="AA105" i="40" s="1"/>
  <c r="U186" i="40"/>
  <c r="AA186" i="40" s="1"/>
  <c r="U3" i="40"/>
  <c r="AA3" i="40" s="1"/>
  <c r="U223" i="40"/>
  <c r="AA223" i="40" s="1"/>
  <c r="U44" i="39"/>
  <c r="AA44" i="39" s="1"/>
  <c r="U64" i="39"/>
  <c r="AA64" i="39" s="1"/>
  <c r="U12" i="39"/>
  <c r="AA12" i="39" s="1"/>
  <c r="U46" i="39"/>
  <c r="AA46" i="39" s="1"/>
  <c r="U78" i="39"/>
  <c r="AA78" i="39" s="1"/>
  <c r="U112" i="39"/>
  <c r="AA112" i="39" s="1"/>
  <c r="U22" i="39"/>
  <c r="AA22" i="39" s="1"/>
  <c r="U178" i="39"/>
  <c r="AA178" i="39" s="1"/>
  <c r="U6" i="39"/>
  <c r="AA6" i="39" s="1"/>
  <c r="U18" i="39"/>
  <c r="AA18" i="39" s="1"/>
  <c r="U72" i="39"/>
  <c r="AA72" i="39" s="1"/>
  <c r="U98" i="39"/>
  <c r="AA98" i="39" s="1"/>
  <c r="U116" i="39"/>
  <c r="AA116" i="39" s="1"/>
  <c r="U140" i="39"/>
  <c r="AA140" i="39" s="1"/>
  <c r="U152" i="39"/>
  <c r="AA152" i="39" s="1"/>
  <c r="U176" i="39"/>
  <c r="AA176" i="39" s="1"/>
  <c r="U188" i="39"/>
  <c r="AA188" i="39" s="1"/>
  <c r="U70" i="39"/>
  <c r="AA70" i="39" s="1"/>
  <c r="U162" i="39"/>
  <c r="AA162" i="39" s="1"/>
  <c r="U174" i="39"/>
  <c r="AA174" i="39" s="1"/>
  <c r="U124" i="39"/>
  <c r="AA124" i="39" s="1"/>
  <c r="U122" i="39"/>
  <c r="AA122" i="39" s="1"/>
  <c r="U134" i="39"/>
  <c r="AA134" i="39" s="1"/>
  <c r="U182" i="39"/>
  <c r="AA182" i="39" s="1"/>
  <c r="U38" i="39"/>
  <c r="AA38" i="39" s="1"/>
  <c r="U109" i="39"/>
  <c r="AA109" i="39" s="1"/>
  <c r="U156" i="39"/>
  <c r="AA156" i="39" s="1"/>
  <c r="U168" i="39"/>
  <c r="AA168" i="39" s="1"/>
  <c r="U180" i="39"/>
  <c r="AA180" i="39" s="1"/>
  <c r="U40" i="39"/>
  <c r="AA40" i="39" s="1"/>
  <c r="U68" i="39"/>
  <c r="AA68" i="39" s="1"/>
  <c r="U101" i="39"/>
  <c r="AA101" i="39" s="1"/>
  <c r="U147" i="39"/>
  <c r="AA147" i="39" s="1"/>
  <c r="U36" i="39"/>
  <c r="AA36" i="39" s="1"/>
  <c r="U90" i="39"/>
  <c r="AA90" i="39" s="1"/>
  <c r="U145" i="39"/>
  <c r="AA145" i="39" s="1"/>
  <c r="U14" i="39"/>
  <c r="AA14" i="39" s="1"/>
  <c r="U50" i="39"/>
  <c r="AA50" i="39" s="1"/>
  <c r="U30" i="39"/>
  <c r="AA30" i="39" s="1"/>
  <c r="U60" i="39"/>
  <c r="AA60" i="39" s="1"/>
  <c r="U8" i="39"/>
  <c r="AA8" i="39" s="1"/>
  <c r="U74" i="39"/>
  <c r="AA74" i="39" s="1"/>
  <c r="U160" i="39"/>
  <c r="AA160" i="39" s="1"/>
  <c r="U184" i="39"/>
  <c r="AA184" i="39" s="1"/>
  <c r="U2" i="39"/>
  <c r="AA2" i="39" s="1"/>
  <c r="U4" i="39"/>
  <c r="AA4" i="39" s="1"/>
  <c r="U24" i="39"/>
  <c r="AA24" i="39" s="1"/>
  <c r="U110" i="39"/>
  <c r="AA110" i="39" s="1"/>
  <c r="U121" i="39"/>
  <c r="AA121" i="39" s="1"/>
  <c r="U48" i="39"/>
  <c r="AA48" i="39" s="1"/>
  <c r="U125" i="39"/>
  <c r="AA125" i="39" s="1"/>
  <c r="V90" i="39"/>
  <c r="V116" i="39"/>
  <c r="V156" i="39"/>
  <c r="U86" i="39"/>
  <c r="AA86" i="39" s="1"/>
  <c r="U104" i="39"/>
  <c r="AA104" i="39" s="1"/>
  <c r="U123" i="39"/>
  <c r="AA123" i="39" s="1"/>
  <c r="AB123" i="39" s="1"/>
  <c r="V145" i="39"/>
  <c r="AB145" i="39" s="1"/>
  <c r="V147" i="39"/>
  <c r="AB147" i="39" s="1"/>
  <c r="U28" i="39"/>
  <c r="AA28" i="39" s="1"/>
  <c r="U66" i="39"/>
  <c r="AA66" i="39" s="1"/>
  <c r="U26" i="39"/>
  <c r="AA26" i="39" s="1"/>
  <c r="U62" i="39"/>
  <c r="AA62" i="39" s="1"/>
  <c r="U82" i="39"/>
  <c r="AA82" i="39" s="1"/>
  <c r="AB82" i="39" s="1"/>
  <c r="U164" i="39"/>
  <c r="AA164" i="39" s="1"/>
  <c r="V180" i="39"/>
  <c r="U91" i="39"/>
  <c r="AA91" i="39" s="1"/>
  <c r="AB91" i="39" s="1"/>
  <c r="U148" i="39"/>
  <c r="AA148" i="39" s="1"/>
  <c r="V164" i="39"/>
  <c r="U16" i="39"/>
  <c r="AA16" i="39" s="1"/>
  <c r="U54" i="39"/>
  <c r="AA54" i="39" s="1"/>
  <c r="V122" i="39"/>
  <c r="AB122" i="39" s="1"/>
  <c r="V124" i="39"/>
  <c r="U137" i="39"/>
  <c r="AA137" i="39" s="1"/>
  <c r="AB137" i="39" s="1"/>
  <c r="U146" i="39"/>
  <c r="AA146" i="39" s="1"/>
  <c r="AB146" i="39" s="1"/>
  <c r="V176" i="39"/>
  <c r="U52" i="39"/>
  <c r="AA52" i="39" s="1"/>
  <c r="U96" i="39"/>
  <c r="AA96" i="39" s="1"/>
  <c r="U127" i="39"/>
  <c r="AA127" i="39" s="1"/>
  <c r="U158" i="39"/>
  <c r="AA158" i="39" s="1"/>
  <c r="V160" i="39"/>
  <c r="U172" i="39"/>
  <c r="AA172" i="39" s="1"/>
  <c r="AB172" i="39" s="1"/>
  <c r="U83" i="39"/>
  <c r="AA83" i="39" s="1"/>
  <c r="AB83" i="39" s="1"/>
  <c r="U106" i="39"/>
  <c r="AA106" i="39" s="1"/>
  <c r="AB106" i="39" s="1"/>
  <c r="U115" i="39"/>
  <c r="AA115" i="39" s="1"/>
  <c r="AB115" i="39" s="1"/>
  <c r="Q69" i="38"/>
  <c r="U77" i="39"/>
  <c r="AA77" i="39" s="1"/>
  <c r="U102" i="39"/>
  <c r="AA102" i="39" s="1"/>
  <c r="U130" i="39"/>
  <c r="AA130" i="39" s="1"/>
  <c r="AB130" i="39" s="1"/>
  <c r="U144" i="39"/>
  <c r="AA144" i="39" s="1"/>
  <c r="U150" i="39"/>
  <c r="AA150" i="39" s="1"/>
  <c r="U166" i="39"/>
  <c r="AA166" i="39" s="1"/>
  <c r="V168" i="39"/>
  <c r="AB168" i="39" s="1"/>
  <c r="U11" i="38"/>
  <c r="V98" i="39"/>
  <c r="AB98" i="39" s="1"/>
  <c r="U108" i="39"/>
  <c r="AA108" i="39" s="1"/>
  <c r="AB108" i="39" s="1"/>
  <c r="S28" i="37"/>
  <c r="W28" i="37" s="1"/>
  <c r="U88" i="39"/>
  <c r="AA88" i="39" s="1"/>
  <c r="U94" i="39"/>
  <c r="AA94" i="39" s="1"/>
  <c r="U100" i="39"/>
  <c r="AA100" i="39" s="1"/>
  <c r="AB100" i="39" s="1"/>
  <c r="U136" i="39"/>
  <c r="AA136" i="39" s="1"/>
  <c r="U142" i="39"/>
  <c r="AA142" i="39" s="1"/>
  <c r="V144" i="39"/>
  <c r="V182" i="39"/>
  <c r="U89" i="40"/>
  <c r="AA89" i="40" s="1"/>
  <c r="U98" i="40"/>
  <c r="AA98" i="40" s="1"/>
  <c r="S40" i="37"/>
  <c r="W40" i="37" s="1"/>
  <c r="S44" i="37"/>
  <c r="W44" i="37" s="1"/>
  <c r="S52" i="37"/>
  <c r="W52" i="37" s="1"/>
  <c r="S60" i="37"/>
  <c r="W60" i="37" s="1"/>
  <c r="S68" i="37"/>
  <c r="W68" i="37" s="1"/>
  <c r="U80" i="39"/>
  <c r="AA80" i="39" s="1"/>
  <c r="U92" i="39"/>
  <c r="AA92" i="39" s="1"/>
  <c r="AB92" i="39" s="1"/>
  <c r="U129" i="39"/>
  <c r="AA129" i="39" s="1"/>
  <c r="AB129" i="39" s="1"/>
  <c r="V136" i="39"/>
  <c r="U132" i="39"/>
  <c r="AA132" i="39" s="1"/>
  <c r="U138" i="39"/>
  <c r="AA138" i="39" s="1"/>
  <c r="AB138" i="39" s="1"/>
  <c r="U151" i="39"/>
  <c r="AA151" i="39" s="1"/>
  <c r="U188" i="40"/>
  <c r="AA188" i="40" s="1"/>
  <c r="U84" i="39"/>
  <c r="AA84" i="39" s="1"/>
  <c r="AB84" i="39" s="1"/>
  <c r="U107" i="39"/>
  <c r="AA107" i="39" s="1"/>
  <c r="AB107" i="39" s="1"/>
  <c r="AB176" i="39"/>
  <c r="U99" i="39"/>
  <c r="AA99" i="39" s="1"/>
  <c r="AB99" i="39" s="1"/>
  <c r="V109" i="39"/>
  <c r="U131" i="39"/>
  <c r="AA131" i="39" s="1"/>
  <c r="AB131" i="39" s="1"/>
  <c r="U240" i="40"/>
  <c r="AA240" i="40" s="1"/>
  <c r="U32" i="39"/>
  <c r="AA32" i="39" s="1"/>
  <c r="U76" i="39"/>
  <c r="AA76" i="39" s="1"/>
  <c r="AB76" i="39" s="1"/>
  <c r="U93" i="39"/>
  <c r="AA93" i="39" s="1"/>
  <c r="AB93" i="39" s="1"/>
  <c r="V101" i="39"/>
  <c r="U114" i="39"/>
  <c r="AA114" i="39" s="1"/>
  <c r="AB114" i="39" s="1"/>
  <c r="U119" i="39"/>
  <c r="AA119" i="39" s="1"/>
  <c r="V121" i="39"/>
  <c r="AB121" i="39" s="1"/>
  <c r="U140" i="40"/>
  <c r="AA140" i="40" s="1"/>
  <c r="U218" i="40"/>
  <c r="AA218" i="40" s="1"/>
  <c r="U10" i="39"/>
  <c r="AA10" i="39" s="1"/>
  <c r="U34" i="39"/>
  <c r="AA34" i="39" s="1"/>
  <c r="U56" i="39"/>
  <c r="AA56" i="39" s="1"/>
  <c r="U117" i="39"/>
  <c r="AA117" i="39" s="1"/>
  <c r="U139" i="39"/>
  <c r="AA139" i="39" s="1"/>
  <c r="AB139" i="39" s="1"/>
  <c r="U154" i="39"/>
  <c r="AA154" i="39" s="1"/>
  <c r="U170" i="39"/>
  <c r="AA170" i="39" s="1"/>
  <c r="U186" i="39"/>
  <c r="AA186" i="39" s="1"/>
  <c r="S17" i="38"/>
  <c r="W17" i="38" s="1"/>
  <c r="S33" i="38"/>
  <c r="W33" i="38" s="1"/>
  <c r="S49" i="38"/>
  <c r="W49" i="38" s="1"/>
  <c r="U16" i="40"/>
  <c r="AA16" i="40" s="1"/>
  <c r="A38" i="66"/>
  <c r="A39" i="66" s="1"/>
  <c r="A40" i="66" s="1"/>
  <c r="A41" i="66" s="1"/>
  <c r="A42" i="66" s="1"/>
  <c r="A43" i="66" s="1"/>
  <c r="A44" i="66" s="1"/>
  <c r="A45" i="66" s="1"/>
  <c r="A46" i="66" s="1"/>
  <c r="A47" i="66" s="1"/>
  <c r="A48" i="66" s="1"/>
  <c r="A49" i="66" s="1"/>
  <c r="A5" i="66"/>
  <c r="A6" i="66" s="1"/>
  <c r="A7" i="66" s="1"/>
  <c r="A8" i="66" s="1"/>
  <c r="A9" i="66" s="1"/>
  <c r="A10" i="66" s="1"/>
  <c r="A11" i="66" s="1"/>
  <c r="A12" i="66" s="1"/>
  <c r="A13" i="66" s="1"/>
  <c r="A14" i="66" s="1"/>
  <c r="A15" i="66" s="1"/>
  <c r="A16" i="66" s="1"/>
  <c r="A17" i="66" s="1"/>
  <c r="A18" i="66" s="1"/>
  <c r="A19" i="66" s="1"/>
  <c r="A20" i="66" s="1"/>
  <c r="A21" i="66" s="1"/>
  <c r="A22" i="66" s="1"/>
  <c r="A23" i="66" s="1"/>
  <c r="A24" i="66" s="1"/>
  <c r="A25" i="66" s="1"/>
  <c r="A26" i="66" s="1"/>
  <c r="A27" i="66" s="1"/>
  <c r="A28" i="66" s="1"/>
  <c r="A29" i="66" s="1"/>
  <c r="A30" i="66" s="1"/>
  <c r="A31" i="66" s="1"/>
  <c r="A32" i="66" s="1"/>
  <c r="A33" i="66" s="1"/>
  <c r="A34" i="66" s="1"/>
  <c r="A35" i="66" s="1"/>
  <c r="A36" i="66" s="1"/>
  <c r="A37" i="66" s="1"/>
  <c r="U122" i="40"/>
  <c r="AA122" i="40" s="1"/>
  <c r="U97" i="40"/>
  <c r="AA97" i="40" s="1"/>
  <c r="U109" i="40"/>
  <c r="AA109" i="40" s="1"/>
  <c r="U53" i="40"/>
  <c r="AA53" i="40" s="1"/>
  <c r="U219" i="40"/>
  <c r="AA219" i="40" s="1"/>
  <c r="U132" i="40"/>
  <c r="AA132" i="40" s="1"/>
  <c r="U103" i="40"/>
  <c r="AA103" i="40" s="1"/>
  <c r="U150" i="40"/>
  <c r="AA150" i="40" s="1"/>
  <c r="U64" i="40"/>
  <c r="AA64" i="40" s="1"/>
  <c r="U2" i="40"/>
  <c r="AA2" i="40" s="1"/>
  <c r="U204" i="40"/>
  <c r="AA204" i="40" s="1"/>
  <c r="U67" i="40"/>
  <c r="AA67" i="40" s="1"/>
  <c r="U82" i="40"/>
  <c r="AA82" i="40" s="1"/>
  <c r="U157" i="40"/>
  <c r="AA157" i="40" s="1"/>
  <c r="U127" i="40"/>
  <c r="AA127" i="40" s="1"/>
  <c r="U178" i="40"/>
  <c r="AA178" i="40" s="1"/>
  <c r="U7" i="40"/>
  <c r="AA7" i="40" s="1"/>
  <c r="U173" i="40"/>
  <c r="AA173" i="40" s="1"/>
  <c r="U11" i="40"/>
  <c r="AA11" i="40" s="1"/>
  <c r="U217" i="40"/>
  <c r="AA217" i="40" s="1"/>
  <c r="U13" i="40"/>
  <c r="AA13" i="40" s="1"/>
  <c r="AB13" i="40" s="1"/>
  <c r="U99" i="40"/>
  <c r="AA99" i="40" s="1"/>
  <c r="U167" i="40"/>
  <c r="AA167" i="40" s="1"/>
  <c r="U229" i="40"/>
  <c r="AA229" i="40" s="1"/>
  <c r="U110" i="40"/>
  <c r="AA110" i="40" s="1"/>
  <c r="U91" i="40"/>
  <c r="AA91" i="40" s="1"/>
  <c r="U123" i="40"/>
  <c r="AA123" i="40" s="1"/>
  <c r="U163" i="40"/>
  <c r="AA163" i="40" s="1"/>
  <c r="W97" i="40"/>
  <c r="U200" i="40"/>
  <c r="AA200" i="40" s="1"/>
  <c r="U54" i="40"/>
  <c r="AA54" i="40" s="1"/>
  <c r="U224" i="40"/>
  <c r="AA224" i="40" s="1"/>
  <c r="U19" i="40"/>
  <c r="AA19" i="40" s="1"/>
  <c r="U129" i="40"/>
  <c r="AA129" i="40" s="1"/>
  <c r="U86" i="40"/>
  <c r="AA86" i="40" s="1"/>
  <c r="U146" i="40"/>
  <c r="AA146" i="40" s="1"/>
  <c r="U71" i="40"/>
  <c r="AA71" i="40" s="1"/>
  <c r="U207" i="40"/>
  <c r="AA207" i="40" s="1"/>
  <c r="U30" i="40"/>
  <c r="AA30" i="40" s="1"/>
  <c r="U145" i="40"/>
  <c r="AA145" i="40" s="1"/>
  <c r="U233" i="40"/>
  <c r="AA233" i="40" s="1"/>
  <c r="U162" i="40"/>
  <c r="AA162" i="40" s="1"/>
  <c r="U96" i="40"/>
  <c r="AA96" i="40" s="1"/>
  <c r="U244" i="40"/>
  <c r="AA244" i="40" s="1"/>
  <c r="U208" i="40"/>
  <c r="AA208" i="40" s="1"/>
  <c r="V59" i="40"/>
  <c r="U59" i="40"/>
  <c r="AA59" i="40" s="1"/>
  <c r="U213" i="40"/>
  <c r="AA213" i="40" s="1"/>
  <c r="U34" i="40"/>
  <c r="AA34" i="40" s="1"/>
  <c r="U245" i="40"/>
  <c r="AA245" i="40" s="1"/>
  <c r="U68" i="40"/>
  <c r="AA68" i="40" s="1"/>
  <c r="U17" i="40"/>
  <c r="AA17" i="40" s="1"/>
  <c r="U56" i="40"/>
  <c r="AA56" i="40" s="1"/>
  <c r="U247" i="40"/>
  <c r="AA247" i="40" s="1"/>
  <c r="U130" i="40"/>
  <c r="AA130" i="40" s="1"/>
  <c r="U131" i="40"/>
  <c r="AA131" i="40" s="1"/>
  <c r="U151" i="40"/>
  <c r="AA151" i="40" s="1"/>
  <c r="U198" i="40"/>
  <c r="AA198" i="40" s="1"/>
  <c r="U15" i="40"/>
  <c r="AA15" i="40" s="1"/>
  <c r="U156" i="40"/>
  <c r="AA156" i="40" s="1"/>
  <c r="U220" i="40"/>
  <c r="AA220" i="40" s="1"/>
  <c r="U116" i="40"/>
  <c r="AA116" i="40" s="1"/>
  <c r="U72" i="40"/>
  <c r="AA72" i="40" s="1"/>
  <c r="AB72" i="40" s="1"/>
  <c r="U128" i="40"/>
  <c r="AA128" i="40" s="1"/>
  <c r="AB128" i="40" s="1"/>
  <c r="U166" i="40"/>
  <c r="AA166" i="40" s="1"/>
  <c r="AB166" i="40" s="1"/>
  <c r="U236" i="40"/>
  <c r="AA236" i="40" s="1"/>
  <c r="U181" i="40"/>
  <c r="AA181" i="40" s="1"/>
  <c r="U119" i="40"/>
  <c r="AA119" i="40" s="1"/>
  <c r="U40" i="40"/>
  <c r="AA40" i="40" s="1"/>
  <c r="U234" i="40"/>
  <c r="AA234" i="40" s="1"/>
  <c r="U191" i="40"/>
  <c r="AA191" i="40" s="1"/>
  <c r="Q242" i="39"/>
  <c r="V22" i="40"/>
  <c r="U22" i="40"/>
  <c r="AA22" i="40" s="1"/>
  <c r="V66" i="40"/>
  <c r="U66" i="40"/>
  <c r="AA66" i="40" s="1"/>
  <c r="V117" i="40"/>
  <c r="AB117" i="40" s="1"/>
  <c r="U117" i="40"/>
  <c r="AA117" i="40" s="1"/>
  <c r="V18" i="40"/>
  <c r="U18" i="40"/>
  <c r="AA18" i="40" s="1"/>
  <c r="V189" i="40"/>
  <c r="U189" i="40"/>
  <c r="AA189" i="40" s="1"/>
  <c r="V202" i="40"/>
  <c r="U202" i="40"/>
  <c r="AA202" i="40" s="1"/>
  <c r="V187" i="40"/>
  <c r="AB187" i="40" s="1"/>
  <c r="U187" i="40"/>
  <c r="AA187" i="40" s="1"/>
  <c r="V79" i="40"/>
  <c r="U79" i="40"/>
  <c r="AA79" i="40" s="1"/>
  <c r="V241" i="40"/>
  <c r="U241" i="40"/>
  <c r="AA241" i="40" s="1"/>
  <c r="V192" i="40"/>
  <c r="U192" i="40"/>
  <c r="AA192" i="40" s="1"/>
  <c r="V81" i="40"/>
  <c r="U81" i="40"/>
  <c r="AA81" i="40" s="1"/>
  <c r="V177" i="40"/>
  <c r="U177" i="40"/>
  <c r="AA177" i="40" s="1"/>
  <c r="V175" i="40"/>
  <c r="U175" i="40"/>
  <c r="AA175" i="40" s="1"/>
  <c r="V165" i="40"/>
  <c r="U165" i="40"/>
  <c r="AA165" i="40" s="1"/>
  <c r="V4" i="40"/>
  <c r="AB4" i="40" s="1"/>
  <c r="U4" i="40"/>
  <c r="AA4" i="40" s="1"/>
  <c r="V78" i="40"/>
  <c r="U78" i="40"/>
  <c r="AA78" i="40" s="1"/>
  <c r="V52" i="40"/>
  <c r="U52" i="40"/>
  <c r="AA52" i="40" s="1"/>
  <c r="U143" i="40"/>
  <c r="AA143" i="40" s="1"/>
  <c r="U48" i="40"/>
  <c r="AA48" i="40" s="1"/>
  <c r="AB48" i="40" s="1"/>
  <c r="U158" i="40"/>
  <c r="AA158" i="40" s="1"/>
  <c r="W130" i="40"/>
  <c r="U87" i="40"/>
  <c r="AA87" i="40" s="1"/>
  <c r="AB87" i="40" s="1"/>
  <c r="U149" i="40"/>
  <c r="AA149" i="40" s="1"/>
  <c r="AB149" i="40" s="1"/>
  <c r="U179" i="40"/>
  <c r="AA179" i="40" s="1"/>
  <c r="AB179" i="40" s="1"/>
  <c r="U33" i="40"/>
  <c r="AA33" i="40" s="1"/>
  <c r="AB33" i="40" s="1"/>
  <c r="U210" i="40"/>
  <c r="AA210" i="40" s="1"/>
  <c r="AB210" i="40" s="1"/>
  <c r="U94" i="40"/>
  <c r="AA94" i="40" s="1"/>
  <c r="U101" i="40"/>
  <c r="AA101" i="40" s="1"/>
  <c r="AB101" i="40" s="1"/>
  <c r="AB17" i="40"/>
  <c r="U118" i="40"/>
  <c r="AA118" i="40" s="1"/>
  <c r="U27" i="40"/>
  <c r="AA27" i="40" s="1"/>
  <c r="U136" i="40"/>
  <c r="AA136" i="40" s="1"/>
  <c r="U195" i="40"/>
  <c r="AA195" i="40" s="1"/>
  <c r="U183" i="40"/>
  <c r="AA183" i="40" s="1"/>
  <c r="U209" i="40"/>
  <c r="AA209" i="40" s="1"/>
  <c r="U214" i="40"/>
  <c r="AA214" i="40" s="1"/>
  <c r="U85" i="40"/>
  <c r="AA85" i="40" s="1"/>
  <c r="U28" i="40"/>
  <c r="AA28" i="40" s="1"/>
  <c r="U126" i="40"/>
  <c r="AA126" i="40" s="1"/>
  <c r="U134" i="40"/>
  <c r="AA134" i="40" s="1"/>
  <c r="U62" i="40"/>
  <c r="AA62" i="40" s="1"/>
  <c r="U111" i="40"/>
  <c r="AA111" i="40" s="1"/>
  <c r="U92" i="40"/>
  <c r="AA92" i="40" s="1"/>
  <c r="U221" i="40"/>
  <c r="AA221" i="40" s="1"/>
  <c r="AB221" i="40" s="1"/>
  <c r="L225" i="40"/>
  <c r="U225" i="40" s="1"/>
  <c r="AA225" i="40" s="1"/>
  <c r="U46" i="40"/>
  <c r="AA46" i="40" s="1"/>
  <c r="V83" i="40"/>
  <c r="AB83" i="40" s="1"/>
  <c r="U108" i="40"/>
  <c r="AA108" i="40" s="1"/>
  <c r="U230" i="40"/>
  <c r="AA230" i="40" s="1"/>
  <c r="U51" i="40"/>
  <c r="AA51" i="40" s="1"/>
  <c r="AB51" i="40" s="1"/>
  <c r="U65" i="40"/>
  <c r="AA65" i="40" s="1"/>
  <c r="AB65" i="40" s="1"/>
  <c r="U84" i="40"/>
  <c r="AA84" i="40" s="1"/>
  <c r="U201" i="40"/>
  <c r="AA201" i="40" s="1"/>
  <c r="U232" i="40"/>
  <c r="AA232" i="40" s="1"/>
  <c r="AB232" i="40" s="1"/>
  <c r="U242" i="40"/>
  <c r="AA242" i="40" s="1"/>
  <c r="AB242" i="40" s="1"/>
  <c r="U5" i="40"/>
  <c r="AA5" i="40" s="1"/>
  <c r="AB5" i="40" s="1"/>
  <c r="U74" i="40"/>
  <c r="AA74" i="40" s="1"/>
  <c r="AB74" i="40" s="1"/>
  <c r="U45" i="40"/>
  <c r="AA45" i="40" s="1"/>
  <c r="AB45" i="40" s="1"/>
  <c r="U8" i="40"/>
  <c r="AA8" i="40" s="1"/>
  <c r="AB8" i="40" s="1"/>
  <c r="U161" i="40"/>
  <c r="AA161" i="40" s="1"/>
  <c r="U60" i="40"/>
  <c r="AA60" i="40" s="1"/>
  <c r="AB60" i="40" s="1"/>
  <c r="U104" i="40"/>
  <c r="AA104" i="40" s="1"/>
  <c r="U215" i="40"/>
  <c r="AA215" i="40" s="1"/>
  <c r="U206" i="40"/>
  <c r="AA206" i="40" s="1"/>
  <c r="U58" i="40"/>
  <c r="AA58" i="40" s="1"/>
  <c r="U31" i="40"/>
  <c r="AA31" i="40" s="1"/>
  <c r="U20" i="40"/>
  <c r="AA20" i="40" s="1"/>
  <c r="U153" i="40"/>
  <c r="AA153" i="40" s="1"/>
  <c r="U106" i="40"/>
  <c r="AA106" i="40" s="1"/>
  <c r="U61" i="40"/>
  <c r="AA61" i="40" s="1"/>
  <c r="U12" i="40"/>
  <c r="AA12" i="40" s="1"/>
  <c r="U10" i="40"/>
  <c r="AA10" i="40" s="1"/>
  <c r="U63" i="40"/>
  <c r="AA63" i="40" s="1"/>
  <c r="U172" i="40"/>
  <c r="AA172" i="40" s="1"/>
  <c r="U80" i="40"/>
  <c r="AA80" i="40" s="1"/>
  <c r="U199" i="40"/>
  <c r="AA199" i="40" s="1"/>
  <c r="U9" i="40"/>
  <c r="AA9" i="40" s="1"/>
  <c r="U182" i="40"/>
  <c r="AA182" i="40" s="1"/>
  <c r="V182" i="40"/>
  <c r="U112" i="40"/>
  <c r="AA112" i="40" s="1"/>
  <c r="V112" i="40"/>
  <c r="U205" i="40"/>
  <c r="AA205" i="40" s="1"/>
  <c r="V205" i="40"/>
  <c r="U155" i="40"/>
  <c r="AA155" i="40" s="1"/>
  <c r="V155" i="40"/>
  <c r="U164" i="40"/>
  <c r="AA164" i="40" s="1"/>
  <c r="V164" i="40"/>
  <c r="U243" i="40"/>
  <c r="AA243" i="40" s="1"/>
  <c r="V243" i="40"/>
  <c r="U75" i="40"/>
  <c r="AA75" i="40" s="1"/>
  <c r="V75" i="40"/>
  <c r="U184" i="40"/>
  <c r="AA184" i="40" s="1"/>
  <c r="V184" i="40"/>
  <c r="U100" i="40"/>
  <c r="AA100" i="40" s="1"/>
  <c r="V100" i="40"/>
  <c r="U90" i="40"/>
  <c r="AA90" i="40" s="1"/>
  <c r="V90" i="40"/>
  <c r="U76" i="40"/>
  <c r="AA76" i="40" s="1"/>
  <c r="V76" i="40"/>
  <c r="U147" i="40"/>
  <c r="AA147" i="40" s="1"/>
  <c r="V147" i="40"/>
  <c r="U174" i="40"/>
  <c r="AA174" i="40" s="1"/>
  <c r="V174" i="40"/>
  <c r="U29" i="40"/>
  <c r="AA29" i="40" s="1"/>
  <c r="V29" i="40"/>
  <c r="U26" i="40"/>
  <c r="AA26" i="40" s="1"/>
  <c r="V26" i="40"/>
  <c r="U196" i="40"/>
  <c r="AA196" i="40" s="1"/>
  <c r="V196" i="40"/>
  <c r="U190" i="40"/>
  <c r="AA190" i="40" s="1"/>
  <c r="V190" i="40"/>
  <c r="U73" i="40"/>
  <c r="AA73" i="40" s="1"/>
  <c r="V73" i="40"/>
  <c r="V224" i="40"/>
  <c r="AB224" i="40" s="1"/>
  <c r="V91" i="40"/>
  <c r="V173" i="40"/>
  <c r="AB173" i="40" s="1"/>
  <c r="V223" i="40"/>
  <c r="AB223" i="40" s="1"/>
  <c r="V103" i="40"/>
  <c r="AB103" i="40" s="1"/>
  <c r="V53" i="40"/>
  <c r="AB53" i="40" s="1"/>
  <c r="V213" i="40"/>
  <c r="V67" i="40"/>
  <c r="V150" i="40"/>
  <c r="AB150" i="40" s="1"/>
  <c r="V219" i="40"/>
  <c r="V122" i="40"/>
  <c r="AB122" i="40" s="1"/>
  <c r="V82" i="40"/>
  <c r="AB82" i="40" s="1"/>
  <c r="V123" i="40"/>
  <c r="V11" i="40"/>
  <c r="V15" i="40"/>
  <c r="V19" i="40"/>
  <c r="V163" i="40"/>
  <c r="AB163" i="40" s="1"/>
  <c r="V217" i="40"/>
  <c r="AB217" i="40" s="1"/>
  <c r="V127" i="40"/>
  <c r="V2" i="40"/>
  <c r="V240" i="40"/>
  <c r="AB240" i="40" s="1"/>
  <c r="V188" i="40"/>
  <c r="AB188" i="40" s="1"/>
  <c r="V34" i="40"/>
  <c r="AB34" i="40" s="1"/>
  <c r="V204" i="40"/>
  <c r="V88" i="40"/>
  <c r="AB88" i="40" s="1"/>
  <c r="U114" i="40"/>
  <c r="AA114" i="40" s="1"/>
  <c r="AB114" i="40" s="1"/>
  <c r="W119" i="40"/>
  <c r="V132" i="40"/>
  <c r="AB132" i="40" s="1"/>
  <c r="U142" i="40"/>
  <c r="AA142" i="40" s="1"/>
  <c r="AB142" i="40" s="1"/>
  <c r="W94" i="40"/>
  <c r="V3" i="40"/>
  <c r="AB3" i="40" s="1"/>
  <c r="U193" i="40"/>
  <c r="AA193" i="40" s="1"/>
  <c r="AB193" i="40" s="1"/>
  <c r="W201" i="40"/>
  <c r="V158" i="40"/>
  <c r="U24" i="40"/>
  <c r="AA24" i="40" s="1"/>
  <c r="AB24" i="40" s="1"/>
  <c r="U171" i="40"/>
  <c r="AA171" i="40" s="1"/>
  <c r="AB171" i="40" s="1"/>
  <c r="U148" i="40"/>
  <c r="AA148" i="40" s="1"/>
  <c r="AB148" i="40" s="1"/>
  <c r="U93" i="40"/>
  <c r="AA93" i="40" s="1"/>
  <c r="AB93" i="40" s="1"/>
  <c r="U160" i="40"/>
  <c r="AA160" i="40" s="1"/>
  <c r="U113" i="40"/>
  <c r="AA113" i="40" s="1"/>
  <c r="V113" i="40"/>
  <c r="U121" i="40"/>
  <c r="AA121" i="40" s="1"/>
  <c r="V121" i="40"/>
  <c r="U216" i="40"/>
  <c r="AA216" i="40" s="1"/>
  <c r="V216" i="40"/>
  <c r="U211" i="40"/>
  <c r="AA211" i="40" s="1"/>
  <c r="V211" i="40"/>
  <c r="V16" i="40"/>
  <c r="V156" i="40"/>
  <c r="V191" i="40"/>
  <c r="V116" i="40"/>
  <c r="W68" i="40"/>
  <c r="U50" i="40"/>
  <c r="AA50" i="40" s="1"/>
  <c r="AB50" i="40" s="1"/>
  <c r="W247" i="40"/>
  <c r="U137" i="40"/>
  <c r="AA137" i="40" s="1"/>
  <c r="AB137" i="40" s="1"/>
  <c r="W27" i="40"/>
  <c r="U246" i="40"/>
  <c r="AA246" i="40" s="1"/>
  <c r="AB246" i="40" s="1"/>
  <c r="W230" i="40"/>
  <c r="U14" i="40"/>
  <c r="AA14" i="40" s="1"/>
  <c r="AB14" i="40" s="1"/>
  <c r="W151" i="40"/>
  <c r="U32" i="40"/>
  <c r="AA32" i="40" s="1"/>
  <c r="V32" i="40"/>
  <c r="U133" i="40"/>
  <c r="AA133" i="40" s="1"/>
  <c r="V133" i="40"/>
  <c r="U135" i="40"/>
  <c r="AA135" i="40" s="1"/>
  <c r="V135" i="40"/>
  <c r="U228" i="40"/>
  <c r="AA228" i="40" s="1"/>
  <c r="V228" i="40"/>
  <c r="V157" i="40"/>
  <c r="V40" i="40"/>
  <c r="U47" i="40"/>
  <c r="AA47" i="40" s="1"/>
  <c r="AB47" i="40" s="1"/>
  <c r="U23" i="40"/>
  <c r="AA23" i="40" s="1"/>
  <c r="V23" i="40"/>
  <c r="U120" i="40"/>
  <c r="AA120" i="40" s="1"/>
  <c r="V120" i="40"/>
  <c r="U41" i="40"/>
  <c r="AA41" i="40" s="1"/>
  <c r="V41" i="40"/>
  <c r="U169" i="40"/>
  <c r="AA169" i="40" s="1"/>
  <c r="V169" i="40"/>
  <c r="U35" i="40"/>
  <c r="AA35" i="40" s="1"/>
  <c r="V35" i="40"/>
  <c r="W143" i="40"/>
  <c r="AB143" i="40" s="1"/>
  <c r="W136" i="40"/>
  <c r="W215" i="40"/>
  <c r="W195" i="40"/>
  <c r="W206" i="40"/>
  <c r="AB206" i="40" s="1"/>
  <c r="W183" i="40"/>
  <c r="W58" i="40"/>
  <c r="AB58" i="40" s="1"/>
  <c r="W209" i="40"/>
  <c r="AB209" i="40" s="1"/>
  <c r="W31" i="40"/>
  <c r="AB31" i="40" s="1"/>
  <c r="W214" i="40"/>
  <c r="W20" i="40"/>
  <c r="W85" i="40"/>
  <c r="W153" i="40"/>
  <c r="W28" i="40"/>
  <c r="W106" i="40"/>
  <c r="W126" i="40"/>
  <c r="W61" i="40"/>
  <c r="AB61" i="40" s="1"/>
  <c r="W134" i="40"/>
  <c r="W12" i="40"/>
  <c r="W62" i="40"/>
  <c r="W10" i="40"/>
  <c r="W111" i="40"/>
  <c r="W63" i="40"/>
  <c r="W92" i="40"/>
  <c r="AB92" i="40" s="1"/>
  <c r="W172" i="40"/>
  <c r="W245" i="40"/>
  <c r="V161" i="40"/>
  <c r="W46" i="40"/>
  <c r="V220" i="40"/>
  <c r="AB220" i="40" s="1"/>
  <c r="W104" i="40"/>
  <c r="V186" i="40"/>
  <c r="AB186" i="40" s="1"/>
  <c r="U6" i="40"/>
  <c r="AA6" i="40" s="1"/>
  <c r="AB6" i="40" s="1"/>
  <c r="U235" i="40"/>
  <c r="AA235" i="40" s="1"/>
  <c r="AB235" i="40" s="1"/>
  <c r="U138" i="40"/>
  <c r="AA138" i="40" s="1"/>
  <c r="AB138" i="40" s="1"/>
  <c r="U227" i="40"/>
  <c r="AA227" i="40" s="1"/>
  <c r="AB227" i="40" s="1"/>
  <c r="U42" i="40"/>
  <c r="AA42" i="40" s="1"/>
  <c r="AB42" i="40" s="1"/>
  <c r="U37" i="40"/>
  <c r="AA37" i="40" s="1"/>
  <c r="AB37" i="40" s="1"/>
  <c r="U238" i="40"/>
  <c r="AA238" i="40" s="1"/>
  <c r="V238" i="40"/>
  <c r="U38" i="40"/>
  <c r="AA38" i="40" s="1"/>
  <c r="V38" i="40"/>
  <c r="U226" i="40"/>
  <c r="AA226" i="40" s="1"/>
  <c r="V226" i="40"/>
  <c r="U168" i="40"/>
  <c r="AA168" i="40" s="1"/>
  <c r="V168" i="40"/>
  <c r="V129" i="40"/>
  <c r="V86" i="40"/>
  <c r="W118" i="40"/>
  <c r="AB118" i="40" s="1"/>
  <c r="U70" i="40"/>
  <c r="AA70" i="40" s="1"/>
  <c r="AB70" i="40" s="1"/>
  <c r="W108" i="40"/>
  <c r="U185" i="40"/>
  <c r="AA185" i="40" s="1"/>
  <c r="AB185" i="40" s="1"/>
  <c r="W64" i="40"/>
  <c r="U194" i="40"/>
  <c r="AA194" i="40" s="1"/>
  <c r="AB194" i="40" s="1"/>
  <c r="W131" i="40"/>
  <c r="AB131" i="40" s="1"/>
  <c r="U21" i="40"/>
  <c r="AA21" i="40" s="1"/>
  <c r="AB21" i="40" s="1"/>
  <c r="U212" i="40"/>
  <c r="AA212" i="40" s="1"/>
  <c r="U95" i="40"/>
  <c r="AA95" i="40" s="1"/>
  <c r="AB95" i="40" s="1"/>
  <c r="U49" i="40"/>
  <c r="AA49" i="40" s="1"/>
  <c r="V49" i="40"/>
  <c r="U239" i="40"/>
  <c r="AA239" i="40" s="1"/>
  <c r="V239" i="40"/>
  <c r="U154" i="40"/>
  <c r="AA154" i="40" s="1"/>
  <c r="V154" i="40"/>
  <c r="U197" i="40"/>
  <c r="AA197" i="40" s="1"/>
  <c r="V197" i="40"/>
  <c r="U170" i="40"/>
  <c r="AA170" i="40" s="1"/>
  <c r="AB170" i="40" s="1"/>
  <c r="U102" i="40"/>
  <c r="AA102" i="40" s="1"/>
  <c r="AB102" i="40" s="1"/>
  <c r="U222" i="40"/>
  <c r="AA222" i="40" s="1"/>
  <c r="AB222" i="40" s="1"/>
  <c r="U203" i="40"/>
  <c r="AA203" i="40" s="1"/>
  <c r="AB203" i="40" s="1"/>
  <c r="U159" i="40"/>
  <c r="AA159" i="40" s="1"/>
  <c r="AB159" i="40" s="1"/>
  <c r="U44" i="40"/>
  <c r="AA44" i="40" s="1"/>
  <c r="AB44" i="40" s="1"/>
  <c r="U39" i="40"/>
  <c r="AA39" i="40" s="1"/>
  <c r="AB39" i="40" s="1"/>
  <c r="U25" i="40"/>
  <c r="AA25" i="40" s="1"/>
  <c r="AB25" i="40" s="1"/>
  <c r="AB84" i="40"/>
  <c r="U57" i="40"/>
  <c r="AA57" i="40" s="1"/>
  <c r="V57" i="40"/>
  <c r="U107" i="40"/>
  <c r="AA107" i="40" s="1"/>
  <c r="V107" i="40"/>
  <c r="U125" i="40"/>
  <c r="AA125" i="40" s="1"/>
  <c r="V125" i="40"/>
  <c r="U144" i="40"/>
  <c r="AA144" i="40" s="1"/>
  <c r="V144" i="40"/>
  <c r="U69" i="40"/>
  <c r="AA69" i="40" s="1"/>
  <c r="V69" i="40"/>
  <c r="U115" i="40"/>
  <c r="AA115" i="40" s="1"/>
  <c r="V115" i="40"/>
  <c r="U77" i="40"/>
  <c r="AA77" i="40" s="1"/>
  <c r="V77" i="40"/>
  <c r="U36" i="40"/>
  <c r="AA36" i="40" s="1"/>
  <c r="V36" i="40"/>
  <c r="U139" i="40"/>
  <c r="AA139" i="40" s="1"/>
  <c r="AB139" i="40" s="1"/>
  <c r="U124" i="40"/>
  <c r="AA124" i="40" s="1"/>
  <c r="AB124" i="40" s="1"/>
  <c r="U231" i="40"/>
  <c r="AA231" i="40" s="1"/>
  <c r="AB231" i="40" s="1"/>
  <c r="U237" i="40"/>
  <c r="AA237" i="40" s="1"/>
  <c r="V43" i="40"/>
  <c r="AB43" i="40" s="1"/>
  <c r="V109" i="40"/>
  <c r="AB109" i="40" s="1"/>
  <c r="V212" i="40"/>
  <c r="V146" i="40"/>
  <c r="AB146" i="40" s="1"/>
  <c r="V200" i="40"/>
  <c r="AB200" i="40" s="1"/>
  <c r="V99" i="40"/>
  <c r="V181" i="40"/>
  <c r="V71" i="40"/>
  <c r="AB71" i="40" s="1"/>
  <c r="V56" i="40"/>
  <c r="AB56" i="40" s="1"/>
  <c r="V167" i="40"/>
  <c r="AB167" i="40" s="1"/>
  <c r="V198" i="40"/>
  <c r="V207" i="40"/>
  <c r="V237" i="40"/>
  <c r="V160" i="40"/>
  <c r="V178" i="40"/>
  <c r="AB178" i="40" s="1"/>
  <c r="V30" i="40"/>
  <c r="AB30" i="40" s="1"/>
  <c r="V140" i="40"/>
  <c r="AB140" i="40" s="1"/>
  <c r="V152" i="40"/>
  <c r="AB152" i="40" s="1"/>
  <c r="V162" i="40"/>
  <c r="V89" i="40"/>
  <c r="AB89" i="40" s="1"/>
  <c r="V55" i="40"/>
  <c r="AB55" i="40" s="1"/>
  <c r="V234" i="40"/>
  <c r="V96" i="40"/>
  <c r="AB96" i="40" s="1"/>
  <c r="V141" i="40"/>
  <c r="AB141" i="40" s="1"/>
  <c r="V80" i="40"/>
  <c r="AB80" i="40" s="1"/>
  <c r="V98" i="40"/>
  <c r="V145" i="40"/>
  <c r="AB145" i="40" s="1"/>
  <c r="V176" i="40"/>
  <c r="AB176" i="40" s="1"/>
  <c r="V218" i="40"/>
  <c r="AB218" i="40" s="1"/>
  <c r="V244" i="40"/>
  <c r="AB244" i="40" s="1"/>
  <c r="V180" i="40"/>
  <c r="AB180" i="40" s="1"/>
  <c r="V236" i="40"/>
  <c r="AB236" i="40" s="1"/>
  <c r="V199" i="40"/>
  <c r="V208" i="40"/>
  <c r="AB208" i="40" s="1"/>
  <c r="V105" i="40"/>
  <c r="AB105" i="40" s="1"/>
  <c r="V229" i="40"/>
  <c r="AB229" i="40" s="1"/>
  <c r="V7" i="40"/>
  <c r="V233" i="40"/>
  <c r="V54" i="40"/>
  <c r="AB54" i="40" s="1"/>
  <c r="V110" i="40"/>
  <c r="AB110" i="40" s="1"/>
  <c r="V9" i="40"/>
  <c r="AB9" i="40" s="1"/>
  <c r="W177" i="40"/>
  <c r="S16" i="38"/>
  <c r="W16" i="38" s="1"/>
  <c r="T16" i="38"/>
  <c r="S31" i="38"/>
  <c r="W31" i="38" s="1"/>
  <c r="T31" i="38"/>
  <c r="S48" i="38"/>
  <c r="W48" i="38" s="1"/>
  <c r="T48" i="38"/>
  <c r="S3" i="38"/>
  <c r="W3" i="38" s="1"/>
  <c r="T3" i="38"/>
  <c r="S18" i="38"/>
  <c r="W18" i="38" s="1"/>
  <c r="T18" i="38"/>
  <c r="S20" i="38"/>
  <c r="W20" i="38" s="1"/>
  <c r="T20" i="38"/>
  <c r="S35" i="38"/>
  <c r="W35" i="38" s="1"/>
  <c r="T35" i="38"/>
  <c r="S50" i="38"/>
  <c r="W50" i="38" s="1"/>
  <c r="T50" i="38"/>
  <c r="S52" i="38"/>
  <c r="W52" i="38" s="1"/>
  <c r="T52" i="38"/>
  <c r="S56" i="38"/>
  <c r="W56" i="38" s="1"/>
  <c r="T56" i="38"/>
  <c r="S7" i="38"/>
  <c r="W7" i="38" s="1"/>
  <c r="T7" i="38"/>
  <c r="S24" i="38"/>
  <c r="W24" i="38" s="1"/>
  <c r="T24" i="38"/>
  <c r="S39" i="38"/>
  <c r="W39" i="38" s="1"/>
  <c r="T39" i="38"/>
  <c r="S58" i="38"/>
  <c r="W58" i="38" s="1"/>
  <c r="T58" i="38"/>
  <c r="S60" i="38"/>
  <c r="W60" i="38" s="1"/>
  <c r="T60" i="38"/>
  <c r="S64" i="38"/>
  <c r="W64" i="38" s="1"/>
  <c r="T64" i="38"/>
  <c r="L69" i="38"/>
  <c r="S11" i="38"/>
  <c r="T11" i="38"/>
  <c r="S26" i="38"/>
  <c r="W26" i="38" s="1"/>
  <c r="T26" i="38"/>
  <c r="S28" i="38"/>
  <c r="W28" i="38" s="1"/>
  <c r="T28" i="38"/>
  <c r="S43" i="38"/>
  <c r="W43" i="38" s="1"/>
  <c r="T43" i="38"/>
  <c r="S66" i="38"/>
  <c r="W66" i="38" s="1"/>
  <c r="T66" i="38"/>
  <c r="S68" i="38"/>
  <c r="W68" i="38" s="1"/>
  <c r="T68" i="38"/>
  <c r="S15" i="38"/>
  <c r="W15" i="38" s="1"/>
  <c r="T15" i="38"/>
  <c r="S32" i="38"/>
  <c r="W32" i="38" s="1"/>
  <c r="T32" i="38"/>
  <c r="S47" i="38"/>
  <c r="W47" i="38" s="1"/>
  <c r="T47" i="38"/>
  <c r="S4" i="38"/>
  <c r="W4" i="38" s="1"/>
  <c r="T4" i="38"/>
  <c r="S19" i="38"/>
  <c r="W19" i="38" s="1"/>
  <c r="T19" i="38"/>
  <c r="S34" i="38"/>
  <c r="W34" i="38" s="1"/>
  <c r="T34" i="38"/>
  <c r="S36" i="38"/>
  <c r="W36" i="38" s="1"/>
  <c r="T36" i="38"/>
  <c r="S51" i="38"/>
  <c r="W51" i="38" s="1"/>
  <c r="T51" i="38"/>
  <c r="S55" i="38"/>
  <c r="W55" i="38" s="1"/>
  <c r="T55" i="38"/>
  <c r="S2" i="38"/>
  <c r="W2" i="38" s="1"/>
  <c r="T2" i="38"/>
  <c r="S8" i="38"/>
  <c r="W8" i="38" s="1"/>
  <c r="T8" i="38"/>
  <c r="S23" i="38"/>
  <c r="W23" i="38" s="1"/>
  <c r="T23" i="38"/>
  <c r="S40" i="38"/>
  <c r="W40" i="38" s="1"/>
  <c r="T40" i="38"/>
  <c r="S59" i="38"/>
  <c r="W59" i="38" s="1"/>
  <c r="T59" i="38"/>
  <c r="S63" i="38"/>
  <c r="W63" i="38" s="1"/>
  <c r="T63" i="38"/>
  <c r="S10" i="38"/>
  <c r="W10" i="38" s="1"/>
  <c r="T10" i="38"/>
  <c r="S12" i="38"/>
  <c r="W12" i="38" s="1"/>
  <c r="T12" i="38"/>
  <c r="S27" i="38"/>
  <c r="W27" i="38" s="1"/>
  <c r="T27" i="38"/>
  <c r="S42" i="38"/>
  <c r="W42" i="38" s="1"/>
  <c r="T42" i="38"/>
  <c r="S44" i="38"/>
  <c r="W44" i="38" s="1"/>
  <c r="T44" i="38"/>
  <c r="S67" i="38"/>
  <c r="W67" i="38" s="1"/>
  <c r="T67" i="38"/>
  <c r="S5" i="38"/>
  <c r="W5" i="38" s="1"/>
  <c r="S13" i="38"/>
  <c r="W13" i="38" s="1"/>
  <c r="S21" i="38"/>
  <c r="W21" i="38" s="1"/>
  <c r="S29" i="38"/>
  <c r="W29" i="38" s="1"/>
  <c r="S37" i="38"/>
  <c r="W37" i="38" s="1"/>
  <c r="S45" i="38"/>
  <c r="W45" i="38" s="1"/>
  <c r="S53" i="38"/>
  <c r="W53" i="38" s="1"/>
  <c r="S61" i="38"/>
  <c r="W61" i="38" s="1"/>
  <c r="K69" i="38"/>
  <c r="T9" i="38"/>
  <c r="T17" i="38"/>
  <c r="T25" i="38"/>
  <c r="T33" i="38"/>
  <c r="T41" i="38"/>
  <c r="T49" i="38"/>
  <c r="T57" i="38"/>
  <c r="T65" i="38"/>
  <c r="T6" i="38"/>
  <c r="T14" i="38"/>
  <c r="T22" i="38"/>
  <c r="T30" i="38"/>
  <c r="T38" i="38"/>
  <c r="T46" i="38"/>
  <c r="T54" i="38"/>
  <c r="T62" i="38"/>
  <c r="K69" i="37"/>
  <c r="S8" i="37"/>
  <c r="W8" i="37" s="1"/>
  <c r="S64" i="37"/>
  <c r="W64" i="37" s="1"/>
  <c r="T40" i="37"/>
  <c r="S48" i="37"/>
  <c r="W48" i="37" s="1"/>
  <c r="S56" i="37"/>
  <c r="W56" i="37" s="1"/>
  <c r="S20" i="37"/>
  <c r="W20" i="37" s="1"/>
  <c r="T20" i="37"/>
  <c r="S32" i="37"/>
  <c r="W32" i="37" s="1"/>
  <c r="T32" i="37"/>
  <c r="S4" i="37"/>
  <c r="W4" i="37" s="1"/>
  <c r="T4" i="37"/>
  <c r="S24" i="37"/>
  <c r="W24" i="37" s="1"/>
  <c r="T24" i="37"/>
  <c r="S12" i="37"/>
  <c r="W12" i="37" s="1"/>
  <c r="T12" i="37"/>
  <c r="S36" i="37"/>
  <c r="W36" i="37" s="1"/>
  <c r="T36" i="37"/>
  <c r="S17" i="37"/>
  <c r="W17" i="37" s="1"/>
  <c r="S65" i="37"/>
  <c r="W65" i="37" s="1"/>
  <c r="S13" i="37"/>
  <c r="W13" i="37" s="1"/>
  <c r="S61" i="37"/>
  <c r="W61" i="37" s="1"/>
  <c r="S9" i="37"/>
  <c r="W9" i="37" s="1"/>
  <c r="T28" i="37"/>
  <c r="S41" i="37"/>
  <c r="W41" i="37" s="1"/>
  <c r="S45" i="37"/>
  <c r="W45" i="37" s="1"/>
  <c r="S49" i="37"/>
  <c r="W49" i="37" s="1"/>
  <c r="S53" i="37"/>
  <c r="W53" i="37" s="1"/>
  <c r="S57" i="37"/>
  <c r="W57" i="37" s="1"/>
  <c r="S5" i="37"/>
  <c r="W5" i="37" s="1"/>
  <c r="S37" i="37"/>
  <c r="W37" i="37" s="1"/>
  <c r="S33" i="37"/>
  <c r="W33" i="37" s="1"/>
  <c r="T16" i="37"/>
  <c r="S29" i="37"/>
  <c r="W29" i="37" s="1"/>
  <c r="S25" i="37"/>
  <c r="W25" i="37" s="1"/>
  <c r="S21" i="37"/>
  <c r="W21" i="37" s="1"/>
  <c r="U5" i="39"/>
  <c r="AA5" i="39" s="1"/>
  <c r="V5" i="39"/>
  <c r="U21" i="39"/>
  <c r="AA21" i="39" s="1"/>
  <c r="V21" i="39"/>
  <c r="U37" i="39"/>
  <c r="AA37" i="39" s="1"/>
  <c r="V37" i="39"/>
  <c r="U53" i="39"/>
  <c r="AA53" i="39" s="1"/>
  <c r="V53" i="39"/>
  <c r="U67" i="39"/>
  <c r="AA67" i="39" s="1"/>
  <c r="V67" i="39"/>
  <c r="U11" i="39"/>
  <c r="AA11" i="39" s="1"/>
  <c r="V11" i="39"/>
  <c r="U27" i="39"/>
  <c r="AA27" i="39" s="1"/>
  <c r="V27" i="39"/>
  <c r="U43" i="39"/>
  <c r="AA43" i="39" s="1"/>
  <c r="V43" i="39"/>
  <c r="U57" i="39"/>
  <c r="AA57" i="39" s="1"/>
  <c r="V57" i="39"/>
  <c r="U73" i="39"/>
  <c r="AA73" i="39" s="1"/>
  <c r="V73" i="39"/>
  <c r="U17" i="39"/>
  <c r="AA17" i="39" s="1"/>
  <c r="V17" i="39"/>
  <c r="U33" i="39"/>
  <c r="AA33" i="39" s="1"/>
  <c r="V33" i="39"/>
  <c r="U49" i="39"/>
  <c r="AA49" i="39" s="1"/>
  <c r="V49" i="39"/>
  <c r="U63" i="39"/>
  <c r="AA63" i="39" s="1"/>
  <c r="V63" i="39"/>
  <c r="U7" i="39"/>
  <c r="AA7" i="39" s="1"/>
  <c r="V7" i="39"/>
  <c r="U23" i="39"/>
  <c r="AA23" i="39" s="1"/>
  <c r="V23" i="39"/>
  <c r="U39" i="39"/>
  <c r="AA39" i="39" s="1"/>
  <c r="V39" i="39"/>
  <c r="U69" i="39"/>
  <c r="AA69" i="39" s="1"/>
  <c r="V69" i="39"/>
  <c r="U15" i="39"/>
  <c r="AA15" i="39" s="1"/>
  <c r="V15" i="39"/>
  <c r="U31" i="39"/>
  <c r="AA31" i="39" s="1"/>
  <c r="V31" i="39"/>
  <c r="U13" i="39"/>
  <c r="AA13" i="39" s="1"/>
  <c r="V13" i="39"/>
  <c r="U29" i="39"/>
  <c r="AA29" i="39" s="1"/>
  <c r="V29" i="39"/>
  <c r="U45" i="39"/>
  <c r="AA45" i="39" s="1"/>
  <c r="V45" i="39"/>
  <c r="U59" i="39"/>
  <c r="AA59" i="39" s="1"/>
  <c r="V59" i="39"/>
  <c r="U75" i="39"/>
  <c r="AA75" i="39" s="1"/>
  <c r="V75" i="39"/>
  <c r="U47" i="39"/>
  <c r="AA47" i="39" s="1"/>
  <c r="V47" i="39"/>
  <c r="U61" i="39"/>
  <c r="AA61" i="39" s="1"/>
  <c r="V61" i="39"/>
  <c r="U3" i="39"/>
  <c r="AA3" i="39" s="1"/>
  <c r="V3" i="39"/>
  <c r="U19" i="39"/>
  <c r="AA19" i="39" s="1"/>
  <c r="V19" i="39"/>
  <c r="U35" i="39"/>
  <c r="AA35" i="39" s="1"/>
  <c r="V35" i="39"/>
  <c r="U51" i="39"/>
  <c r="AA51" i="39" s="1"/>
  <c r="V51" i="39"/>
  <c r="U65" i="39"/>
  <c r="AA65" i="39" s="1"/>
  <c r="V65" i="39"/>
  <c r="U9" i="39"/>
  <c r="AA9" i="39" s="1"/>
  <c r="V9" i="39"/>
  <c r="U25" i="39"/>
  <c r="AA25" i="39" s="1"/>
  <c r="V25" i="39"/>
  <c r="U41" i="39"/>
  <c r="AA41" i="39" s="1"/>
  <c r="V41" i="39"/>
  <c r="U55" i="39"/>
  <c r="AA55" i="39" s="1"/>
  <c r="V55" i="39"/>
  <c r="U71" i="39"/>
  <c r="AA71" i="39" s="1"/>
  <c r="V71" i="39"/>
  <c r="U187" i="39"/>
  <c r="AA187" i="39" s="1"/>
  <c r="V187" i="39"/>
  <c r="U190" i="39"/>
  <c r="AA190" i="39" s="1"/>
  <c r="V190" i="39"/>
  <c r="U198" i="39"/>
  <c r="AA198" i="39" s="1"/>
  <c r="V198" i="39"/>
  <c r="U206" i="39"/>
  <c r="AA206" i="39" s="1"/>
  <c r="V206" i="39"/>
  <c r="U214" i="39"/>
  <c r="AA214" i="39" s="1"/>
  <c r="V214" i="39"/>
  <c r="U221" i="39"/>
  <c r="AA221" i="39" s="1"/>
  <c r="V221" i="39"/>
  <c r="U228" i="39"/>
  <c r="AA228" i="39" s="1"/>
  <c r="V228" i="39"/>
  <c r="U236" i="39"/>
  <c r="AA236" i="39" s="1"/>
  <c r="V236" i="39"/>
  <c r="V80" i="39"/>
  <c r="U81" i="39"/>
  <c r="AA81" i="39" s="1"/>
  <c r="AB81" i="39" s="1"/>
  <c r="V88" i="39"/>
  <c r="U89" i="39"/>
  <c r="AA89" i="39" s="1"/>
  <c r="AB89" i="39" s="1"/>
  <c r="V96" i="39"/>
  <c r="AB96" i="39" s="1"/>
  <c r="U97" i="39"/>
  <c r="AA97" i="39" s="1"/>
  <c r="AB97" i="39" s="1"/>
  <c r="V104" i="39"/>
  <c r="U105" i="39"/>
  <c r="AA105" i="39" s="1"/>
  <c r="AB105" i="39" s="1"/>
  <c r="V112" i="39"/>
  <c r="AB112" i="39" s="1"/>
  <c r="U113" i="39"/>
  <c r="AA113" i="39" s="1"/>
  <c r="AB113" i="39" s="1"/>
  <c r="V119" i="39"/>
  <c r="AB119" i="39" s="1"/>
  <c r="U120" i="39"/>
  <c r="AA120" i="39" s="1"/>
  <c r="AB120" i="39" s="1"/>
  <c r="V127" i="39"/>
  <c r="AB127" i="39" s="1"/>
  <c r="U128" i="39"/>
  <c r="AA128" i="39" s="1"/>
  <c r="AB128" i="39" s="1"/>
  <c r="V134" i="39"/>
  <c r="U135" i="39"/>
  <c r="AA135" i="39" s="1"/>
  <c r="AB135" i="39" s="1"/>
  <c r="V142" i="39"/>
  <c r="AB142" i="39" s="1"/>
  <c r="U143" i="39"/>
  <c r="AA143" i="39" s="1"/>
  <c r="AB143" i="39" s="1"/>
  <c r="V150" i="39"/>
  <c r="AB150" i="39" s="1"/>
  <c r="V151" i="39"/>
  <c r="U157" i="39"/>
  <c r="AA157" i="39" s="1"/>
  <c r="V157" i="39"/>
  <c r="U161" i="39"/>
  <c r="AA161" i="39" s="1"/>
  <c r="V161" i="39"/>
  <c r="U165" i="39"/>
  <c r="AA165" i="39" s="1"/>
  <c r="V165" i="39"/>
  <c r="U169" i="39"/>
  <c r="AA169" i="39" s="1"/>
  <c r="V169" i="39"/>
  <c r="U173" i="39"/>
  <c r="AA173" i="39" s="1"/>
  <c r="V173" i="39"/>
  <c r="U177" i="39"/>
  <c r="AA177" i="39" s="1"/>
  <c r="V177" i="39"/>
  <c r="U181" i="39"/>
  <c r="AA181" i="39" s="1"/>
  <c r="V181" i="39"/>
  <c r="U193" i="39"/>
  <c r="AA193" i="39" s="1"/>
  <c r="V193" i="39"/>
  <c r="U201" i="39"/>
  <c r="AA201" i="39" s="1"/>
  <c r="V201" i="39"/>
  <c r="U209" i="39"/>
  <c r="AA209" i="39" s="1"/>
  <c r="V209" i="39"/>
  <c r="U217" i="39"/>
  <c r="AA217" i="39" s="1"/>
  <c r="V217" i="39"/>
  <c r="U231" i="39"/>
  <c r="AA231" i="39" s="1"/>
  <c r="V231" i="39"/>
  <c r="U239" i="39"/>
  <c r="AA239" i="39" s="1"/>
  <c r="V239" i="39"/>
  <c r="V152" i="39"/>
  <c r="AB152" i="39" s="1"/>
  <c r="V158" i="39"/>
  <c r="V162" i="39"/>
  <c r="AB162" i="39" s="1"/>
  <c r="V166" i="39"/>
  <c r="AB166" i="39" s="1"/>
  <c r="V170" i="39"/>
  <c r="V174" i="39"/>
  <c r="AB174" i="39" s="1"/>
  <c r="V178" i="39"/>
  <c r="AB178" i="39" s="1"/>
  <c r="V188" i="39"/>
  <c r="AB188" i="39" s="1"/>
  <c r="U196" i="39"/>
  <c r="AA196" i="39" s="1"/>
  <c r="V196" i="39"/>
  <c r="U204" i="39"/>
  <c r="AA204" i="39" s="1"/>
  <c r="V204" i="39"/>
  <c r="U212" i="39"/>
  <c r="AA212" i="39" s="1"/>
  <c r="V212" i="39"/>
  <c r="U226" i="39"/>
  <c r="AA226" i="39" s="1"/>
  <c r="V226" i="39"/>
  <c r="U234" i="39"/>
  <c r="AA234" i="39" s="1"/>
  <c r="V234" i="39"/>
  <c r="V2" i="39"/>
  <c r="V4" i="39"/>
  <c r="AB4" i="39" s="1"/>
  <c r="V6" i="39"/>
  <c r="V8" i="39"/>
  <c r="V10" i="39"/>
  <c r="V12" i="39"/>
  <c r="V14" i="39"/>
  <c r="AB14" i="39" s="1"/>
  <c r="V16" i="39"/>
  <c r="AB16" i="39" s="1"/>
  <c r="V18" i="39"/>
  <c r="AB18" i="39" s="1"/>
  <c r="V20" i="39"/>
  <c r="AB20" i="39" s="1"/>
  <c r="V22" i="39"/>
  <c r="AB22" i="39" s="1"/>
  <c r="V24" i="39"/>
  <c r="V26" i="39"/>
  <c r="V28" i="39"/>
  <c r="AB28" i="39" s="1"/>
  <c r="V30" i="39"/>
  <c r="V32" i="39"/>
  <c r="V34" i="39"/>
  <c r="V36" i="39"/>
  <c r="V38" i="39"/>
  <c r="AB38" i="39" s="1"/>
  <c r="V40" i="39"/>
  <c r="AB40" i="39" s="1"/>
  <c r="V42" i="39"/>
  <c r="AB42" i="39" s="1"/>
  <c r="V44" i="39"/>
  <c r="AB44" i="39" s="1"/>
  <c r="V46" i="39"/>
  <c r="AB46" i="39" s="1"/>
  <c r="V48" i="39"/>
  <c r="AB48" i="39" s="1"/>
  <c r="V50" i="39"/>
  <c r="AB50" i="39" s="1"/>
  <c r="V52" i="39"/>
  <c r="AB52" i="39" s="1"/>
  <c r="V54" i="39"/>
  <c r="V56" i="39"/>
  <c r="V58" i="39"/>
  <c r="AB58" i="39" s="1"/>
  <c r="V60" i="39"/>
  <c r="V62" i="39"/>
  <c r="V64" i="39"/>
  <c r="AB64" i="39" s="1"/>
  <c r="V66" i="39"/>
  <c r="V68" i="39"/>
  <c r="V70" i="39"/>
  <c r="AB70" i="39" s="1"/>
  <c r="V72" i="39"/>
  <c r="AB72" i="39" s="1"/>
  <c r="V74" i="39"/>
  <c r="AB74" i="39" s="1"/>
  <c r="V78" i="39"/>
  <c r="AB78" i="39" s="1"/>
  <c r="U79" i="39"/>
  <c r="AA79" i="39" s="1"/>
  <c r="AB79" i="39" s="1"/>
  <c r="V86" i="39"/>
  <c r="U87" i="39"/>
  <c r="AA87" i="39" s="1"/>
  <c r="AB87" i="39" s="1"/>
  <c r="V94" i="39"/>
  <c r="U95" i="39"/>
  <c r="AA95" i="39" s="1"/>
  <c r="AB95" i="39" s="1"/>
  <c r="V102" i="39"/>
  <c r="AB102" i="39" s="1"/>
  <c r="U103" i="39"/>
  <c r="AA103" i="39" s="1"/>
  <c r="AB103" i="39" s="1"/>
  <c r="V110" i="39"/>
  <c r="AB110" i="39" s="1"/>
  <c r="U111" i="39"/>
  <c r="AA111" i="39" s="1"/>
  <c r="AB111" i="39" s="1"/>
  <c r="V117" i="39"/>
  <c r="U118" i="39"/>
  <c r="AA118" i="39" s="1"/>
  <c r="AB118" i="39" s="1"/>
  <c r="V125" i="39"/>
  <c r="U126" i="39"/>
  <c r="AA126" i="39" s="1"/>
  <c r="AB126" i="39" s="1"/>
  <c r="V132" i="39"/>
  <c r="U133" i="39"/>
  <c r="AA133" i="39" s="1"/>
  <c r="AB133" i="39" s="1"/>
  <c r="V140" i="39"/>
  <c r="U141" i="39"/>
  <c r="AA141" i="39" s="1"/>
  <c r="AB141" i="39" s="1"/>
  <c r="V148" i="39"/>
  <c r="AB148" i="39" s="1"/>
  <c r="U149" i="39"/>
  <c r="AA149" i="39" s="1"/>
  <c r="AB149" i="39" s="1"/>
  <c r="AB182" i="39"/>
  <c r="U185" i="39"/>
  <c r="AA185" i="39" s="1"/>
  <c r="V185" i="39"/>
  <c r="U191" i="39"/>
  <c r="AA191" i="39" s="1"/>
  <c r="V191" i="39"/>
  <c r="U199" i="39"/>
  <c r="AA199" i="39" s="1"/>
  <c r="V199" i="39"/>
  <c r="U207" i="39"/>
  <c r="AA207" i="39" s="1"/>
  <c r="V207" i="39"/>
  <c r="U215" i="39"/>
  <c r="AA215" i="39" s="1"/>
  <c r="V215" i="39"/>
  <c r="U222" i="39"/>
  <c r="AA222" i="39" s="1"/>
  <c r="V222" i="39"/>
  <c r="U229" i="39"/>
  <c r="AA229" i="39" s="1"/>
  <c r="V229" i="39"/>
  <c r="U237" i="39"/>
  <c r="AA237" i="39" s="1"/>
  <c r="V237" i="39"/>
  <c r="V77" i="39"/>
  <c r="V85" i="39"/>
  <c r="AB85" i="39" s="1"/>
  <c r="V154" i="39"/>
  <c r="U194" i="39"/>
  <c r="AA194" i="39" s="1"/>
  <c r="V194" i="39"/>
  <c r="U202" i="39"/>
  <c r="AA202" i="39" s="1"/>
  <c r="V202" i="39"/>
  <c r="U210" i="39"/>
  <c r="AA210" i="39" s="1"/>
  <c r="V210" i="39"/>
  <c r="U218" i="39"/>
  <c r="AA218" i="39" s="1"/>
  <c r="V218" i="39"/>
  <c r="U224" i="39"/>
  <c r="AA224" i="39" s="1"/>
  <c r="V224" i="39"/>
  <c r="U232" i="39"/>
  <c r="AA232" i="39" s="1"/>
  <c r="V232" i="39"/>
  <c r="U240" i="39"/>
  <c r="AA240" i="39" s="1"/>
  <c r="V240" i="39"/>
  <c r="U153" i="39"/>
  <c r="AA153" i="39" s="1"/>
  <c r="AB153" i="39" s="1"/>
  <c r="V186" i="39"/>
  <c r="U159" i="39"/>
  <c r="AA159" i="39" s="1"/>
  <c r="V159" i="39"/>
  <c r="U163" i="39"/>
  <c r="AA163" i="39" s="1"/>
  <c r="V163" i="39"/>
  <c r="U167" i="39"/>
  <c r="AA167" i="39" s="1"/>
  <c r="V167" i="39"/>
  <c r="U171" i="39"/>
  <c r="AA171" i="39" s="1"/>
  <c r="V171" i="39"/>
  <c r="U175" i="39"/>
  <c r="AA175" i="39" s="1"/>
  <c r="V175" i="39"/>
  <c r="U179" i="39"/>
  <c r="AA179" i="39" s="1"/>
  <c r="V179" i="39"/>
  <c r="U189" i="39"/>
  <c r="AA189" i="39" s="1"/>
  <c r="V189" i="39"/>
  <c r="U197" i="39"/>
  <c r="AA197" i="39" s="1"/>
  <c r="V197" i="39"/>
  <c r="U205" i="39"/>
  <c r="AA205" i="39" s="1"/>
  <c r="V205" i="39"/>
  <c r="U213" i="39"/>
  <c r="AA213" i="39" s="1"/>
  <c r="V213" i="39"/>
  <c r="U220" i="39"/>
  <c r="AA220" i="39" s="1"/>
  <c r="V220" i="39"/>
  <c r="U227" i="39"/>
  <c r="AA227" i="39" s="1"/>
  <c r="V227" i="39"/>
  <c r="U235" i="39"/>
  <c r="AA235" i="39" s="1"/>
  <c r="V235" i="39"/>
  <c r="AB180" i="39"/>
  <c r="U183" i="39"/>
  <c r="AA183" i="39" s="1"/>
  <c r="V183" i="39"/>
  <c r="U192" i="39"/>
  <c r="AA192" i="39" s="1"/>
  <c r="V192" i="39"/>
  <c r="U200" i="39"/>
  <c r="AA200" i="39" s="1"/>
  <c r="V200" i="39"/>
  <c r="U208" i="39"/>
  <c r="AA208" i="39" s="1"/>
  <c r="V208" i="39"/>
  <c r="U216" i="39"/>
  <c r="AA216" i="39" s="1"/>
  <c r="V216" i="39"/>
  <c r="U223" i="39"/>
  <c r="AA223" i="39" s="1"/>
  <c r="V223" i="39"/>
  <c r="U230" i="39"/>
  <c r="AA230" i="39" s="1"/>
  <c r="V230" i="39"/>
  <c r="U238" i="39"/>
  <c r="AA238" i="39" s="1"/>
  <c r="V238" i="39"/>
  <c r="U155" i="39"/>
  <c r="AA155" i="39" s="1"/>
  <c r="AB155" i="39" s="1"/>
  <c r="U195" i="39"/>
  <c r="AA195" i="39" s="1"/>
  <c r="V195" i="39"/>
  <c r="U203" i="39"/>
  <c r="AA203" i="39" s="1"/>
  <c r="V203" i="39"/>
  <c r="U211" i="39"/>
  <c r="AA211" i="39" s="1"/>
  <c r="V211" i="39"/>
  <c r="U219" i="39"/>
  <c r="AA219" i="39" s="1"/>
  <c r="V219" i="39"/>
  <c r="U225" i="39"/>
  <c r="AA225" i="39" s="1"/>
  <c r="V225" i="39"/>
  <c r="U233" i="39"/>
  <c r="AA233" i="39" s="1"/>
  <c r="V233" i="39"/>
  <c r="U241" i="39"/>
  <c r="AA241" i="39" s="1"/>
  <c r="V241" i="39"/>
  <c r="V184" i="39"/>
  <c r="AB184" i="39" s="1"/>
  <c r="K242" i="39"/>
  <c r="L242" i="39" s="1"/>
  <c r="W220" i="39"/>
  <c r="U112" i="20"/>
  <c r="AA112" i="20" s="1"/>
  <c r="U80" i="20"/>
  <c r="AA80" i="20" s="1"/>
  <c r="U88" i="20"/>
  <c r="AA88" i="20" s="1"/>
  <c r="U12" i="20"/>
  <c r="AA12" i="20" s="1"/>
  <c r="U20" i="20"/>
  <c r="AA20" i="20" s="1"/>
  <c r="U59" i="20"/>
  <c r="AA59" i="20" s="1"/>
  <c r="U67" i="20"/>
  <c r="AA67" i="20" s="1"/>
  <c r="U153" i="20"/>
  <c r="AA153" i="20" s="1"/>
  <c r="U33" i="20"/>
  <c r="AA33" i="20" s="1"/>
  <c r="U41" i="20"/>
  <c r="AA41" i="20" s="1"/>
  <c r="U133" i="20"/>
  <c r="AA133" i="20" s="1"/>
  <c r="U4" i="20"/>
  <c r="AA4" i="20" s="1"/>
  <c r="U95" i="20"/>
  <c r="AA95" i="20" s="1"/>
  <c r="V110" i="20"/>
  <c r="U110" i="20"/>
  <c r="AA110" i="20" s="1"/>
  <c r="U231" i="20"/>
  <c r="AA231" i="20" s="1"/>
  <c r="U206" i="20"/>
  <c r="AA206" i="20" s="1"/>
  <c r="U104" i="20"/>
  <c r="AA104" i="20" s="1"/>
  <c r="U152" i="20"/>
  <c r="AA152" i="20" s="1"/>
  <c r="U183" i="20"/>
  <c r="AA183" i="20" s="1"/>
  <c r="U102" i="20"/>
  <c r="AA102" i="20" s="1"/>
  <c r="AB102" i="20" s="1"/>
  <c r="U120" i="20"/>
  <c r="AA120" i="20" s="1"/>
  <c r="U161" i="20"/>
  <c r="AA161" i="20" s="1"/>
  <c r="U169" i="20"/>
  <c r="AA169" i="20" s="1"/>
  <c r="U106" i="20"/>
  <c r="AA106" i="20" s="1"/>
  <c r="U216" i="20"/>
  <c r="AA216" i="20" s="1"/>
  <c r="U247" i="20"/>
  <c r="AA247" i="20" s="1"/>
  <c r="U14" i="20"/>
  <c r="AA14" i="20" s="1"/>
  <c r="U49" i="20"/>
  <c r="AA49" i="20" s="1"/>
  <c r="U132" i="20"/>
  <c r="AA132" i="20" s="1"/>
  <c r="U150" i="20"/>
  <c r="AA150" i="20" s="1"/>
  <c r="AB150" i="20" s="1"/>
  <c r="U160" i="20"/>
  <c r="AA160" i="20" s="1"/>
  <c r="U168" i="20"/>
  <c r="AA168" i="20" s="1"/>
  <c r="U239" i="20"/>
  <c r="AA239" i="20" s="1"/>
  <c r="U35" i="20"/>
  <c r="AA35" i="20" s="1"/>
  <c r="V35" i="20"/>
  <c r="V100" i="20"/>
  <c r="U100" i="20"/>
  <c r="AA100" i="20" s="1"/>
  <c r="U154" i="20"/>
  <c r="AA154" i="20" s="1"/>
  <c r="V154" i="20"/>
  <c r="U230" i="20"/>
  <c r="AA230" i="20" s="1"/>
  <c r="V230" i="20"/>
  <c r="U103" i="20"/>
  <c r="AA103" i="20" s="1"/>
  <c r="V103" i="20"/>
  <c r="V243" i="20"/>
  <c r="U243" i="20"/>
  <c r="AA243" i="20" s="1"/>
  <c r="U6" i="20"/>
  <c r="AA6" i="20" s="1"/>
  <c r="V6" i="20"/>
  <c r="U27" i="20"/>
  <c r="AA27" i="20" s="1"/>
  <c r="V27" i="20"/>
  <c r="U111" i="20"/>
  <c r="AA111" i="20" s="1"/>
  <c r="V111" i="20"/>
  <c r="U143" i="20"/>
  <c r="AA143" i="20" s="1"/>
  <c r="U227" i="20"/>
  <c r="AA227" i="20" s="1"/>
  <c r="V14" i="20"/>
  <c r="U140" i="20"/>
  <c r="AA140" i="20" s="1"/>
  <c r="U122" i="20"/>
  <c r="AA122" i="20" s="1"/>
  <c r="Q248" i="20"/>
  <c r="U22" i="20"/>
  <c r="AA22" i="20" s="1"/>
  <c r="AB22" i="20" s="1"/>
  <c r="U238" i="20"/>
  <c r="AA238" i="20" s="1"/>
  <c r="AB238" i="20" s="1"/>
  <c r="L200" i="20"/>
  <c r="U200" i="20" s="1"/>
  <c r="AA200" i="20" s="1"/>
  <c r="U235" i="20"/>
  <c r="AA235" i="20" s="1"/>
  <c r="AB235" i="20" s="1"/>
  <c r="S10" i="37"/>
  <c r="W10" i="37" s="1"/>
  <c r="T10" i="37"/>
  <c r="S31" i="37"/>
  <c r="W31" i="37" s="1"/>
  <c r="T31" i="37"/>
  <c r="S42" i="37"/>
  <c r="W42" i="37" s="1"/>
  <c r="T42" i="37"/>
  <c r="S46" i="37"/>
  <c r="W46" i="37" s="1"/>
  <c r="T46" i="37"/>
  <c r="S50" i="37"/>
  <c r="W50" i="37" s="1"/>
  <c r="T50" i="37"/>
  <c r="S54" i="37"/>
  <c r="W54" i="37" s="1"/>
  <c r="T54" i="37"/>
  <c r="S58" i="37"/>
  <c r="W58" i="37" s="1"/>
  <c r="T58" i="37"/>
  <c r="S6" i="37"/>
  <c r="W6" i="37" s="1"/>
  <c r="T6" i="37"/>
  <c r="S27" i="37"/>
  <c r="W27" i="37" s="1"/>
  <c r="T27" i="37"/>
  <c r="S38" i="37"/>
  <c r="W38" i="37" s="1"/>
  <c r="T38" i="37"/>
  <c r="S23" i="37"/>
  <c r="W23" i="37" s="1"/>
  <c r="T23" i="37"/>
  <c r="S34" i="37"/>
  <c r="W34" i="37" s="1"/>
  <c r="T34" i="37"/>
  <c r="S67" i="37"/>
  <c r="W67" i="37" s="1"/>
  <c r="T67" i="37"/>
  <c r="S2" i="37"/>
  <c r="W2" i="37" s="1"/>
  <c r="T2" i="37"/>
  <c r="S19" i="37"/>
  <c r="W19" i="37" s="1"/>
  <c r="T19" i="37"/>
  <c r="S30" i="37"/>
  <c r="W30" i="37" s="1"/>
  <c r="T30" i="37"/>
  <c r="S63" i="37"/>
  <c r="W63" i="37" s="1"/>
  <c r="T63" i="37"/>
  <c r="S15" i="37"/>
  <c r="W15" i="37" s="1"/>
  <c r="T15" i="37"/>
  <c r="S26" i="37"/>
  <c r="W26" i="37" s="1"/>
  <c r="T26" i="37"/>
  <c r="S59" i="37"/>
  <c r="W59" i="37" s="1"/>
  <c r="T59" i="37"/>
  <c r="S22" i="37"/>
  <c r="W22" i="37" s="1"/>
  <c r="T22" i="37"/>
  <c r="S43" i="37"/>
  <c r="W43" i="37" s="1"/>
  <c r="T43" i="37"/>
  <c r="S47" i="37"/>
  <c r="W47" i="37" s="1"/>
  <c r="T47" i="37"/>
  <c r="S51" i="37"/>
  <c r="W51" i="37" s="1"/>
  <c r="T51" i="37"/>
  <c r="S55" i="37"/>
  <c r="W55" i="37" s="1"/>
  <c r="T55" i="37"/>
  <c r="S7" i="37"/>
  <c r="W7" i="37" s="1"/>
  <c r="T7" i="37"/>
  <c r="S18" i="37"/>
  <c r="W18" i="37" s="1"/>
  <c r="T18" i="37"/>
  <c r="S39" i="37"/>
  <c r="W39" i="37" s="1"/>
  <c r="T39" i="37"/>
  <c r="S66" i="37"/>
  <c r="W66" i="37" s="1"/>
  <c r="T66" i="37"/>
  <c r="S3" i="37"/>
  <c r="W3" i="37" s="1"/>
  <c r="T3" i="37"/>
  <c r="S14" i="37"/>
  <c r="W14" i="37" s="1"/>
  <c r="T14" i="37"/>
  <c r="S35" i="37"/>
  <c r="W35" i="37" s="1"/>
  <c r="T35" i="37"/>
  <c r="S62" i="37"/>
  <c r="W62" i="37" s="1"/>
  <c r="T62" i="37"/>
  <c r="Q69" i="37"/>
  <c r="U5" i="37"/>
  <c r="U9" i="37"/>
  <c r="L11" i="37"/>
  <c r="U13" i="37"/>
  <c r="U17" i="37"/>
  <c r="U21" i="37"/>
  <c r="U25" i="37"/>
  <c r="U29" i="37"/>
  <c r="U33" i="37"/>
  <c r="U37" i="37"/>
  <c r="U41" i="37"/>
  <c r="U45" i="37"/>
  <c r="U49" i="37"/>
  <c r="U53" i="37"/>
  <c r="U57" i="37"/>
  <c r="U61" i="37"/>
  <c r="U65" i="37"/>
  <c r="T44" i="37"/>
  <c r="T48" i="37"/>
  <c r="T52" i="37"/>
  <c r="T56" i="37"/>
  <c r="T60" i="37"/>
  <c r="T64" i="37"/>
  <c r="T68" i="37"/>
  <c r="U18" i="20"/>
  <c r="AA18" i="20" s="1"/>
  <c r="V18" i="20"/>
  <c r="U32" i="20"/>
  <c r="AA32" i="20" s="1"/>
  <c r="V32" i="20"/>
  <c r="U46" i="20"/>
  <c r="AA46" i="20" s="1"/>
  <c r="V46" i="20"/>
  <c r="U79" i="20"/>
  <c r="AA79" i="20" s="1"/>
  <c r="V79" i="20"/>
  <c r="U23" i="20"/>
  <c r="AA23" i="20" s="1"/>
  <c r="V23" i="20"/>
  <c r="U29" i="20"/>
  <c r="AA29" i="20" s="1"/>
  <c r="V29" i="20"/>
  <c r="U56" i="20"/>
  <c r="AA56" i="20" s="1"/>
  <c r="V56" i="20"/>
  <c r="U3" i="20"/>
  <c r="AA3" i="20" s="1"/>
  <c r="V3" i="20"/>
  <c r="U8" i="20"/>
  <c r="AA8" i="20" s="1"/>
  <c r="V8" i="20"/>
  <c r="U19" i="20"/>
  <c r="AA19" i="20" s="1"/>
  <c r="V19" i="20"/>
  <c r="U37" i="20"/>
  <c r="AA37" i="20" s="1"/>
  <c r="V37" i="20"/>
  <c r="U44" i="20"/>
  <c r="AA44" i="20" s="1"/>
  <c r="V44" i="20"/>
  <c r="U47" i="20"/>
  <c r="AA47" i="20" s="1"/>
  <c r="V47" i="20"/>
  <c r="U71" i="20"/>
  <c r="AA71" i="20" s="1"/>
  <c r="V71" i="20"/>
  <c r="U84" i="20"/>
  <c r="AA84" i="20" s="1"/>
  <c r="V84" i="20"/>
  <c r="U25" i="20"/>
  <c r="AA25" i="20" s="1"/>
  <c r="V25" i="20"/>
  <c r="U11" i="20"/>
  <c r="AA11" i="20" s="1"/>
  <c r="V11" i="20"/>
  <c r="U26" i="20"/>
  <c r="AA26" i="20" s="1"/>
  <c r="V26" i="20"/>
  <c r="U40" i="20"/>
  <c r="AA40" i="20" s="1"/>
  <c r="V40" i="20"/>
  <c r="U16" i="20"/>
  <c r="AA16" i="20" s="1"/>
  <c r="V16" i="20"/>
  <c r="U51" i="20"/>
  <c r="AA51" i="20" s="1"/>
  <c r="V51" i="20"/>
  <c r="U54" i="20"/>
  <c r="AA54" i="20" s="1"/>
  <c r="V54" i="20"/>
  <c r="U57" i="20"/>
  <c r="AA57" i="20" s="1"/>
  <c r="V57" i="20"/>
  <c r="U61" i="20"/>
  <c r="AA61" i="20" s="1"/>
  <c r="V61" i="20"/>
  <c r="U64" i="20"/>
  <c r="AA64" i="20" s="1"/>
  <c r="V64" i="20"/>
  <c r="U92" i="20"/>
  <c r="AA92" i="20" s="1"/>
  <c r="V92" i="20"/>
  <c r="U24" i="20"/>
  <c r="AA24" i="20" s="1"/>
  <c r="V24" i="20"/>
  <c r="U30" i="20"/>
  <c r="AA30" i="20" s="1"/>
  <c r="V30" i="20"/>
  <c r="U48" i="20"/>
  <c r="AA48" i="20" s="1"/>
  <c r="V48" i="20"/>
  <c r="U77" i="20"/>
  <c r="AA77" i="20" s="1"/>
  <c r="V77" i="20"/>
  <c r="U9" i="20"/>
  <c r="AA9" i="20" s="1"/>
  <c r="V9" i="20"/>
  <c r="U58" i="20"/>
  <c r="AA58" i="20" s="1"/>
  <c r="V58" i="20"/>
  <c r="U62" i="20"/>
  <c r="AA62" i="20" s="1"/>
  <c r="V62" i="20"/>
  <c r="U65" i="20"/>
  <c r="AA65" i="20" s="1"/>
  <c r="V65" i="20"/>
  <c r="U69" i="20"/>
  <c r="AA69" i="20" s="1"/>
  <c r="V69" i="20"/>
  <c r="U72" i="20"/>
  <c r="AA72" i="20" s="1"/>
  <c r="V72" i="20"/>
  <c r="U82" i="20"/>
  <c r="AA82" i="20" s="1"/>
  <c r="V82" i="20"/>
  <c r="U85" i="20"/>
  <c r="AA85" i="20" s="1"/>
  <c r="V85" i="20"/>
  <c r="U38" i="20"/>
  <c r="AA38" i="20" s="1"/>
  <c r="V38" i="20"/>
  <c r="U45" i="20"/>
  <c r="AA45" i="20" s="1"/>
  <c r="V45" i="20"/>
  <c r="U17" i="20"/>
  <c r="AA17" i="20" s="1"/>
  <c r="V17" i="20"/>
  <c r="U28" i="20"/>
  <c r="AA28" i="20" s="1"/>
  <c r="V28" i="20"/>
  <c r="U31" i="20"/>
  <c r="AA31" i="20" s="1"/>
  <c r="V31" i="20"/>
  <c r="U55" i="20"/>
  <c r="AA55" i="20" s="1"/>
  <c r="V55" i="20"/>
  <c r="U78" i="20"/>
  <c r="AA78" i="20" s="1"/>
  <c r="V78" i="20"/>
  <c r="U90" i="20"/>
  <c r="AA90" i="20" s="1"/>
  <c r="V90" i="20"/>
  <c r="U93" i="20"/>
  <c r="AA93" i="20" s="1"/>
  <c r="V93" i="20"/>
  <c r="U36" i="20"/>
  <c r="AA36" i="20" s="1"/>
  <c r="V36" i="20"/>
  <c r="U39" i="20"/>
  <c r="AA39" i="20" s="1"/>
  <c r="V39" i="20"/>
  <c r="U66" i="20"/>
  <c r="AA66" i="20" s="1"/>
  <c r="V66" i="20"/>
  <c r="U70" i="20"/>
  <c r="AA70" i="20" s="1"/>
  <c r="V70" i="20"/>
  <c r="U73" i="20"/>
  <c r="AA73" i="20" s="1"/>
  <c r="V73" i="20"/>
  <c r="U75" i="20"/>
  <c r="AA75" i="20" s="1"/>
  <c r="V75" i="20"/>
  <c r="U83" i="20"/>
  <c r="AA83" i="20" s="1"/>
  <c r="V83" i="20"/>
  <c r="U86" i="20"/>
  <c r="AA86" i="20" s="1"/>
  <c r="V86" i="20"/>
  <c r="U7" i="20"/>
  <c r="AA7" i="20" s="1"/>
  <c r="V7" i="20"/>
  <c r="U15" i="20"/>
  <c r="AA15" i="20" s="1"/>
  <c r="V15" i="20"/>
  <c r="U63" i="20"/>
  <c r="AA63" i="20" s="1"/>
  <c r="V63" i="20"/>
  <c r="U91" i="20"/>
  <c r="AA91" i="20" s="1"/>
  <c r="V91" i="20"/>
  <c r="U94" i="20"/>
  <c r="AA94" i="20" s="1"/>
  <c r="V94" i="20"/>
  <c r="U10" i="20"/>
  <c r="AA10" i="20" s="1"/>
  <c r="V10" i="20"/>
  <c r="U43" i="20"/>
  <c r="AA43" i="20" s="1"/>
  <c r="V43" i="20"/>
  <c r="U74" i="20"/>
  <c r="AA74" i="20" s="1"/>
  <c r="V74" i="20"/>
  <c r="U76" i="20"/>
  <c r="AA76" i="20" s="1"/>
  <c r="V76" i="20"/>
  <c r="U87" i="20"/>
  <c r="AA87" i="20" s="1"/>
  <c r="V87" i="20"/>
  <c r="U109" i="20"/>
  <c r="AA109" i="20" s="1"/>
  <c r="V109" i="20"/>
  <c r="U158" i="20"/>
  <c r="AA158" i="20" s="1"/>
  <c r="V158" i="20"/>
  <c r="U165" i="20"/>
  <c r="AA165" i="20" s="1"/>
  <c r="V165" i="20"/>
  <c r="U191" i="20"/>
  <c r="AA191" i="20" s="1"/>
  <c r="V191" i="20"/>
  <c r="U199" i="20"/>
  <c r="AA199" i="20" s="1"/>
  <c r="V199" i="20"/>
  <c r="U212" i="20"/>
  <c r="AA212" i="20" s="1"/>
  <c r="V212" i="20"/>
  <c r="U5" i="20"/>
  <c r="AA5" i="20" s="1"/>
  <c r="AB5" i="20" s="1"/>
  <c r="U13" i="20"/>
  <c r="AA13" i="20" s="1"/>
  <c r="AB13" i="20" s="1"/>
  <c r="U21" i="20"/>
  <c r="AA21" i="20" s="1"/>
  <c r="AB21" i="20" s="1"/>
  <c r="U34" i="20"/>
  <c r="AA34" i="20" s="1"/>
  <c r="AB34" i="20" s="1"/>
  <c r="U42" i="20"/>
  <c r="AA42" i="20" s="1"/>
  <c r="AB42" i="20" s="1"/>
  <c r="U50" i="20"/>
  <c r="AA50" i="20" s="1"/>
  <c r="AB50" i="20" s="1"/>
  <c r="U52" i="20"/>
  <c r="AA52" i="20" s="1"/>
  <c r="AB52" i="20" s="1"/>
  <c r="U60" i="20"/>
  <c r="AA60" i="20" s="1"/>
  <c r="AB60" i="20" s="1"/>
  <c r="U68" i="20"/>
  <c r="AA68" i="20" s="1"/>
  <c r="AB68" i="20" s="1"/>
  <c r="U81" i="20"/>
  <c r="AA81" i="20" s="1"/>
  <c r="AB81" i="20" s="1"/>
  <c r="U89" i="20"/>
  <c r="AA89" i="20" s="1"/>
  <c r="AB89" i="20" s="1"/>
  <c r="U98" i="20"/>
  <c r="AA98" i="20" s="1"/>
  <c r="V98" i="20"/>
  <c r="U114" i="20"/>
  <c r="AA114" i="20" s="1"/>
  <c r="V114" i="20"/>
  <c r="U117" i="20"/>
  <c r="AA117" i="20" s="1"/>
  <c r="V117" i="20"/>
  <c r="U129" i="20"/>
  <c r="AA129" i="20" s="1"/>
  <c r="V129" i="20"/>
  <c r="U139" i="20"/>
  <c r="AA139" i="20" s="1"/>
  <c r="V139" i="20"/>
  <c r="U146" i="20"/>
  <c r="AA146" i="20" s="1"/>
  <c r="V146" i="20"/>
  <c r="U149" i="20"/>
  <c r="AA149" i="20" s="1"/>
  <c r="V149" i="20"/>
  <c r="U172" i="20"/>
  <c r="AA172" i="20" s="1"/>
  <c r="V172" i="20"/>
  <c r="U175" i="20"/>
  <c r="AA175" i="20" s="1"/>
  <c r="V175" i="20"/>
  <c r="U177" i="20"/>
  <c r="AA177" i="20" s="1"/>
  <c r="V177" i="20"/>
  <c r="V180" i="20"/>
  <c r="U180" i="20"/>
  <c r="AA180" i="20" s="1"/>
  <c r="U194" i="20"/>
  <c r="AA194" i="20" s="1"/>
  <c r="V194" i="20"/>
  <c r="U201" i="20"/>
  <c r="AA201" i="20" s="1"/>
  <c r="V201" i="20"/>
  <c r="U207" i="20"/>
  <c r="AA207" i="20" s="1"/>
  <c r="V207" i="20"/>
  <c r="U240" i="20"/>
  <c r="AA240" i="20" s="1"/>
  <c r="V240" i="20"/>
  <c r="U244" i="20"/>
  <c r="AA244" i="20" s="1"/>
  <c r="V244" i="20"/>
  <c r="L2" i="20"/>
  <c r="U121" i="20"/>
  <c r="AA121" i="20" s="1"/>
  <c r="V121" i="20"/>
  <c r="U124" i="20"/>
  <c r="AA124" i="20" s="1"/>
  <c r="V124" i="20"/>
  <c r="U156" i="20"/>
  <c r="AA156" i="20" s="1"/>
  <c r="V156" i="20"/>
  <c r="U159" i="20"/>
  <c r="AA159" i="20" s="1"/>
  <c r="V159" i="20"/>
  <c r="U163" i="20"/>
  <c r="AA163" i="20" s="1"/>
  <c r="V163" i="20"/>
  <c r="U186" i="20"/>
  <c r="AA186" i="20" s="1"/>
  <c r="V186" i="20"/>
  <c r="U189" i="20"/>
  <c r="AA189" i="20" s="1"/>
  <c r="V189" i="20"/>
  <c r="U197" i="20"/>
  <c r="AA197" i="20" s="1"/>
  <c r="V197" i="20"/>
  <c r="U204" i="20"/>
  <c r="AA204" i="20" s="1"/>
  <c r="V204" i="20"/>
  <c r="U210" i="20"/>
  <c r="AA210" i="20" s="1"/>
  <c r="V210" i="20"/>
  <c r="U213" i="20"/>
  <c r="AA213" i="20" s="1"/>
  <c r="V213" i="20"/>
  <c r="V219" i="20"/>
  <c r="U219" i="20"/>
  <c r="AA219" i="20" s="1"/>
  <c r="U222" i="20"/>
  <c r="AA222" i="20" s="1"/>
  <c r="V222" i="20"/>
  <c r="U232" i="20"/>
  <c r="AA232" i="20" s="1"/>
  <c r="V232" i="20"/>
  <c r="U236" i="20"/>
  <c r="AA236" i="20" s="1"/>
  <c r="V236" i="20"/>
  <c r="U99" i="20"/>
  <c r="AA99" i="20" s="1"/>
  <c r="V99" i="20"/>
  <c r="U101" i="20"/>
  <c r="AA101" i="20" s="1"/>
  <c r="V101" i="20"/>
  <c r="U107" i="20"/>
  <c r="AA107" i="20" s="1"/>
  <c r="V107" i="20"/>
  <c r="U130" i="20"/>
  <c r="AA130" i="20" s="1"/>
  <c r="V130" i="20"/>
  <c r="U166" i="20"/>
  <c r="AA166" i="20" s="1"/>
  <c r="V166" i="20"/>
  <c r="U192" i="20"/>
  <c r="AA192" i="20" s="1"/>
  <c r="V192" i="20"/>
  <c r="W4" i="20"/>
  <c r="U115" i="20"/>
  <c r="AA115" i="20" s="1"/>
  <c r="V115" i="20"/>
  <c r="U125" i="20"/>
  <c r="AA125" i="20" s="1"/>
  <c r="V125" i="20"/>
  <c r="U137" i="20"/>
  <c r="AA137" i="20" s="1"/>
  <c r="V137" i="20"/>
  <c r="V144" i="20"/>
  <c r="U144" i="20"/>
  <c r="AA144" i="20" s="1"/>
  <c r="U147" i="20"/>
  <c r="AA147" i="20" s="1"/>
  <c r="V147" i="20"/>
  <c r="U173" i="20"/>
  <c r="AA173" i="20" s="1"/>
  <c r="V173" i="20"/>
  <c r="U178" i="20"/>
  <c r="AA178" i="20" s="1"/>
  <c r="V178" i="20"/>
  <c r="U181" i="20"/>
  <c r="AA181" i="20" s="1"/>
  <c r="V181" i="20"/>
  <c r="U184" i="20"/>
  <c r="AA184" i="20" s="1"/>
  <c r="V184" i="20"/>
  <c r="U195" i="20"/>
  <c r="AA195" i="20" s="1"/>
  <c r="V195" i="20"/>
  <c r="U202" i="20"/>
  <c r="AA202" i="20" s="1"/>
  <c r="V202" i="20"/>
  <c r="U205" i="20"/>
  <c r="AA205" i="20" s="1"/>
  <c r="V205" i="20"/>
  <c r="U208" i="20"/>
  <c r="AA208" i="20" s="1"/>
  <c r="V208" i="20"/>
  <c r="U217" i="20"/>
  <c r="AA217" i="20" s="1"/>
  <c r="V217" i="20"/>
  <c r="U223" i="20"/>
  <c r="AA223" i="20" s="1"/>
  <c r="V223" i="20"/>
  <c r="U228" i="20"/>
  <c r="AA228" i="20" s="1"/>
  <c r="V228" i="20"/>
  <c r="U241" i="20"/>
  <c r="AA241" i="20" s="1"/>
  <c r="V241" i="20"/>
  <c r="V4" i="20"/>
  <c r="V12" i="20"/>
  <c r="V20" i="20"/>
  <c r="V33" i="20"/>
  <c r="V41" i="20"/>
  <c r="V49" i="20"/>
  <c r="V59" i="20"/>
  <c r="V67" i="20"/>
  <c r="V80" i="20"/>
  <c r="V88" i="20"/>
  <c r="V95" i="20"/>
  <c r="U96" i="20"/>
  <c r="AA96" i="20" s="1"/>
  <c r="V96" i="20"/>
  <c r="U127" i="20"/>
  <c r="AA127" i="20" s="1"/>
  <c r="V127" i="20"/>
  <c r="U134" i="20"/>
  <c r="AA134" i="20" s="1"/>
  <c r="V134" i="20"/>
  <c r="U141" i="20"/>
  <c r="AA141" i="20" s="1"/>
  <c r="V141" i="20"/>
  <c r="U157" i="20"/>
  <c r="AA157" i="20" s="1"/>
  <c r="V157" i="20"/>
  <c r="U164" i="20"/>
  <c r="AA164" i="20" s="1"/>
  <c r="V164" i="20"/>
  <c r="U167" i="20"/>
  <c r="AA167" i="20" s="1"/>
  <c r="V167" i="20"/>
  <c r="U187" i="20"/>
  <c r="AA187" i="20" s="1"/>
  <c r="V187" i="20"/>
  <c r="U190" i="20"/>
  <c r="AA190" i="20" s="1"/>
  <c r="V190" i="20"/>
  <c r="U198" i="20"/>
  <c r="AA198" i="20" s="1"/>
  <c r="V198" i="20"/>
  <c r="V211" i="20"/>
  <c r="U211" i="20"/>
  <c r="AA211" i="20" s="1"/>
  <c r="U214" i="20"/>
  <c r="AA214" i="20" s="1"/>
  <c r="V214" i="20"/>
  <c r="U220" i="20"/>
  <c r="AA220" i="20" s="1"/>
  <c r="V220" i="20"/>
  <c r="U233" i="20"/>
  <c r="AA233" i="20" s="1"/>
  <c r="V233" i="20"/>
  <c r="U246" i="20"/>
  <c r="AA246" i="20" s="1"/>
  <c r="V246" i="20"/>
  <c r="L53" i="20"/>
  <c r="U108" i="20"/>
  <c r="AA108" i="20" s="1"/>
  <c r="V108" i="20"/>
  <c r="U113" i="20"/>
  <c r="AA113" i="20" s="1"/>
  <c r="V113" i="20"/>
  <c r="U119" i="20"/>
  <c r="AA119" i="20" s="1"/>
  <c r="V119" i="20"/>
  <c r="U131" i="20"/>
  <c r="AA131" i="20" s="1"/>
  <c r="V131" i="20"/>
  <c r="U138" i="20"/>
  <c r="AA138" i="20" s="1"/>
  <c r="V138" i="20"/>
  <c r="U171" i="20"/>
  <c r="AA171" i="20" s="1"/>
  <c r="V171" i="20"/>
  <c r="U193" i="20"/>
  <c r="AA193" i="20" s="1"/>
  <c r="V193" i="20"/>
  <c r="U225" i="20"/>
  <c r="AA225" i="20" s="1"/>
  <c r="V225" i="20"/>
  <c r="U242" i="20"/>
  <c r="AA242" i="20" s="1"/>
  <c r="V242" i="20"/>
  <c r="U97" i="20"/>
  <c r="AA97" i="20" s="1"/>
  <c r="V97" i="20"/>
  <c r="U116" i="20"/>
  <c r="AA116" i="20" s="1"/>
  <c r="V116" i="20"/>
  <c r="U123" i="20"/>
  <c r="AA123" i="20" s="1"/>
  <c r="V123" i="20"/>
  <c r="U135" i="20"/>
  <c r="AA135" i="20" s="1"/>
  <c r="V135" i="20"/>
  <c r="U142" i="20"/>
  <c r="AA142" i="20" s="1"/>
  <c r="V142" i="20"/>
  <c r="U145" i="20"/>
  <c r="AA145" i="20" s="1"/>
  <c r="V145" i="20"/>
  <c r="U148" i="20"/>
  <c r="AA148" i="20" s="1"/>
  <c r="V148" i="20"/>
  <c r="U155" i="20"/>
  <c r="AA155" i="20" s="1"/>
  <c r="V155" i="20"/>
  <c r="U174" i="20"/>
  <c r="AA174" i="20" s="1"/>
  <c r="V174" i="20"/>
  <c r="U179" i="20"/>
  <c r="AA179" i="20" s="1"/>
  <c r="V179" i="20"/>
  <c r="U182" i="20"/>
  <c r="AA182" i="20" s="1"/>
  <c r="V182" i="20"/>
  <c r="U185" i="20"/>
  <c r="AA185" i="20" s="1"/>
  <c r="V185" i="20"/>
  <c r="V188" i="20"/>
  <c r="U188" i="20"/>
  <c r="AA188" i="20" s="1"/>
  <c r="V196" i="20"/>
  <c r="U196" i="20"/>
  <c r="AA196" i="20" s="1"/>
  <c r="V203" i="20"/>
  <c r="U203" i="20"/>
  <c r="AA203" i="20" s="1"/>
  <c r="U209" i="20"/>
  <c r="AA209" i="20" s="1"/>
  <c r="V209" i="20"/>
  <c r="U215" i="20"/>
  <c r="AA215" i="20" s="1"/>
  <c r="V215" i="20"/>
  <c r="U218" i="20"/>
  <c r="AA218" i="20" s="1"/>
  <c r="V218" i="20"/>
  <c r="U221" i="20"/>
  <c r="AA221" i="20" s="1"/>
  <c r="V221" i="20"/>
  <c r="U224" i="20"/>
  <c r="AA224" i="20" s="1"/>
  <c r="V224" i="20"/>
  <c r="U226" i="20"/>
  <c r="AA226" i="20" s="1"/>
  <c r="V226" i="20"/>
  <c r="U234" i="20"/>
  <c r="AA234" i="20" s="1"/>
  <c r="V234" i="20"/>
  <c r="U118" i="20"/>
  <c r="AA118" i="20" s="1"/>
  <c r="AB118" i="20" s="1"/>
  <c r="U126" i="20"/>
  <c r="AA126" i="20" s="1"/>
  <c r="AB126" i="20" s="1"/>
  <c r="U128" i="20"/>
  <c r="AA128" i="20" s="1"/>
  <c r="AB128" i="20" s="1"/>
  <c r="U136" i="20"/>
  <c r="AA136" i="20" s="1"/>
  <c r="AB136" i="20" s="1"/>
  <c r="U162" i="20"/>
  <c r="AA162" i="20" s="1"/>
  <c r="AB162" i="20" s="1"/>
  <c r="U170" i="20"/>
  <c r="AA170" i="20" s="1"/>
  <c r="AB170" i="20" s="1"/>
  <c r="V183" i="20"/>
  <c r="V206" i="20"/>
  <c r="W227" i="20"/>
  <c r="U229" i="20"/>
  <c r="AA229" i="20" s="1"/>
  <c r="AB229" i="20" s="1"/>
  <c r="U237" i="20"/>
  <c r="AA237" i="20" s="1"/>
  <c r="AB237" i="20" s="1"/>
  <c r="U245" i="20"/>
  <c r="AA245" i="20" s="1"/>
  <c r="AB245" i="20" s="1"/>
  <c r="U105" i="20"/>
  <c r="AA105" i="20" s="1"/>
  <c r="AB105" i="20" s="1"/>
  <c r="L151" i="20"/>
  <c r="V152" i="20"/>
  <c r="AB152" i="20" s="1"/>
  <c r="V160" i="20"/>
  <c r="AB160" i="20" s="1"/>
  <c r="V168" i="20"/>
  <c r="K248" i="20"/>
  <c r="L248" i="20" s="1"/>
  <c r="W101" i="20"/>
  <c r="V106" i="20"/>
  <c r="V122" i="20"/>
  <c r="V132" i="20"/>
  <c r="V140" i="20"/>
  <c r="W143" i="20"/>
  <c r="V153" i="20"/>
  <c r="V161" i="20"/>
  <c r="V169" i="20"/>
  <c r="V104" i="20"/>
  <c r="V112" i="20"/>
  <c r="V120" i="20"/>
  <c r="W151" i="20"/>
  <c r="W200" i="20"/>
  <c r="V231" i="20"/>
  <c r="V239" i="20"/>
  <c r="V247" i="20"/>
  <c r="V133" i="20"/>
  <c r="L176" i="20"/>
  <c r="V216" i="20"/>
  <c r="AB130" i="1"/>
  <c r="AD130" i="1"/>
  <c r="AB131" i="1"/>
  <c r="AD131" i="1"/>
  <c r="AB132" i="1"/>
  <c r="AD132" i="1"/>
  <c r="AB133" i="1"/>
  <c r="AD133" i="1"/>
  <c r="AB118" i="1"/>
  <c r="AD118" i="1"/>
  <c r="AB119" i="1"/>
  <c r="AD119" i="1"/>
  <c r="AB120" i="1"/>
  <c r="AD120" i="1"/>
  <c r="AB121" i="1"/>
  <c r="AD121" i="1"/>
  <c r="AB122" i="1"/>
  <c r="AD122" i="1"/>
  <c r="AB123" i="1"/>
  <c r="AD123" i="1"/>
  <c r="AB124" i="1"/>
  <c r="AD124" i="1"/>
  <c r="AB125" i="1"/>
  <c r="AD125" i="1"/>
  <c r="AB126" i="1"/>
  <c r="AD126" i="1"/>
  <c r="AB127" i="1"/>
  <c r="AD127" i="1"/>
  <c r="AB128" i="1"/>
  <c r="AD128" i="1"/>
  <c r="AB129" i="1"/>
  <c r="AD129" i="1"/>
  <c r="T126" i="1"/>
  <c r="AA126" i="1" s="1"/>
  <c r="T127" i="1"/>
  <c r="AA127" i="1" s="1"/>
  <c r="T128" i="1"/>
  <c r="AA128" i="1" s="1"/>
  <c r="T129" i="1"/>
  <c r="AA129" i="1" s="1"/>
  <c r="T130" i="1"/>
  <c r="AA130" i="1" s="1"/>
  <c r="AB161" i="40" l="1"/>
  <c r="AB123" i="40"/>
  <c r="AB245" i="40"/>
  <c r="AB157" i="40"/>
  <c r="AB59" i="40"/>
  <c r="AB201" i="40"/>
  <c r="AB207" i="40"/>
  <c r="AB67" i="40"/>
  <c r="AB127" i="40"/>
  <c r="AB68" i="40"/>
  <c r="AB97" i="40"/>
  <c r="AB165" i="40"/>
  <c r="AB66" i="40"/>
  <c r="AB11" i="40"/>
  <c r="AB2" i="39"/>
  <c r="AB186" i="39"/>
  <c r="AB101" i="39"/>
  <c r="AB140" i="39"/>
  <c r="AB94" i="39"/>
  <c r="AB12" i="39"/>
  <c r="AB154" i="39"/>
  <c r="AB54" i="39"/>
  <c r="AB6" i="39"/>
  <c r="AB104" i="39"/>
  <c r="AB109" i="39"/>
  <c r="AB36" i="39"/>
  <c r="AB124" i="39"/>
  <c r="AB30" i="39"/>
  <c r="AB24" i="39"/>
  <c r="AB88" i="39"/>
  <c r="AB156" i="39"/>
  <c r="AB208" i="39"/>
  <c r="AB215" i="39"/>
  <c r="AB62" i="39"/>
  <c r="AB132" i="39"/>
  <c r="AB86" i="39"/>
  <c r="AB34" i="39"/>
  <c r="AB10" i="39"/>
  <c r="AB116" i="39"/>
  <c r="AB151" i="39"/>
  <c r="AB31" i="39"/>
  <c r="AB57" i="39"/>
  <c r="AB90" i="39"/>
  <c r="AB68" i="39"/>
  <c r="AB170" i="39"/>
  <c r="AB134" i="39"/>
  <c r="AB160" i="39"/>
  <c r="AB136" i="39"/>
  <c r="AB60" i="39"/>
  <c r="AB56" i="39"/>
  <c r="AB13" i="39"/>
  <c r="AB8" i="39"/>
  <c r="AB164" i="39"/>
  <c r="AB125" i="39"/>
  <c r="AB223" i="39"/>
  <c r="AB229" i="39"/>
  <c r="AB185" i="39"/>
  <c r="AB26" i="39"/>
  <c r="AB75" i="39"/>
  <c r="AB59" i="39"/>
  <c r="AB66" i="39"/>
  <c r="AB158" i="39"/>
  <c r="AB21" i="39"/>
  <c r="AB207" i="39"/>
  <c r="AB67" i="39"/>
  <c r="AB238" i="39"/>
  <c r="AB192" i="39"/>
  <c r="AB199" i="39"/>
  <c r="AB80" i="39"/>
  <c r="AB64" i="40"/>
  <c r="AB144" i="39"/>
  <c r="AB77" i="39"/>
  <c r="AB32" i="39"/>
  <c r="AB151" i="40"/>
  <c r="AB16" i="40"/>
  <c r="AB183" i="39"/>
  <c r="AB237" i="39"/>
  <c r="AB204" i="40"/>
  <c r="AB172" i="40"/>
  <c r="AB153" i="40"/>
  <c r="AB40" i="40"/>
  <c r="AB117" i="39"/>
  <c r="AB233" i="40"/>
  <c r="AB98" i="40"/>
  <c r="AB7" i="40"/>
  <c r="AB86" i="40"/>
  <c r="AB63" i="40"/>
  <c r="AB216" i="39"/>
  <c r="AB5" i="39"/>
  <c r="AB129" i="40"/>
  <c r="AB2" i="40"/>
  <c r="AB29" i="39"/>
  <c r="AB108" i="40"/>
  <c r="AB12" i="40"/>
  <c r="AB20" i="40"/>
  <c r="AB215" i="40"/>
  <c r="AB15" i="40"/>
  <c r="AB213" i="40"/>
  <c r="AB112" i="40"/>
  <c r="AB130" i="40"/>
  <c r="AB234" i="40"/>
  <c r="AB160" i="40"/>
  <c r="AB99" i="40"/>
  <c r="V225" i="40"/>
  <c r="AB225" i="40" s="1"/>
  <c r="AB169" i="40"/>
  <c r="AB158" i="40"/>
  <c r="AB219" i="40"/>
  <c r="AB91" i="40"/>
  <c r="AB69" i="40"/>
  <c r="AB57" i="40"/>
  <c r="AB181" i="40"/>
  <c r="AB191" i="40"/>
  <c r="AB196" i="40"/>
  <c r="AB147" i="40"/>
  <c r="AB192" i="40"/>
  <c r="AB162" i="40"/>
  <c r="AB198" i="40"/>
  <c r="AB19" i="40"/>
  <c r="AB18" i="40"/>
  <c r="AB52" i="40"/>
  <c r="AB237" i="40"/>
  <c r="AB134" i="40"/>
  <c r="AB214" i="40"/>
  <c r="AB136" i="40"/>
  <c r="AB120" i="40"/>
  <c r="AB247" i="40"/>
  <c r="AB29" i="40"/>
  <c r="AB46" i="40"/>
  <c r="AB85" i="40"/>
  <c r="AB27" i="40"/>
  <c r="AB184" i="40"/>
  <c r="AB77" i="40"/>
  <c r="AB125" i="40"/>
  <c r="AB10" i="40"/>
  <c r="AB156" i="40"/>
  <c r="AB119" i="40"/>
  <c r="AB28" i="40"/>
  <c r="AB116" i="40"/>
  <c r="AB78" i="40"/>
  <c r="AB189" i="40"/>
  <c r="AB22" i="40"/>
  <c r="AB212" i="40"/>
  <c r="AB175" i="40"/>
  <c r="AB241" i="40"/>
  <c r="AB41" i="40"/>
  <c r="AB94" i="40"/>
  <c r="AB190" i="40"/>
  <c r="AB100" i="40"/>
  <c r="AB155" i="40"/>
  <c r="AB202" i="40"/>
  <c r="AB230" i="40"/>
  <c r="AB104" i="40"/>
  <c r="AB111" i="40"/>
  <c r="AB183" i="40"/>
  <c r="AB107" i="40"/>
  <c r="AB195" i="40"/>
  <c r="AB106" i="40"/>
  <c r="AB73" i="40"/>
  <c r="AB182" i="40"/>
  <c r="AB115" i="40"/>
  <c r="AB62" i="40"/>
  <c r="AB126" i="40"/>
  <c r="AB75" i="40"/>
  <c r="AB81" i="40"/>
  <c r="AB199" i="40"/>
  <c r="AB79" i="40"/>
  <c r="AB177" i="40"/>
  <c r="AB239" i="40"/>
  <c r="AB38" i="40"/>
  <c r="AB135" i="40"/>
  <c r="AB211" i="40"/>
  <c r="AB164" i="40"/>
  <c r="AB154" i="40"/>
  <c r="AB226" i="40"/>
  <c r="AB228" i="40"/>
  <c r="AB113" i="40"/>
  <c r="AB197" i="40"/>
  <c r="AB168" i="40"/>
  <c r="AB32" i="40"/>
  <c r="AB121" i="40"/>
  <c r="AB49" i="40"/>
  <c r="AB238" i="40"/>
  <c r="AB133" i="40"/>
  <c r="AB216" i="40"/>
  <c r="AB76" i="40"/>
  <c r="AB90" i="40"/>
  <c r="AB36" i="40"/>
  <c r="AB144" i="40"/>
  <c r="AB35" i="40"/>
  <c r="AB23" i="40"/>
  <c r="AB26" i="40"/>
  <c r="AB174" i="40"/>
  <c r="AB243" i="40"/>
  <c r="AB205" i="40"/>
  <c r="W11" i="38"/>
  <c r="S69" i="38"/>
  <c r="AB241" i="39"/>
  <c r="AB211" i="39"/>
  <c r="AB235" i="39"/>
  <c r="AB205" i="39"/>
  <c r="AB175" i="39"/>
  <c r="AB159" i="39"/>
  <c r="AB224" i="39"/>
  <c r="AB194" i="39"/>
  <c r="AB234" i="39"/>
  <c r="AB204" i="39"/>
  <c r="AB193" i="39"/>
  <c r="AB169" i="39"/>
  <c r="AB221" i="39"/>
  <c r="AB190" i="39"/>
  <c r="AB55" i="39"/>
  <c r="AB35" i="39"/>
  <c r="AB47" i="39"/>
  <c r="AB63" i="39"/>
  <c r="AB27" i="39"/>
  <c r="AB219" i="39"/>
  <c r="AB213" i="39"/>
  <c r="AB179" i="39"/>
  <c r="AB163" i="39"/>
  <c r="AB232" i="39"/>
  <c r="AB202" i="39"/>
  <c r="AB212" i="39"/>
  <c r="AB231" i="39"/>
  <c r="AB201" i="39"/>
  <c r="AB173" i="39"/>
  <c r="AB157" i="39"/>
  <c r="AB228" i="39"/>
  <c r="AB198" i="39"/>
  <c r="AB71" i="39"/>
  <c r="AB9" i="39"/>
  <c r="AB51" i="39"/>
  <c r="AB61" i="39"/>
  <c r="AB69" i="39"/>
  <c r="AB7" i="39"/>
  <c r="AB17" i="39"/>
  <c r="AB43" i="39"/>
  <c r="AB225" i="39"/>
  <c r="AB195" i="39"/>
  <c r="AB220" i="39"/>
  <c r="AB189" i="39"/>
  <c r="AB167" i="39"/>
  <c r="AB240" i="39"/>
  <c r="AB210" i="39"/>
  <c r="AB239" i="39"/>
  <c r="AB209" i="39"/>
  <c r="AB177" i="39"/>
  <c r="AB161" i="39"/>
  <c r="AB236" i="39"/>
  <c r="AB206" i="39"/>
  <c r="AB25" i="39"/>
  <c r="AB65" i="39"/>
  <c r="AB3" i="39"/>
  <c r="AB23" i="39"/>
  <c r="AB33" i="39"/>
  <c r="AB37" i="39"/>
  <c r="AB233" i="39"/>
  <c r="AB203" i="39"/>
  <c r="AB227" i="39"/>
  <c r="AB197" i="39"/>
  <c r="AB171" i="39"/>
  <c r="AB218" i="39"/>
  <c r="AB226" i="39"/>
  <c r="AB196" i="39"/>
  <c r="AB217" i="39"/>
  <c r="AB181" i="39"/>
  <c r="AB165" i="39"/>
  <c r="AB214" i="39"/>
  <c r="AB187" i="39"/>
  <c r="AB41" i="39"/>
  <c r="AB19" i="39"/>
  <c r="AB39" i="39"/>
  <c r="AB49" i="39"/>
  <c r="AB73" i="39"/>
  <c r="AB11" i="39"/>
  <c r="AB230" i="39"/>
  <c r="AB200" i="39"/>
  <c r="AB222" i="39"/>
  <c r="AB191" i="39"/>
  <c r="AB45" i="39"/>
  <c r="AB15" i="39"/>
  <c r="AB53" i="39"/>
  <c r="AB106" i="20"/>
  <c r="AB80" i="20"/>
  <c r="AB112" i="20"/>
  <c r="AB67" i="20"/>
  <c r="AB120" i="20"/>
  <c r="V200" i="20"/>
  <c r="AB200" i="20" s="1"/>
  <c r="AB88" i="20"/>
  <c r="AB247" i="20"/>
  <c r="AB154" i="20"/>
  <c r="AB206" i="20"/>
  <c r="AB41" i="20"/>
  <c r="AB143" i="20"/>
  <c r="AB49" i="20"/>
  <c r="AB20" i="20"/>
  <c r="AB6" i="20"/>
  <c r="AB12" i="20"/>
  <c r="AB169" i="20"/>
  <c r="AB33" i="20"/>
  <c r="AB110" i="20"/>
  <c r="AB103" i="20"/>
  <c r="AB59" i="20"/>
  <c r="AB140" i="20"/>
  <c r="AB183" i="20"/>
  <c r="AB153" i="20"/>
  <c r="AB239" i="20"/>
  <c r="AB161" i="20"/>
  <c r="AB133" i="20"/>
  <c r="AB216" i="20"/>
  <c r="AB95" i="20"/>
  <c r="AB240" i="20"/>
  <c r="AB149" i="20"/>
  <c r="AB117" i="20"/>
  <c r="AB104" i="20"/>
  <c r="AB4" i="20"/>
  <c r="AB132" i="20"/>
  <c r="AB234" i="20"/>
  <c r="AB218" i="20"/>
  <c r="AB179" i="20"/>
  <c r="AB145" i="20"/>
  <c r="AB116" i="20"/>
  <c r="AB211" i="20"/>
  <c r="AB230" i="20"/>
  <c r="AB231" i="20"/>
  <c r="AB15" i="20"/>
  <c r="AB75" i="20"/>
  <c r="AB39" i="20"/>
  <c r="AB90" i="20"/>
  <c r="AB28" i="20"/>
  <c r="AB92" i="20"/>
  <c r="AB54" i="20"/>
  <c r="AB26" i="20"/>
  <c r="AB19" i="20"/>
  <c r="AB23" i="20"/>
  <c r="AB168" i="20"/>
  <c r="AB227" i="20"/>
  <c r="AB223" i="20"/>
  <c r="AB202" i="20"/>
  <c r="AB178" i="20"/>
  <c r="AB137" i="20"/>
  <c r="AB165" i="20"/>
  <c r="AB76" i="20"/>
  <c r="AB82" i="20"/>
  <c r="AB62" i="20"/>
  <c r="AB243" i="20"/>
  <c r="AB144" i="20"/>
  <c r="AB189" i="20"/>
  <c r="AB14" i="20"/>
  <c r="AB171" i="20"/>
  <c r="AB113" i="20"/>
  <c r="AB236" i="20"/>
  <c r="AB213" i="20"/>
  <c r="AB156" i="20"/>
  <c r="AB56" i="20"/>
  <c r="AB46" i="20"/>
  <c r="AB122" i="20"/>
  <c r="AB233" i="20"/>
  <c r="AB198" i="20"/>
  <c r="AB164" i="20"/>
  <c r="AB127" i="20"/>
  <c r="AB84" i="20"/>
  <c r="AB16" i="20"/>
  <c r="AB25" i="20"/>
  <c r="AB18" i="20"/>
  <c r="AB203" i="20"/>
  <c r="AB214" i="20"/>
  <c r="AB187" i="20"/>
  <c r="AB141" i="20"/>
  <c r="AB69" i="20"/>
  <c r="AB9" i="20"/>
  <c r="AB44" i="20"/>
  <c r="AB3" i="20"/>
  <c r="AB111" i="20"/>
  <c r="AB35" i="20"/>
  <c r="AB43" i="20"/>
  <c r="AB100" i="20"/>
  <c r="AB224" i="20"/>
  <c r="AB209" i="20"/>
  <c r="AB185" i="20"/>
  <c r="AB155" i="20"/>
  <c r="AB135" i="20"/>
  <c r="AB219" i="20"/>
  <c r="AB201" i="20"/>
  <c r="AB175" i="20"/>
  <c r="AB139" i="20"/>
  <c r="AB98" i="20"/>
  <c r="AB55" i="20"/>
  <c r="AB45" i="20"/>
  <c r="AB48" i="20"/>
  <c r="AB188" i="20"/>
  <c r="AB192" i="20"/>
  <c r="AB101" i="20"/>
  <c r="AB222" i="20"/>
  <c r="AB204" i="20"/>
  <c r="AB163" i="20"/>
  <c r="AB121" i="20"/>
  <c r="AB27" i="20"/>
  <c r="L69" i="37"/>
  <c r="S11" i="37"/>
  <c r="T11" i="37"/>
  <c r="U176" i="20"/>
  <c r="AA176" i="20" s="1"/>
  <c r="V176" i="20"/>
  <c r="U2" i="20"/>
  <c r="AA2" i="20" s="1"/>
  <c r="V2" i="20"/>
  <c r="AB225" i="20"/>
  <c r="AB184" i="20"/>
  <c r="AB215" i="20"/>
  <c r="AB142" i="20"/>
  <c r="AB246" i="20"/>
  <c r="AB167" i="20"/>
  <c r="AB197" i="20"/>
  <c r="AB159" i="20"/>
  <c r="AB244" i="20"/>
  <c r="AB172" i="20"/>
  <c r="AB74" i="20"/>
  <c r="AB85" i="20"/>
  <c r="AB196" i="20"/>
  <c r="AB242" i="20"/>
  <c r="AB138" i="20"/>
  <c r="AB108" i="20"/>
  <c r="AB217" i="20"/>
  <c r="AB195" i="20"/>
  <c r="AB173" i="20"/>
  <c r="AB125" i="20"/>
  <c r="AB166" i="20"/>
  <c r="AB99" i="20"/>
  <c r="AB212" i="20"/>
  <c r="AB158" i="20"/>
  <c r="AB94" i="20"/>
  <c r="AB7" i="20"/>
  <c r="AB73" i="20"/>
  <c r="AB36" i="20"/>
  <c r="AB78" i="20"/>
  <c r="AB17" i="20"/>
  <c r="AB30" i="20"/>
  <c r="AB64" i="20"/>
  <c r="AB51" i="20"/>
  <c r="AB11" i="20"/>
  <c r="U53" i="20"/>
  <c r="AA53" i="20" s="1"/>
  <c r="V53" i="20"/>
  <c r="U151" i="20"/>
  <c r="AA151" i="20" s="1"/>
  <c r="V151" i="20"/>
  <c r="AB123" i="20"/>
  <c r="AB190" i="20"/>
  <c r="AB96" i="20"/>
  <c r="AB186" i="20"/>
  <c r="AB87" i="20"/>
  <c r="AB221" i="20"/>
  <c r="AB182" i="20"/>
  <c r="AB148" i="20"/>
  <c r="AB220" i="20"/>
  <c r="AB157" i="20"/>
  <c r="AB232" i="20"/>
  <c r="AB210" i="20"/>
  <c r="AB124" i="20"/>
  <c r="AB207" i="20"/>
  <c r="AB177" i="20"/>
  <c r="AB146" i="20"/>
  <c r="AB114" i="20"/>
  <c r="AB10" i="20"/>
  <c r="AB72" i="20"/>
  <c r="AB58" i="20"/>
  <c r="AB47" i="20"/>
  <c r="AB8" i="20"/>
  <c r="AB29" i="20"/>
  <c r="AB32" i="20"/>
  <c r="AB193" i="20"/>
  <c r="AB119" i="20"/>
  <c r="AB228" i="20"/>
  <c r="AB205" i="20"/>
  <c r="AB181" i="20"/>
  <c r="AB107" i="20"/>
  <c r="AB180" i="20"/>
  <c r="AB191" i="20"/>
  <c r="AB63" i="20"/>
  <c r="AB83" i="20"/>
  <c r="AB66" i="20"/>
  <c r="AB93" i="20"/>
  <c r="AB31" i="20"/>
  <c r="AB38" i="20"/>
  <c r="AB77" i="20"/>
  <c r="AB57" i="20"/>
  <c r="AB40" i="20"/>
  <c r="AB208" i="20"/>
  <c r="AB115" i="20"/>
  <c r="AB130" i="20"/>
  <c r="AB199" i="20"/>
  <c r="AB109" i="20"/>
  <c r="AB91" i="20"/>
  <c r="AB86" i="20"/>
  <c r="AB70" i="20"/>
  <c r="AB24" i="20"/>
  <c r="AB61" i="20"/>
  <c r="AB131" i="20"/>
  <c r="AB241" i="20"/>
  <c r="AB147" i="20"/>
  <c r="AB226" i="20"/>
  <c r="AB174" i="20"/>
  <c r="AB97" i="20"/>
  <c r="AB134" i="20"/>
  <c r="AB194" i="20"/>
  <c r="AB129" i="20"/>
  <c r="AB65" i="20"/>
  <c r="AB71" i="20"/>
  <c r="AB37" i="20"/>
  <c r="AB79" i="20"/>
  <c r="N269" i="1"/>
  <c r="AB176" i="20" l="1"/>
  <c r="S69" i="37"/>
  <c r="W11" i="37"/>
  <c r="AB151" i="20"/>
  <c r="AB53" i="20"/>
  <c r="AB2" i="20"/>
  <c r="A67" i="61"/>
  <c r="A68" i="61" s="1"/>
  <c r="A30" i="61"/>
  <c r="A31" i="61" s="1"/>
  <c r="A32" i="61" s="1"/>
  <c r="A226" i="61"/>
  <c r="A227" i="61" s="1"/>
  <c r="A3" i="60"/>
  <c r="A4" i="60" s="1"/>
  <c r="A5" i="60" s="1"/>
  <c r="A6" i="60" s="1"/>
  <c r="A7" i="60" s="1"/>
  <c r="A8" i="60" s="1"/>
  <c r="A9" i="60" s="1"/>
  <c r="A10" i="60" s="1"/>
  <c r="A11" i="60" s="1"/>
  <c r="A12" i="60" s="1"/>
  <c r="A13" i="60" s="1"/>
  <c r="A14" i="60" s="1"/>
  <c r="A15" i="60" s="1"/>
  <c r="A16" i="60" s="1"/>
  <c r="A17" i="60" s="1"/>
  <c r="A18" i="60" s="1"/>
  <c r="A19" i="60" s="1"/>
  <c r="A20" i="60" s="1"/>
  <c r="A21" i="60" s="1"/>
  <c r="A22" i="60" s="1"/>
  <c r="A23" i="60" s="1"/>
  <c r="A24" i="60" s="1"/>
  <c r="A25" i="60" s="1"/>
  <c r="A26" i="60" s="1"/>
  <c r="A27" i="60" s="1"/>
  <c r="A28" i="60" s="1"/>
  <c r="A30" i="60" s="1"/>
  <c r="A31" i="60" s="1"/>
  <c r="A32" i="60" s="1"/>
  <c r="A33" i="60" s="1"/>
  <c r="A34" i="60" s="1"/>
  <c r="A35" i="60" s="1"/>
  <c r="A36" i="60" s="1"/>
  <c r="A37" i="60" s="1"/>
  <c r="A38" i="60" s="1"/>
  <c r="A39" i="60" s="1"/>
  <c r="A40" i="60" s="1"/>
  <c r="A41" i="60" s="1"/>
  <c r="A42" i="60" s="1"/>
  <c r="A43" i="60" s="1"/>
  <c r="A44" i="60" s="1"/>
  <c r="A45" i="60" s="1"/>
  <c r="A46" i="60" s="1"/>
  <c r="A47" i="60" s="1"/>
  <c r="A48" i="60" s="1"/>
  <c r="A49" i="60" s="1"/>
  <c r="A50" i="60" s="1"/>
  <c r="A51" i="60" s="1"/>
  <c r="A52" i="60" s="1"/>
  <c r="A53" i="60" s="1"/>
  <c r="A54" i="60" s="1"/>
  <c r="A55" i="60" s="1"/>
  <c r="A57" i="60" s="1"/>
  <c r="A58" i="60" s="1"/>
  <c r="A59" i="60" s="1"/>
  <c r="A60" i="60" s="1"/>
  <c r="A61" i="60" s="1"/>
  <c r="A3" i="56"/>
  <c r="A4" i="56" s="1"/>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3" i="56" s="1"/>
  <c r="A54" i="56" s="1"/>
  <c r="A62" i="60" l="1"/>
  <c r="A63" i="60" s="1"/>
  <c r="A64" i="60" s="1"/>
  <c r="A65" i="60" s="1"/>
  <c r="A66" i="60" s="1"/>
  <c r="A67" i="60" s="1"/>
  <c r="A68" i="60" s="1"/>
  <c r="A69" i="60" s="1"/>
  <c r="A70" i="60" s="1"/>
  <c r="A71" i="60" s="1"/>
  <c r="A72" i="60" s="1"/>
  <c r="A73" i="60" s="1"/>
  <c r="A74" i="60" s="1"/>
  <c r="A75" i="60" s="1"/>
  <c r="A76" i="60" s="1"/>
  <c r="A77" i="60" s="1"/>
  <c r="A78" i="60" s="1"/>
  <c r="A80" i="60" s="1"/>
  <c r="A81" i="60" s="1"/>
  <c r="A82" i="60" s="1"/>
  <c r="A83" i="60" s="1"/>
  <c r="A84" i="60" s="1"/>
  <c r="A85" i="60" s="1"/>
  <c r="A86" i="60" s="1"/>
  <c r="A87" i="60" s="1"/>
  <c r="A88" i="60" s="1"/>
  <c r="A89" i="60" s="1"/>
  <c r="A90" i="60" s="1"/>
  <c r="A91" i="60" s="1"/>
  <c r="A92" i="60" s="1"/>
  <c r="A93" i="60" s="1"/>
  <c r="A94" i="60" s="1"/>
  <c r="A95" i="60" s="1"/>
  <c r="A96" i="60" s="1"/>
  <c r="A97" i="60" s="1"/>
  <c r="A98" i="60" s="1"/>
  <c r="A99" i="60" s="1"/>
  <c r="A100" i="60" s="1"/>
  <c r="A101" i="60" s="1"/>
  <c r="A102" i="60" s="1"/>
  <c r="A103" i="60" s="1"/>
  <c r="A104" i="60" s="1"/>
  <c r="A105" i="60" s="1"/>
  <c r="A106" i="60" s="1"/>
  <c r="A108" i="60" s="1"/>
  <c r="A109" i="60" s="1"/>
  <c r="A110" i="60" s="1"/>
  <c r="A111" i="60" s="1"/>
  <c r="A112" i="60" s="1"/>
  <c r="A113" i="60" s="1"/>
  <c r="A114" i="60" s="1"/>
  <c r="A115" i="60" s="1"/>
  <c r="A116" i="60" s="1"/>
  <c r="A117" i="60" s="1"/>
  <c r="A118" i="60" s="1"/>
  <c r="A119" i="60" s="1"/>
  <c r="A120" i="60" s="1"/>
  <c r="A121" i="60" s="1"/>
  <c r="A122" i="60" s="1"/>
  <c r="A123" i="60" s="1"/>
  <c r="A124" i="60" s="1"/>
  <c r="A125" i="60" s="1"/>
  <c r="A126" i="60" s="1"/>
  <c r="A127" i="60" s="1"/>
  <c r="A128" i="60" s="1"/>
  <c r="A129" i="60" s="1"/>
  <c r="A130" i="60" s="1"/>
  <c r="A131" i="60" s="1"/>
  <c r="A132" i="60" s="1"/>
  <c r="A133" i="60" s="1"/>
  <c r="A135" i="60" s="1"/>
  <c r="A136" i="60" s="1"/>
  <c r="A137" i="60" s="1"/>
  <c r="A138" i="60" s="1"/>
  <c r="A139" i="60" s="1"/>
  <c r="A140" i="60" s="1"/>
  <c r="A141" i="60" s="1"/>
  <c r="A55" i="56"/>
  <c r="A56" i="56" s="1"/>
  <c r="A57" i="56" s="1"/>
  <c r="A58" i="56" s="1"/>
  <c r="A59" i="56" s="1"/>
  <c r="A60" i="56" s="1"/>
  <c r="A61" i="56" s="1"/>
  <c r="A62" i="56" s="1"/>
  <c r="A63" i="56" s="1"/>
  <c r="A64" i="56" s="1"/>
  <c r="A65" i="56" s="1"/>
  <c r="A66" i="56" s="1"/>
  <c r="A67" i="56" s="1"/>
  <c r="A68" i="56" s="1"/>
  <c r="A69" i="56" s="1"/>
  <c r="A70" i="56" s="1"/>
  <c r="A71" i="56" s="1"/>
  <c r="A72"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A98" i="56" s="1"/>
  <c r="A100" i="56" s="1"/>
  <c r="A101" i="56" s="1"/>
  <c r="A102" i="56" s="1"/>
  <c r="A103" i="56" s="1"/>
  <c r="A104" i="56" s="1"/>
  <c r="A105" i="56" s="1"/>
  <c r="A106" i="56" s="1"/>
  <c r="A107" i="56" s="1"/>
  <c r="A108" i="56" s="1"/>
  <c r="A109" i="56" s="1"/>
  <c r="A110" i="56" s="1"/>
  <c r="A111" i="56" s="1"/>
  <c r="A112" i="56" s="1"/>
  <c r="A113" i="56" s="1"/>
  <c r="A114" i="56" s="1"/>
  <c r="A115" i="56" s="1"/>
  <c r="A116" i="56" s="1"/>
  <c r="A117" i="56" s="1"/>
  <c r="A118" i="56" s="1"/>
  <c r="A119" i="56" s="1"/>
  <c r="A120" i="56" s="1"/>
  <c r="A121" i="56" s="1"/>
  <c r="A122" i="56" s="1"/>
  <c r="A123" i="56" s="1"/>
  <c r="A125" i="56" s="1"/>
  <c r="A126" i="56" s="1"/>
  <c r="A127" i="56" s="1"/>
  <c r="A128" i="56" s="1"/>
  <c r="A129" i="56" s="1"/>
  <c r="A130" i="56" s="1"/>
  <c r="A131" i="56" s="1"/>
  <c r="A132" i="56" s="1"/>
  <c r="A133" i="56" s="1"/>
  <c r="A134" i="56" s="1"/>
  <c r="A135" i="56" s="1"/>
  <c r="A136" i="56" s="1"/>
  <c r="A137" i="56" s="1"/>
  <c r="A138" i="56" s="1"/>
  <c r="A139" i="56" s="1"/>
  <c r="A140" i="56" s="1"/>
  <c r="A141" i="56" s="1"/>
  <c r="A142" i="56" s="1"/>
  <c r="A143" i="56" s="1"/>
  <c r="A144" i="56" s="1"/>
  <c r="A145" i="56" s="1"/>
  <c r="A146" i="56" s="1"/>
  <c r="A148" i="56" s="1"/>
  <c r="A149" i="56" s="1"/>
  <c r="A150" i="56" s="1"/>
  <c r="A151" i="56" s="1"/>
  <c r="A152" i="56" s="1"/>
  <c r="A153" i="56" s="1"/>
  <c r="A154" i="56" s="1"/>
  <c r="A155" i="56" s="1"/>
  <c r="A156" i="56" s="1"/>
  <c r="A157" i="56" s="1"/>
  <c r="A158" i="56" s="1"/>
  <c r="A159" i="56" s="1"/>
  <c r="A160" i="56" s="1"/>
  <c r="A161" i="56" s="1"/>
  <c r="A162" i="56" s="1"/>
  <c r="A163" i="56" s="1"/>
  <c r="A164" i="56" s="1"/>
  <c r="A165" i="56" s="1"/>
  <c r="A166" i="56" s="1"/>
  <c r="A167" i="56" s="1"/>
  <c r="A168" i="56" s="1"/>
  <c r="A169" i="56" s="1"/>
  <c r="A170" i="56" s="1"/>
  <c r="A171" i="56" s="1"/>
  <c r="A173" i="56" s="1"/>
  <c r="A174" i="56" s="1"/>
  <c r="A175" i="56" s="1"/>
  <c r="A176" i="56" s="1"/>
  <c r="A177" i="56" s="1"/>
  <c r="A178" i="56" s="1"/>
  <c r="A179" i="56" s="1"/>
  <c r="A180" i="56" s="1"/>
  <c r="A181" i="56" s="1"/>
  <c r="A182" i="56" s="1"/>
  <c r="A183" i="56" s="1"/>
  <c r="A184" i="56" s="1"/>
  <c r="A185" i="56" s="1"/>
  <c r="A186" i="56" s="1"/>
  <c r="A187" i="56" s="1"/>
  <c r="A188" i="56" s="1"/>
  <c r="A189" i="56" s="1"/>
  <c r="A190" i="56" s="1"/>
  <c r="A191" i="56" s="1"/>
  <c r="A192" i="56" s="1"/>
  <c r="A193" i="56" s="1"/>
  <c r="A194" i="56" s="1"/>
  <c r="A195" i="56" s="1"/>
  <c r="A197" i="56" s="1"/>
  <c r="A198" i="56" s="1"/>
  <c r="A199" i="56" s="1"/>
  <c r="A200" i="56" s="1"/>
  <c r="A201" i="56" s="1"/>
  <c r="A202" i="56" s="1"/>
  <c r="A203" i="56" s="1"/>
  <c r="A204" i="56" s="1"/>
  <c r="A205" i="56" s="1"/>
  <c r="A206" i="56" s="1"/>
  <c r="A207" i="56" s="1"/>
  <c r="A208" i="56" s="1"/>
  <c r="A209" i="56" s="1"/>
  <c r="A210" i="56" s="1"/>
  <c r="A211" i="56" s="1"/>
  <c r="A212" i="56" s="1"/>
  <c r="A213" i="56" s="1"/>
  <c r="A214" i="56" s="1"/>
  <c r="A215" i="56" s="1"/>
  <c r="A216" i="56" s="1"/>
  <c r="A217" i="56" s="1"/>
  <c r="A218" i="56" s="1"/>
  <c r="A219" i="56" s="1"/>
  <c r="A221" i="56" s="1"/>
  <c r="A222" i="56" s="1"/>
  <c r="A223" i="56" s="1"/>
  <c r="A224" i="56" s="1"/>
  <c r="A225" i="56" s="1"/>
  <c r="A226" i="56" s="1"/>
  <c r="A227" i="56" s="1"/>
  <c r="A228" i="56" s="1"/>
  <c r="A229" i="56" s="1"/>
  <c r="A230" i="56" s="1"/>
  <c r="A231" i="56" s="1"/>
  <c r="A232" i="56" s="1"/>
  <c r="A233" i="56" s="1"/>
  <c r="A234" i="56" s="1"/>
  <c r="A235" i="56" s="1"/>
  <c r="A236" i="56" s="1"/>
  <c r="A237" i="56" s="1"/>
  <c r="A238" i="56" s="1"/>
  <c r="A239" i="56" s="1"/>
  <c r="A240" i="56" s="1"/>
  <c r="A241" i="56" s="1"/>
  <c r="A243" i="56" s="1"/>
  <c r="A244" i="56" s="1"/>
  <c r="A245" i="56" s="1"/>
  <c r="A246" i="56" s="1"/>
  <c r="A247" i="56" s="1"/>
  <c r="A248" i="56" s="1"/>
  <c r="A249" i="56" s="1"/>
  <c r="A250" i="56" s="1"/>
  <c r="A251" i="56" s="1"/>
  <c r="A252" i="56" s="1"/>
  <c r="A253" i="56" s="1"/>
  <c r="A254" i="56" s="1"/>
  <c r="A255" i="56" s="1"/>
  <c r="A256" i="56" s="1"/>
  <c r="A257" i="56" s="1"/>
  <c r="A258" i="56" s="1"/>
  <c r="A259" i="56" s="1"/>
  <c r="A260" i="56" s="1"/>
  <c r="A261" i="56" s="1"/>
  <c r="A262" i="56" s="1"/>
  <c r="A263" i="56" s="1"/>
  <c r="A264" i="56" s="1"/>
  <c r="A265" i="56" s="1"/>
  <c r="A266" i="56" s="1"/>
  <c r="A267" i="56" s="1"/>
  <c r="A268" i="56" s="1"/>
  <c r="A269" i="56" s="1"/>
  <c r="A270" i="56" s="1"/>
  <c r="A271" i="56" s="1"/>
  <c r="A272" i="56" s="1"/>
  <c r="A273" i="56" s="1"/>
  <c r="A274" i="56" s="1"/>
  <c r="A275" i="56" s="1"/>
  <c r="A276" i="56" s="1"/>
  <c r="A277" i="56" s="1"/>
  <c r="A278" i="56" s="1"/>
  <c r="A279" i="56" s="1"/>
  <c r="A280" i="56" s="1"/>
  <c r="A281" i="56" s="1"/>
  <c r="A282" i="56" s="1"/>
  <c r="A283" i="56" s="1"/>
  <c r="A284" i="56" s="1"/>
  <c r="A285" i="56" s="1"/>
  <c r="A286" i="56" s="1"/>
  <c r="A287" i="56" s="1"/>
  <c r="A288" i="56" s="1"/>
  <c r="A289" i="56" s="1"/>
  <c r="A290" i="56" s="1"/>
  <c r="A291" i="56" s="1"/>
  <c r="A292" i="56" s="1"/>
  <c r="A293" i="56" s="1"/>
  <c r="A294" i="56" s="1"/>
  <c r="A295" i="56" s="1"/>
  <c r="A296" i="56" s="1"/>
  <c r="A297" i="56" s="1"/>
  <c r="A298" i="56" s="1"/>
  <c r="A299" i="56" s="1"/>
  <c r="A300" i="56" s="1"/>
  <c r="A301" i="56" s="1"/>
  <c r="A302" i="56" s="1"/>
  <c r="A303" i="56" s="1"/>
  <c r="A304" i="56" s="1"/>
  <c r="A305" i="56" s="1"/>
  <c r="A306" i="56" s="1"/>
  <c r="A307" i="56" s="1"/>
  <c r="A308" i="56" s="1"/>
  <c r="A211" i="61"/>
  <c r="A228" i="61"/>
  <c r="A142" i="60" l="1"/>
  <c r="A143" i="60" s="1"/>
  <c r="A144" i="60" s="1"/>
  <c r="A145" i="60" s="1"/>
  <c r="A146" i="60" s="1"/>
  <c r="A147" i="60" s="1"/>
  <c r="A148" i="60" s="1"/>
  <c r="A149" i="60" s="1"/>
  <c r="A150" i="60" s="1"/>
  <c r="A151" i="60" s="1"/>
  <c r="A152" i="60" s="1"/>
  <c r="A153" i="60" s="1"/>
  <c r="A154" i="60" s="1"/>
  <c r="A155" i="60" s="1"/>
  <c r="A156" i="60" s="1"/>
  <c r="A157" i="60" s="1"/>
  <c r="A158" i="60" s="1"/>
  <c r="A160" i="60" s="1"/>
  <c r="A161" i="60" s="1"/>
  <c r="A162" i="60" s="1"/>
  <c r="A163" i="60" s="1"/>
  <c r="A164" i="60" s="1"/>
  <c r="A165" i="60" s="1"/>
  <c r="A166" i="60" s="1"/>
  <c r="A167" i="60" s="1"/>
  <c r="A168" i="60" s="1"/>
  <c r="A169" i="60" s="1"/>
  <c r="A170" i="60" s="1"/>
  <c r="A171" i="60" s="1"/>
  <c r="A172" i="60" s="1"/>
  <c r="A173" i="60" s="1"/>
  <c r="A174" i="60" s="1"/>
  <c r="A175" i="60" s="1"/>
  <c r="A176" i="60" s="1"/>
  <c r="A177" i="60" s="1"/>
  <c r="A178" i="60" s="1"/>
  <c r="A179" i="60" s="1"/>
  <c r="A180" i="60" s="1"/>
  <c r="A181" i="60" s="1"/>
  <c r="A182" i="60" s="1"/>
  <c r="A183" i="60" s="1"/>
  <c r="A184" i="60" s="1"/>
  <c r="A185" i="60" s="1"/>
  <c r="A187" i="60" s="1"/>
  <c r="A188" i="60" s="1"/>
  <c r="A189" i="60" s="1"/>
  <c r="A190" i="60" s="1"/>
  <c r="A191" i="60" s="1"/>
  <c r="A192" i="60" s="1"/>
  <c r="A193" i="60" s="1"/>
  <c r="A194" i="60" s="1"/>
  <c r="A195" i="60" s="1"/>
  <c r="A196" i="60" s="1"/>
  <c r="A197" i="60" s="1"/>
  <c r="A198" i="60" s="1"/>
  <c r="A199" i="60" s="1"/>
  <c r="A200" i="60" s="1"/>
  <c r="A201" i="60" s="1"/>
  <c r="A202" i="60" s="1"/>
  <c r="A203" i="60" s="1"/>
  <c r="A204" i="60" s="1"/>
  <c r="A205" i="60" s="1"/>
  <c r="A206" i="60" s="1"/>
  <c r="A207" i="60" s="1"/>
  <c r="A208" i="60" s="1"/>
  <c r="A209" i="60" s="1"/>
  <c r="A210" i="60" s="1"/>
  <c r="A211" i="60" s="1"/>
  <c r="A213" i="60" s="1"/>
  <c r="A214" i="60" s="1"/>
  <c r="A215" i="60" s="1"/>
  <c r="A216" i="60" s="1"/>
  <c r="A217" i="60" s="1"/>
  <c r="A218" i="60" s="1"/>
  <c r="A219" i="60" s="1"/>
  <c r="A220" i="60" s="1"/>
  <c r="A221" i="60" s="1"/>
  <c r="A222" i="60" s="1"/>
  <c r="A223" i="60" s="1"/>
  <c r="A224" i="60" s="1"/>
  <c r="A225" i="60" s="1"/>
  <c r="A226" i="60" s="1"/>
  <c r="A227" i="60" s="1"/>
  <c r="A228" i="60" s="1"/>
  <c r="A229" i="60" s="1"/>
  <c r="A230" i="60" s="1"/>
  <c r="A231" i="60" s="1"/>
  <c r="A232" i="60" s="1"/>
  <c r="A233" i="60" s="1"/>
  <c r="A234" i="60" s="1"/>
  <c r="A235" i="60" s="1"/>
  <c r="A236" i="60" s="1"/>
  <c r="A237" i="60" s="1"/>
  <c r="A239" i="60" s="1"/>
  <c r="A240" i="60" s="1"/>
  <c r="A241" i="60" s="1"/>
  <c r="A242" i="60" s="1"/>
  <c r="A243" i="60" s="1"/>
  <c r="A244" i="60" s="1"/>
  <c r="A245" i="60" s="1"/>
  <c r="A246" i="60" s="1"/>
  <c r="A247" i="60" s="1"/>
  <c r="A248" i="60" s="1"/>
  <c r="A249" i="60" s="1"/>
  <c r="A250" i="60" s="1"/>
  <c r="A251" i="60" s="1"/>
  <c r="A252" i="60" s="1"/>
  <c r="A253" i="60" s="1"/>
  <c r="A254" i="60" s="1"/>
  <c r="A255" i="60" s="1"/>
  <c r="A256" i="60" s="1"/>
  <c r="A257" i="60" s="1"/>
  <c r="A258" i="60" s="1"/>
  <c r="A259" i="60" s="1"/>
  <c r="A260" i="60" s="1"/>
  <c r="A261" i="60" s="1"/>
  <c r="A263" i="60" s="1"/>
  <c r="A264" i="60" s="1"/>
  <c r="A265" i="60" s="1"/>
  <c r="A266" i="60" s="1"/>
  <c r="A267" i="60" s="1"/>
  <c r="A268" i="60" s="1"/>
  <c r="A269" i="60" s="1"/>
  <c r="A271" i="60" s="1"/>
  <c r="A129" i="61"/>
  <c r="A130" i="61" s="1"/>
  <c r="A131" i="61" s="1"/>
  <c r="A132" i="61" s="1"/>
  <c r="A133" i="61" s="1"/>
  <c r="A134" i="61" s="1"/>
  <c r="A135" i="61" s="1"/>
  <c r="A229" i="61"/>
  <c r="A230" i="61" s="1"/>
  <c r="A275" i="60" l="1"/>
  <c r="A276" i="60" s="1"/>
  <c r="A277" i="60" s="1"/>
  <c r="A278" i="60" s="1"/>
  <c r="A279" i="60" s="1"/>
  <c r="A280" i="60" s="1"/>
  <c r="A281" i="60" s="1"/>
  <c r="A282" i="60" s="1"/>
  <c r="A284" i="60" s="1"/>
  <c r="A285" i="60" s="1"/>
  <c r="A286" i="60" s="1"/>
  <c r="A287" i="60" s="1"/>
  <c r="A288" i="60" s="1"/>
  <c r="A289" i="60" s="1"/>
  <c r="A290" i="60" s="1"/>
  <c r="A291" i="60" s="1"/>
  <c r="A292" i="60" s="1"/>
  <c r="A293" i="60" s="1"/>
  <c r="A296" i="60" s="1"/>
  <c r="A297" i="60" s="1"/>
  <c r="A298" i="60" s="1"/>
  <c r="A299" i="60" s="1"/>
  <c r="A300" i="60" s="1"/>
  <c r="A301" i="60" s="1"/>
  <c r="A302" i="60" s="1"/>
  <c r="A303" i="60" s="1"/>
  <c r="A304" i="60" s="1"/>
  <c r="A305" i="60" s="1"/>
  <c r="A306" i="60" s="1"/>
  <c r="A307" i="60" s="1"/>
  <c r="A308" i="60" s="1"/>
  <c r="A309" i="60" s="1"/>
  <c r="A272" i="60"/>
  <c r="A273" i="60" s="1"/>
  <c r="A274" i="60" s="1"/>
  <c r="A69" i="61"/>
  <c r="T125" i="1" l="1"/>
  <c r="AA125" i="1" s="1"/>
  <c r="T124" i="1"/>
  <c r="AA124" i="1" s="1"/>
  <c r="B270" i="1" l="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l="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N261" i="1"/>
  <c r="O261" i="1" s="1"/>
  <c r="T261" i="1"/>
  <c r="AA261" i="1" s="1"/>
  <c r="AB261" i="1"/>
  <c r="AD261" i="1"/>
  <c r="N262" i="1"/>
  <c r="O262" i="1" s="1"/>
  <c r="T262" i="1"/>
  <c r="AA262" i="1" s="1"/>
  <c r="AB262" i="1"/>
  <c r="AD262" i="1"/>
  <c r="N263" i="1"/>
  <c r="O263" i="1" s="1"/>
  <c r="T263" i="1"/>
  <c r="AA263" i="1" s="1"/>
  <c r="AB263" i="1"/>
  <c r="AD263" i="1"/>
  <c r="N264" i="1"/>
  <c r="O264" i="1" s="1"/>
  <c r="T264" i="1"/>
  <c r="AA264" i="1" s="1"/>
  <c r="AB264" i="1"/>
  <c r="AD264" i="1"/>
  <c r="N265" i="1"/>
  <c r="O265" i="1" s="1"/>
  <c r="T265" i="1"/>
  <c r="AA265" i="1" s="1"/>
  <c r="AB265" i="1"/>
  <c r="AD265" i="1"/>
  <c r="N254" i="1"/>
  <c r="O254" i="1" s="1"/>
  <c r="T254" i="1"/>
  <c r="AA254" i="1" s="1"/>
  <c r="AB254" i="1"/>
  <c r="AD254" i="1"/>
  <c r="N255" i="1"/>
  <c r="O255" i="1" s="1"/>
  <c r="T255" i="1"/>
  <c r="AA255" i="1" s="1"/>
  <c r="AB255" i="1"/>
  <c r="AD255" i="1"/>
  <c r="N256" i="1"/>
  <c r="O256" i="1" s="1"/>
  <c r="T256" i="1"/>
  <c r="AA256" i="1" s="1"/>
  <c r="AB256" i="1"/>
  <c r="AD256" i="1"/>
  <c r="N257" i="1"/>
  <c r="O257" i="1" s="1"/>
  <c r="T257" i="1"/>
  <c r="AA257" i="1" s="1"/>
  <c r="AB257" i="1"/>
  <c r="AD257" i="1"/>
  <c r="N258" i="1"/>
  <c r="O258" i="1" s="1"/>
  <c r="T258" i="1"/>
  <c r="AA258" i="1" s="1"/>
  <c r="AB258" i="1"/>
  <c r="AD258" i="1"/>
  <c r="N259" i="1"/>
  <c r="O259" i="1" s="1"/>
  <c r="T259" i="1"/>
  <c r="AA259" i="1" s="1"/>
  <c r="AB259" i="1"/>
  <c r="AD259" i="1"/>
  <c r="N260" i="1"/>
  <c r="O260" i="1" s="1"/>
  <c r="T260" i="1"/>
  <c r="AA260" i="1" s="1"/>
  <c r="AB260" i="1"/>
  <c r="AD260" i="1"/>
  <c r="I266" i="1"/>
  <c r="J266" i="1"/>
  <c r="L266" i="1"/>
  <c r="M266" i="1"/>
  <c r="P266" i="1"/>
  <c r="Q266" i="1"/>
  <c r="R266" i="1"/>
  <c r="S266" i="1"/>
  <c r="U266" i="1"/>
  <c r="V266" i="1"/>
  <c r="W266" i="1"/>
  <c r="X266" i="1"/>
  <c r="N233" i="1"/>
  <c r="O233" i="1" s="1"/>
  <c r="T233" i="1"/>
  <c r="AA233" i="1" s="1"/>
  <c r="AB233" i="1"/>
  <c r="AD233" i="1"/>
  <c r="N234" i="1"/>
  <c r="O234" i="1" s="1"/>
  <c r="T234" i="1"/>
  <c r="AA234" i="1" s="1"/>
  <c r="AB234" i="1"/>
  <c r="AD234" i="1"/>
  <c r="N235" i="1"/>
  <c r="O235" i="1" s="1"/>
  <c r="Z235" i="1" s="1"/>
  <c r="T235" i="1"/>
  <c r="AA235" i="1" s="1"/>
  <c r="AB235" i="1"/>
  <c r="AD235" i="1"/>
  <c r="N236" i="1"/>
  <c r="O236" i="1" s="1"/>
  <c r="T236" i="1"/>
  <c r="AA236" i="1" s="1"/>
  <c r="AB236" i="1"/>
  <c r="AD236" i="1"/>
  <c r="N237" i="1"/>
  <c r="O237" i="1" s="1"/>
  <c r="T237" i="1"/>
  <c r="AA237" i="1" s="1"/>
  <c r="AB237" i="1"/>
  <c r="AD237" i="1"/>
  <c r="N203" i="1"/>
  <c r="O203" i="1" s="1"/>
  <c r="T203" i="1"/>
  <c r="AA203" i="1" s="1"/>
  <c r="AB203" i="1"/>
  <c r="AD203" i="1"/>
  <c r="N204" i="1"/>
  <c r="O204" i="1" s="1"/>
  <c r="T204" i="1"/>
  <c r="AA204" i="1" s="1"/>
  <c r="AB204" i="1"/>
  <c r="AD204" i="1"/>
  <c r="N205" i="1"/>
  <c r="O205" i="1" s="1"/>
  <c r="T205" i="1"/>
  <c r="AA205" i="1" s="1"/>
  <c r="AB205" i="1"/>
  <c r="AD205" i="1"/>
  <c r="N206" i="1"/>
  <c r="O206" i="1" s="1"/>
  <c r="T206" i="1"/>
  <c r="AA206" i="1" s="1"/>
  <c r="AB206" i="1"/>
  <c r="AD206" i="1"/>
  <c r="N207" i="1"/>
  <c r="O207" i="1" s="1"/>
  <c r="Z207" i="1" s="1"/>
  <c r="T207" i="1"/>
  <c r="AA207" i="1" s="1"/>
  <c r="AB207" i="1"/>
  <c r="AD207" i="1"/>
  <c r="N208" i="1"/>
  <c r="O208" i="1" s="1"/>
  <c r="T208" i="1"/>
  <c r="AA208" i="1" s="1"/>
  <c r="AB208" i="1"/>
  <c r="AD208" i="1"/>
  <c r="N172" i="1"/>
  <c r="O172" i="1" s="1"/>
  <c r="N173" i="1"/>
  <c r="O173" i="1" s="1"/>
  <c r="Z173" i="1" s="1"/>
  <c r="N174" i="1"/>
  <c r="O174" i="1" s="1"/>
  <c r="Z174" i="1" s="1"/>
  <c r="N175" i="1"/>
  <c r="O175" i="1" s="1"/>
  <c r="N176" i="1"/>
  <c r="O176" i="1" s="1"/>
  <c r="Z176" i="1" s="1"/>
  <c r="N177" i="1"/>
  <c r="O177" i="1" s="1"/>
  <c r="Z177" i="1" s="1"/>
  <c r="N178" i="1"/>
  <c r="O178" i="1" s="1"/>
  <c r="T172" i="1"/>
  <c r="AA172" i="1" s="1"/>
  <c r="AB172" i="1"/>
  <c r="AD172" i="1"/>
  <c r="T173" i="1"/>
  <c r="AB173" i="1"/>
  <c r="AD173" i="1"/>
  <c r="T174" i="1"/>
  <c r="AB174" i="1"/>
  <c r="AD174" i="1"/>
  <c r="T175" i="1"/>
  <c r="AA175" i="1" s="1"/>
  <c r="AB175" i="1"/>
  <c r="AD175" i="1"/>
  <c r="T176" i="1"/>
  <c r="AB176" i="1"/>
  <c r="AD176" i="1"/>
  <c r="T177" i="1"/>
  <c r="AA177" i="1" s="1"/>
  <c r="AB177" i="1"/>
  <c r="AD177" i="1"/>
  <c r="T178" i="1"/>
  <c r="AA178" i="1" s="1"/>
  <c r="AB178" i="1"/>
  <c r="AD178" i="1"/>
  <c r="T179" i="1"/>
  <c r="AB179" i="1"/>
  <c r="AD179" i="1"/>
  <c r="T180" i="1"/>
  <c r="AA180" i="1" s="1"/>
  <c r="AB180" i="1"/>
  <c r="AD180" i="1"/>
  <c r="N150" i="1"/>
  <c r="O150" i="1" s="1"/>
  <c r="T150" i="1"/>
  <c r="AA150" i="1" s="1"/>
  <c r="AB150" i="1"/>
  <c r="AD150" i="1"/>
  <c r="N151" i="1"/>
  <c r="O151" i="1" s="1"/>
  <c r="T151" i="1"/>
  <c r="AA151" i="1" s="1"/>
  <c r="AB151" i="1"/>
  <c r="AD151" i="1"/>
  <c r="N152" i="1"/>
  <c r="O152" i="1" s="1"/>
  <c r="T152" i="1"/>
  <c r="AA152" i="1" s="1"/>
  <c r="AB152" i="1"/>
  <c r="AD152" i="1"/>
  <c r="N153" i="1"/>
  <c r="O153" i="1" s="1"/>
  <c r="T153" i="1"/>
  <c r="AA153" i="1" s="1"/>
  <c r="AB153" i="1"/>
  <c r="AD153" i="1"/>
  <c r="N154" i="1"/>
  <c r="O154" i="1" s="1"/>
  <c r="Z154" i="1" s="1"/>
  <c r="T154" i="1"/>
  <c r="AA154" i="1" s="1"/>
  <c r="AB154" i="1"/>
  <c r="AD154" i="1"/>
  <c r="N155" i="1"/>
  <c r="O155" i="1" s="1"/>
  <c r="T155" i="1"/>
  <c r="AA155" i="1" s="1"/>
  <c r="AB155" i="1"/>
  <c r="AD155" i="1"/>
  <c r="N110" i="1"/>
  <c r="O110" i="1" s="1"/>
  <c r="T110" i="1"/>
  <c r="AA110" i="1" s="1"/>
  <c r="AB110" i="1"/>
  <c r="AD110" i="1"/>
  <c r="N111" i="1"/>
  <c r="O111" i="1" s="1"/>
  <c r="T111" i="1"/>
  <c r="AA111" i="1" s="1"/>
  <c r="AB111" i="1"/>
  <c r="AD111" i="1"/>
  <c r="N112" i="1"/>
  <c r="O112" i="1" s="1"/>
  <c r="T112" i="1"/>
  <c r="AA112" i="1" s="1"/>
  <c r="AB112" i="1"/>
  <c r="AD112" i="1"/>
  <c r="N113" i="1"/>
  <c r="O113" i="1" s="1"/>
  <c r="Z113" i="1" s="1"/>
  <c r="T113" i="1"/>
  <c r="AB113" i="1"/>
  <c r="AD113" i="1"/>
  <c r="N114" i="1"/>
  <c r="O114" i="1" s="1"/>
  <c r="T114" i="1"/>
  <c r="AA114" i="1" s="1"/>
  <c r="AB114" i="1"/>
  <c r="AD114" i="1"/>
  <c r="N115" i="1"/>
  <c r="O115" i="1" s="1"/>
  <c r="T115" i="1"/>
  <c r="AA115" i="1" s="1"/>
  <c r="AB115" i="1"/>
  <c r="AD115" i="1"/>
  <c r="N116" i="1"/>
  <c r="O116" i="1" s="1"/>
  <c r="T116" i="1"/>
  <c r="AA116" i="1" s="1"/>
  <c r="AB116" i="1"/>
  <c r="AD116" i="1"/>
  <c r="N117" i="1"/>
  <c r="O117" i="1" s="1"/>
  <c r="Z117" i="1" s="1"/>
  <c r="T117" i="1"/>
  <c r="AB117" i="1"/>
  <c r="AD117" i="1"/>
  <c r="N118" i="1"/>
  <c r="O118" i="1" s="1"/>
  <c r="Z118" i="1" s="1"/>
  <c r="T118" i="1"/>
  <c r="AA118" i="1" s="1"/>
  <c r="N119" i="1"/>
  <c r="O119" i="1" s="1"/>
  <c r="Z119" i="1" s="1"/>
  <c r="T119" i="1"/>
  <c r="AA119" i="1" s="1"/>
  <c r="N120" i="1"/>
  <c r="O120" i="1" s="1"/>
  <c r="Z120" i="1" s="1"/>
  <c r="T120" i="1"/>
  <c r="AA120" i="1" s="1"/>
  <c r="N121" i="1"/>
  <c r="O121" i="1" s="1"/>
  <c r="Z121" i="1" s="1"/>
  <c r="T121" i="1"/>
  <c r="AA121" i="1" s="1"/>
  <c r="N122" i="1"/>
  <c r="O122" i="1" s="1"/>
  <c r="Z122" i="1" s="1"/>
  <c r="T122" i="1"/>
  <c r="AA122" i="1" s="1"/>
  <c r="N123" i="1"/>
  <c r="O123" i="1" s="1"/>
  <c r="Z123" i="1" s="1"/>
  <c r="T123" i="1"/>
  <c r="AA123" i="1" s="1"/>
  <c r="N124" i="1"/>
  <c r="O124" i="1" s="1"/>
  <c r="N125" i="1"/>
  <c r="O125" i="1" s="1"/>
  <c r="N126" i="1"/>
  <c r="O126" i="1" s="1"/>
  <c r="N127" i="1"/>
  <c r="O127" i="1" s="1"/>
  <c r="N128" i="1"/>
  <c r="O128" i="1" s="1"/>
  <c r="N129" i="1"/>
  <c r="O129" i="1" s="1"/>
  <c r="N130" i="1"/>
  <c r="O130" i="1" s="1"/>
  <c r="Z130" i="1" s="1"/>
  <c r="N131" i="1"/>
  <c r="O131" i="1" s="1"/>
  <c r="Z131" i="1" s="1"/>
  <c r="T131" i="1"/>
  <c r="AA131" i="1" s="1"/>
  <c r="N132" i="1"/>
  <c r="O132" i="1" s="1"/>
  <c r="Z132" i="1" s="1"/>
  <c r="T132" i="1"/>
  <c r="AA132" i="1" s="1"/>
  <c r="N133" i="1"/>
  <c r="O133" i="1" s="1"/>
  <c r="Z133" i="1" s="1"/>
  <c r="T133" i="1"/>
  <c r="AA133" i="1" s="1"/>
  <c r="N134" i="1"/>
  <c r="O134" i="1" s="1"/>
  <c r="T134" i="1"/>
  <c r="AA134" i="1" s="1"/>
  <c r="AB134" i="1"/>
  <c r="AD134" i="1"/>
  <c r="N82" i="1"/>
  <c r="O82" i="1" s="1"/>
  <c r="T82" i="1"/>
  <c r="AA82" i="1" s="1"/>
  <c r="AB82" i="1"/>
  <c r="AD82" i="1"/>
  <c r="N83" i="1"/>
  <c r="O83" i="1" s="1"/>
  <c r="T83" i="1"/>
  <c r="AA83" i="1" s="1"/>
  <c r="AB83" i="1"/>
  <c r="AD83" i="1"/>
  <c r="N84" i="1"/>
  <c r="O84" i="1" s="1"/>
  <c r="T84" i="1"/>
  <c r="AA84" i="1" s="1"/>
  <c r="AB84" i="1"/>
  <c r="AD84" i="1"/>
  <c r="N85" i="1"/>
  <c r="O85" i="1" s="1"/>
  <c r="T85" i="1"/>
  <c r="AA85" i="1" s="1"/>
  <c r="AB85" i="1"/>
  <c r="AD85" i="1"/>
  <c r="N86" i="1"/>
  <c r="O86" i="1" s="1"/>
  <c r="Z86" i="1" s="1"/>
  <c r="T86" i="1"/>
  <c r="AA86" i="1" s="1"/>
  <c r="AB86" i="1"/>
  <c r="AD86" i="1"/>
  <c r="N87" i="1"/>
  <c r="O87" i="1" s="1"/>
  <c r="T87" i="1"/>
  <c r="AA87" i="1" s="1"/>
  <c r="AB87" i="1"/>
  <c r="AD87" i="1"/>
  <c r="N88" i="1"/>
  <c r="O88" i="1" s="1"/>
  <c r="T88" i="1"/>
  <c r="AA88" i="1" s="1"/>
  <c r="AB88" i="1"/>
  <c r="AD88" i="1"/>
  <c r="N89" i="1"/>
  <c r="O89" i="1" s="1"/>
  <c r="T89" i="1"/>
  <c r="AA89" i="1" s="1"/>
  <c r="AB89" i="1"/>
  <c r="AD89" i="1"/>
  <c r="N90" i="1"/>
  <c r="O90" i="1" s="1"/>
  <c r="T90" i="1"/>
  <c r="AA90" i="1" s="1"/>
  <c r="AB90" i="1"/>
  <c r="AD90" i="1"/>
  <c r="N91" i="1"/>
  <c r="O91" i="1" s="1"/>
  <c r="Z91" i="1" s="1"/>
  <c r="T91" i="1"/>
  <c r="AA91" i="1" s="1"/>
  <c r="AB91" i="1"/>
  <c r="AD91" i="1"/>
  <c r="N92" i="1"/>
  <c r="O92" i="1" s="1"/>
  <c r="Z92" i="1" s="1"/>
  <c r="T92" i="1"/>
  <c r="AA92" i="1" s="1"/>
  <c r="AB92" i="1"/>
  <c r="AD92" i="1"/>
  <c r="N93" i="1"/>
  <c r="O93" i="1" s="1"/>
  <c r="T93" i="1"/>
  <c r="AA93" i="1" s="1"/>
  <c r="AB93" i="1"/>
  <c r="AD93" i="1"/>
  <c r="N94" i="1"/>
  <c r="O94" i="1" s="1"/>
  <c r="Z94" i="1" s="1"/>
  <c r="T94" i="1"/>
  <c r="AA94" i="1" s="1"/>
  <c r="AB94" i="1"/>
  <c r="AD94" i="1"/>
  <c r="N95" i="1"/>
  <c r="O95" i="1" s="1"/>
  <c r="T95" i="1"/>
  <c r="AA95" i="1" s="1"/>
  <c r="AB95" i="1"/>
  <c r="AD95" i="1"/>
  <c r="N96" i="1"/>
  <c r="O96" i="1" s="1"/>
  <c r="T96" i="1"/>
  <c r="AA96" i="1" s="1"/>
  <c r="AB96" i="1"/>
  <c r="AD96" i="1"/>
  <c r="N97" i="1"/>
  <c r="O97" i="1" s="1"/>
  <c r="T97" i="1"/>
  <c r="AA97" i="1" s="1"/>
  <c r="AB97" i="1"/>
  <c r="AD97" i="1"/>
  <c r="N98" i="1"/>
  <c r="O98" i="1" s="1"/>
  <c r="T98" i="1"/>
  <c r="AA98" i="1" s="1"/>
  <c r="AB98" i="1"/>
  <c r="AD98" i="1"/>
  <c r="N99" i="1"/>
  <c r="O99" i="1" s="1"/>
  <c r="T99" i="1"/>
  <c r="AA99" i="1" s="1"/>
  <c r="AB99" i="1"/>
  <c r="AD99" i="1"/>
  <c r="N100" i="1"/>
  <c r="O100" i="1" s="1"/>
  <c r="T100" i="1"/>
  <c r="AA100" i="1" s="1"/>
  <c r="AB100" i="1"/>
  <c r="AD100" i="1"/>
  <c r="N101" i="1"/>
  <c r="O101" i="1" s="1"/>
  <c r="T101" i="1"/>
  <c r="AA101" i="1" s="1"/>
  <c r="AB101" i="1"/>
  <c r="AD101" i="1"/>
  <c r="N102" i="1"/>
  <c r="O102" i="1" s="1"/>
  <c r="Z102" i="1" s="1"/>
  <c r="T102" i="1"/>
  <c r="AA102" i="1" s="1"/>
  <c r="AB102" i="1"/>
  <c r="AD102" i="1"/>
  <c r="N103" i="1"/>
  <c r="O103" i="1" s="1"/>
  <c r="T103" i="1"/>
  <c r="AA103" i="1" s="1"/>
  <c r="AB103" i="1"/>
  <c r="AD103" i="1"/>
  <c r="N104" i="1"/>
  <c r="O104" i="1" s="1"/>
  <c r="T104" i="1"/>
  <c r="AA104" i="1" s="1"/>
  <c r="AB104" i="1"/>
  <c r="AD104" i="1"/>
  <c r="N105" i="1"/>
  <c r="O105" i="1" s="1"/>
  <c r="T105" i="1"/>
  <c r="AA105" i="1" s="1"/>
  <c r="AB105" i="1"/>
  <c r="AD105" i="1"/>
  <c r="N106" i="1"/>
  <c r="O106" i="1" s="1"/>
  <c r="T106" i="1"/>
  <c r="AA106" i="1" s="1"/>
  <c r="AB106" i="1"/>
  <c r="AD106" i="1"/>
  <c r="N57" i="1"/>
  <c r="O57" i="1" s="1"/>
  <c r="T57" i="1"/>
  <c r="AA57" i="1" s="1"/>
  <c r="AB57" i="1"/>
  <c r="AD57" i="1"/>
  <c r="N58" i="1"/>
  <c r="O58" i="1" s="1"/>
  <c r="T58" i="1"/>
  <c r="AA58" i="1" s="1"/>
  <c r="AB58" i="1"/>
  <c r="AD58" i="1"/>
  <c r="N59" i="1"/>
  <c r="O59" i="1" s="1"/>
  <c r="Z59" i="1" s="1"/>
  <c r="T59" i="1"/>
  <c r="AB59" i="1"/>
  <c r="AD59" i="1"/>
  <c r="N60" i="1"/>
  <c r="O60" i="1" s="1"/>
  <c r="T60" i="1"/>
  <c r="AA60" i="1" s="1"/>
  <c r="AB60" i="1"/>
  <c r="AD60" i="1"/>
  <c r="N61" i="1"/>
  <c r="O61" i="1" s="1"/>
  <c r="Z61" i="1" s="1"/>
  <c r="T61" i="1"/>
  <c r="AB61" i="1"/>
  <c r="AD61" i="1"/>
  <c r="N62" i="1"/>
  <c r="O62" i="1" s="1"/>
  <c r="T62" i="1"/>
  <c r="AA62" i="1" s="1"/>
  <c r="AB62" i="1"/>
  <c r="AD62" i="1"/>
  <c r="N63" i="1"/>
  <c r="O63" i="1" s="1"/>
  <c r="T63" i="1"/>
  <c r="AA63" i="1" s="1"/>
  <c r="AB63" i="1"/>
  <c r="AD63" i="1"/>
  <c r="N64" i="1"/>
  <c r="O64" i="1" s="1"/>
  <c r="T64" i="1"/>
  <c r="AA64" i="1" s="1"/>
  <c r="AB64" i="1"/>
  <c r="AD64" i="1"/>
  <c r="N65" i="1"/>
  <c r="O65" i="1" s="1"/>
  <c r="T65" i="1"/>
  <c r="AA65" i="1" s="1"/>
  <c r="AB65" i="1"/>
  <c r="AD65" i="1"/>
  <c r="N66" i="1"/>
  <c r="O66" i="1" s="1"/>
  <c r="T66" i="1"/>
  <c r="AA66" i="1" s="1"/>
  <c r="AB66" i="1"/>
  <c r="AD66" i="1"/>
  <c r="N67" i="1"/>
  <c r="O67" i="1" s="1"/>
  <c r="Z67" i="1" s="1"/>
  <c r="T67" i="1"/>
  <c r="AA67" i="1" s="1"/>
  <c r="AB67" i="1"/>
  <c r="AD67" i="1"/>
  <c r="N68" i="1"/>
  <c r="O68" i="1" s="1"/>
  <c r="T68" i="1"/>
  <c r="AA68" i="1" s="1"/>
  <c r="AB68" i="1"/>
  <c r="AD68" i="1"/>
  <c r="N69" i="1"/>
  <c r="O69" i="1" s="1"/>
  <c r="T69" i="1"/>
  <c r="AA69" i="1" s="1"/>
  <c r="AB69" i="1"/>
  <c r="AD69" i="1"/>
  <c r="N70" i="1"/>
  <c r="O70" i="1" s="1"/>
  <c r="T70" i="1"/>
  <c r="AA70" i="1" s="1"/>
  <c r="AB70" i="1"/>
  <c r="AD70" i="1"/>
  <c r="N71" i="1"/>
  <c r="O71" i="1" s="1"/>
  <c r="T71" i="1"/>
  <c r="AA71" i="1" s="1"/>
  <c r="AB71" i="1"/>
  <c r="AD71" i="1"/>
  <c r="N72" i="1"/>
  <c r="O72" i="1" s="1"/>
  <c r="T72" i="1"/>
  <c r="AA72" i="1" s="1"/>
  <c r="AB72" i="1"/>
  <c r="AD72" i="1"/>
  <c r="N73" i="1"/>
  <c r="O73" i="1" s="1"/>
  <c r="T73" i="1"/>
  <c r="AA73" i="1" s="1"/>
  <c r="AB73" i="1"/>
  <c r="AD73" i="1"/>
  <c r="N74" i="1"/>
  <c r="O74" i="1" s="1"/>
  <c r="T74" i="1"/>
  <c r="AA74" i="1" s="1"/>
  <c r="AB74" i="1"/>
  <c r="AD74" i="1"/>
  <c r="N75" i="1"/>
  <c r="O75" i="1" s="1"/>
  <c r="Z75" i="1" s="1"/>
  <c r="T75" i="1"/>
  <c r="AA75" i="1" s="1"/>
  <c r="AB75" i="1"/>
  <c r="AD75" i="1"/>
  <c r="N76" i="1"/>
  <c r="O76" i="1" s="1"/>
  <c r="T76" i="1"/>
  <c r="AA76" i="1" s="1"/>
  <c r="AB76" i="1"/>
  <c r="AD76" i="1"/>
  <c r="N77" i="1"/>
  <c r="O77" i="1" s="1"/>
  <c r="Z77" i="1" s="1"/>
  <c r="T77" i="1"/>
  <c r="AB77" i="1"/>
  <c r="AD77" i="1"/>
  <c r="N78" i="1"/>
  <c r="O78" i="1" s="1"/>
  <c r="T78" i="1"/>
  <c r="AA78" i="1" s="1"/>
  <c r="AB78" i="1"/>
  <c r="AD78" i="1"/>
  <c r="N30" i="1"/>
  <c r="O30" i="1" s="1"/>
  <c r="T30" i="1"/>
  <c r="AA30" i="1" s="1"/>
  <c r="AB30" i="1"/>
  <c r="AD30" i="1"/>
  <c r="N31" i="1"/>
  <c r="O31" i="1" s="1"/>
  <c r="T31" i="1"/>
  <c r="AA31" i="1" s="1"/>
  <c r="AB31" i="1"/>
  <c r="AD31" i="1"/>
  <c r="N32" i="1"/>
  <c r="O32" i="1" s="1"/>
  <c r="T32" i="1"/>
  <c r="AA32" i="1" s="1"/>
  <c r="AB32" i="1"/>
  <c r="AD32" i="1"/>
  <c r="N33" i="1"/>
  <c r="O33" i="1" s="1"/>
  <c r="T33" i="1"/>
  <c r="AA33" i="1" s="1"/>
  <c r="AB33" i="1"/>
  <c r="AD33" i="1"/>
  <c r="N34" i="1"/>
  <c r="O34" i="1" s="1"/>
  <c r="Z34" i="1" s="1"/>
  <c r="T34" i="1"/>
  <c r="AA34" i="1" s="1"/>
  <c r="AB34" i="1"/>
  <c r="AD34" i="1"/>
  <c r="N35" i="1"/>
  <c r="O35" i="1" s="1"/>
  <c r="T35" i="1"/>
  <c r="AA35" i="1" s="1"/>
  <c r="AB35" i="1"/>
  <c r="AD35" i="1"/>
  <c r="N36" i="1"/>
  <c r="O36" i="1" s="1"/>
  <c r="T36" i="1"/>
  <c r="AA36" i="1" s="1"/>
  <c r="AB36" i="1"/>
  <c r="AD36" i="1"/>
  <c r="N37" i="1"/>
  <c r="O37" i="1" s="1"/>
  <c r="T37" i="1"/>
  <c r="AA37" i="1" s="1"/>
  <c r="AB37" i="1"/>
  <c r="AD37" i="1"/>
  <c r="N38" i="1"/>
  <c r="O38" i="1" s="1"/>
  <c r="Z38" i="1" s="1"/>
  <c r="T38" i="1"/>
  <c r="AA38" i="1" s="1"/>
  <c r="AB38" i="1"/>
  <c r="AD38" i="1"/>
  <c r="N39" i="1"/>
  <c r="O39" i="1" s="1"/>
  <c r="T39" i="1"/>
  <c r="AA39" i="1" s="1"/>
  <c r="AB39" i="1"/>
  <c r="AD39" i="1"/>
  <c r="N40" i="1"/>
  <c r="O40" i="1" s="1"/>
  <c r="T40" i="1"/>
  <c r="AA40" i="1" s="1"/>
  <c r="AB40" i="1"/>
  <c r="AD40" i="1"/>
  <c r="N41" i="1"/>
  <c r="O41" i="1" s="1"/>
  <c r="T41" i="1"/>
  <c r="AA41" i="1" s="1"/>
  <c r="AB41" i="1"/>
  <c r="AD41" i="1"/>
  <c r="N42" i="1"/>
  <c r="O42" i="1" s="1"/>
  <c r="Z42" i="1" s="1"/>
  <c r="T42" i="1"/>
  <c r="AA42" i="1" s="1"/>
  <c r="AB42" i="1"/>
  <c r="AD42" i="1"/>
  <c r="N43" i="1"/>
  <c r="O43" i="1" s="1"/>
  <c r="T43" i="1"/>
  <c r="AA43" i="1" s="1"/>
  <c r="AB43" i="1"/>
  <c r="AD43" i="1"/>
  <c r="N44" i="1"/>
  <c r="O44" i="1" s="1"/>
  <c r="T44" i="1"/>
  <c r="AA44" i="1" s="1"/>
  <c r="AB44" i="1"/>
  <c r="AD44" i="1"/>
  <c r="N45" i="1"/>
  <c r="O45" i="1" s="1"/>
  <c r="T45" i="1"/>
  <c r="AA45" i="1" s="1"/>
  <c r="AB45" i="1"/>
  <c r="AD45" i="1"/>
  <c r="N46" i="1"/>
  <c r="O46" i="1" s="1"/>
  <c r="T46" i="1"/>
  <c r="AA46" i="1" s="1"/>
  <c r="AB46" i="1"/>
  <c r="AD46" i="1"/>
  <c r="N47" i="1"/>
  <c r="O47" i="1" s="1"/>
  <c r="T47" i="1"/>
  <c r="AA47" i="1" s="1"/>
  <c r="AB47" i="1"/>
  <c r="AD47" i="1"/>
  <c r="N48" i="1"/>
  <c r="O48" i="1" s="1"/>
  <c r="T48" i="1"/>
  <c r="AA48" i="1" s="1"/>
  <c r="AB48" i="1"/>
  <c r="AD48" i="1"/>
  <c r="N49" i="1"/>
  <c r="O49" i="1" s="1"/>
  <c r="T49" i="1"/>
  <c r="AA49" i="1" s="1"/>
  <c r="AB49" i="1"/>
  <c r="AD49" i="1"/>
  <c r="N50" i="1"/>
  <c r="O50" i="1" s="1"/>
  <c r="Z50" i="1" s="1"/>
  <c r="T50" i="1"/>
  <c r="AA50" i="1" s="1"/>
  <c r="AB50" i="1"/>
  <c r="AD50" i="1"/>
  <c r="N51" i="1"/>
  <c r="O51" i="1" s="1"/>
  <c r="T51" i="1"/>
  <c r="AA51" i="1" s="1"/>
  <c r="AB51" i="1"/>
  <c r="AD51" i="1"/>
  <c r="N52" i="1"/>
  <c r="O52" i="1" s="1"/>
  <c r="T52" i="1"/>
  <c r="AA52" i="1" s="1"/>
  <c r="AB52" i="1"/>
  <c r="AD52" i="1"/>
  <c r="N53" i="1"/>
  <c r="O53" i="1" s="1"/>
  <c r="T53" i="1"/>
  <c r="AA53" i="1" s="1"/>
  <c r="AB53" i="1"/>
  <c r="AD53" i="1"/>
  <c r="N29" i="1"/>
  <c r="O29" i="1" s="1"/>
  <c r="T29" i="1"/>
  <c r="AA29" i="1" s="1"/>
  <c r="AB29" i="1"/>
  <c r="AD29" i="1"/>
  <c r="T4" i="1"/>
  <c r="AA4" i="1" s="1"/>
  <c r="AB4" i="1"/>
  <c r="AD4" i="1"/>
  <c r="T5" i="1"/>
  <c r="AB5" i="1"/>
  <c r="AD5" i="1"/>
  <c r="T6" i="1"/>
  <c r="AA6" i="1" s="1"/>
  <c r="AB6" i="1"/>
  <c r="AD6" i="1"/>
  <c r="T7" i="1"/>
  <c r="AB7" i="1"/>
  <c r="AD7" i="1"/>
  <c r="T8" i="1"/>
  <c r="AA8" i="1" s="1"/>
  <c r="AB8" i="1"/>
  <c r="AD8" i="1"/>
  <c r="T9" i="1"/>
  <c r="AA9" i="1" s="1"/>
  <c r="AB9" i="1"/>
  <c r="AD9" i="1"/>
  <c r="T10" i="1"/>
  <c r="AA10" i="1" s="1"/>
  <c r="AB10" i="1"/>
  <c r="AD10" i="1"/>
  <c r="T11" i="1"/>
  <c r="AB11" i="1"/>
  <c r="AD11" i="1"/>
  <c r="T12" i="1"/>
  <c r="AA12" i="1" s="1"/>
  <c r="AB12" i="1"/>
  <c r="AD12" i="1"/>
  <c r="T13" i="1"/>
  <c r="AB13" i="1"/>
  <c r="AD13" i="1"/>
  <c r="T14" i="1"/>
  <c r="AA14" i="1" s="1"/>
  <c r="AB14" i="1"/>
  <c r="AD14" i="1"/>
  <c r="T15" i="1"/>
  <c r="AB15" i="1"/>
  <c r="AD15" i="1"/>
  <c r="T16" i="1"/>
  <c r="AA16" i="1" s="1"/>
  <c r="AB16" i="1"/>
  <c r="AD16" i="1"/>
  <c r="T17" i="1"/>
  <c r="AA17" i="1" s="1"/>
  <c r="AB17" i="1"/>
  <c r="AD17" i="1"/>
  <c r="T18" i="1"/>
  <c r="AA18" i="1" s="1"/>
  <c r="AB18" i="1"/>
  <c r="AD18" i="1"/>
  <c r="T19" i="1"/>
  <c r="AB19" i="1"/>
  <c r="AD19" i="1"/>
  <c r="T20" i="1"/>
  <c r="AA20" i="1" s="1"/>
  <c r="AB20" i="1"/>
  <c r="AD20" i="1"/>
  <c r="T21" i="1"/>
  <c r="AB21" i="1"/>
  <c r="AD21" i="1"/>
  <c r="T22" i="1"/>
  <c r="AA22" i="1" s="1"/>
  <c r="AB22" i="1"/>
  <c r="AD22" i="1"/>
  <c r="T23" i="1"/>
  <c r="AB23" i="1"/>
  <c r="AD23" i="1"/>
  <c r="T24" i="1"/>
  <c r="AA24" i="1" s="1"/>
  <c r="AB24" i="1"/>
  <c r="AD24" i="1"/>
  <c r="T25" i="1"/>
  <c r="AA25" i="1" s="1"/>
  <c r="AB25" i="1"/>
  <c r="AD25" i="1"/>
  <c r="T26" i="1"/>
  <c r="AA26" i="1" s="1"/>
  <c r="AB26" i="1"/>
  <c r="AD26" i="1"/>
  <c r="N22" i="1"/>
  <c r="O22" i="1" s="1"/>
  <c r="N23" i="1"/>
  <c r="O23" i="1" s="1"/>
  <c r="Z23" i="1" s="1"/>
  <c r="N24" i="1"/>
  <c r="O24" i="1" s="1"/>
  <c r="N25" i="1"/>
  <c r="O25" i="1" s="1"/>
  <c r="Z25" i="1" s="1"/>
  <c r="N26" i="1"/>
  <c r="O26" i="1" s="1"/>
  <c r="N9" i="1"/>
  <c r="O9" i="1" s="1"/>
  <c r="Z9" i="1" s="1"/>
  <c r="N10" i="1"/>
  <c r="O10" i="1" s="1"/>
  <c r="N11" i="1"/>
  <c r="O11" i="1" s="1"/>
  <c r="Z11" i="1" s="1"/>
  <c r="N12" i="1"/>
  <c r="O12" i="1" s="1"/>
  <c r="N13" i="1"/>
  <c r="O13" i="1" s="1"/>
  <c r="Z13" i="1" s="1"/>
  <c r="N14" i="1"/>
  <c r="O14" i="1" s="1"/>
  <c r="N15" i="1"/>
  <c r="O15" i="1" s="1"/>
  <c r="Z15" i="1" s="1"/>
  <c r="N16" i="1"/>
  <c r="O16" i="1" s="1"/>
  <c r="N17" i="1"/>
  <c r="O17" i="1" s="1"/>
  <c r="Z17" i="1" s="1"/>
  <c r="N18" i="1"/>
  <c r="O18" i="1" s="1"/>
  <c r="N19" i="1"/>
  <c r="O19" i="1" s="1"/>
  <c r="Z19" i="1" s="1"/>
  <c r="N20" i="1"/>
  <c r="O20" i="1" s="1"/>
  <c r="N21" i="1"/>
  <c r="O21" i="1" s="1"/>
  <c r="Z21" i="1" s="1"/>
  <c r="Z129" i="1" l="1"/>
  <c r="Y129" i="1"/>
  <c r="AE129" i="1" s="1"/>
  <c r="Y128" i="1"/>
  <c r="AE128" i="1" s="1"/>
  <c r="Z128" i="1"/>
  <c r="Y127" i="1"/>
  <c r="AE127" i="1" s="1"/>
  <c r="Z127" i="1"/>
  <c r="Y126" i="1"/>
  <c r="AE126" i="1" s="1"/>
  <c r="Z126" i="1"/>
  <c r="Y125" i="1"/>
  <c r="AE125" i="1" s="1"/>
  <c r="Z125" i="1"/>
  <c r="Y124" i="1"/>
  <c r="AE124" i="1" s="1"/>
  <c r="Z124" i="1"/>
  <c r="Y26" i="1"/>
  <c r="AE26" i="1" s="1"/>
  <c r="Y254" i="1"/>
  <c r="AE254" i="1" s="1"/>
  <c r="Y260" i="1"/>
  <c r="AE260" i="1" s="1"/>
  <c r="Y261" i="1"/>
  <c r="AE261" i="1" s="1"/>
  <c r="Y265" i="1"/>
  <c r="AE265" i="1" s="1"/>
  <c r="Y258" i="1"/>
  <c r="AE258" i="1" s="1"/>
  <c r="Y120" i="1"/>
  <c r="Z263" i="1"/>
  <c r="Y263" i="1"/>
  <c r="AE263" i="1" s="1"/>
  <c r="Y264" i="1"/>
  <c r="AE264" i="1" s="1"/>
  <c r="Z264" i="1"/>
  <c r="Y262" i="1"/>
  <c r="AE262" i="1" s="1"/>
  <c r="Z262" i="1"/>
  <c r="Z261" i="1"/>
  <c r="Z265" i="1"/>
  <c r="Z256" i="1"/>
  <c r="Y256" i="1"/>
  <c r="AE256" i="1" s="1"/>
  <c r="Y257" i="1"/>
  <c r="AE257" i="1" s="1"/>
  <c r="Z257" i="1"/>
  <c r="Y255" i="1"/>
  <c r="AE255" i="1" s="1"/>
  <c r="Z255" i="1"/>
  <c r="Y259" i="1"/>
  <c r="AE259" i="1" s="1"/>
  <c r="Z259" i="1"/>
  <c r="Z254" i="1"/>
  <c r="Z260" i="1"/>
  <c r="Z258" i="1"/>
  <c r="Y237" i="1"/>
  <c r="AE237" i="1" s="1"/>
  <c r="Z236" i="1"/>
  <c r="Y236" i="1"/>
  <c r="AE236" i="1" s="1"/>
  <c r="Y234" i="1"/>
  <c r="AE234" i="1" s="1"/>
  <c r="Z234" i="1"/>
  <c r="Y233" i="1"/>
  <c r="AE233" i="1" s="1"/>
  <c r="Z233" i="1"/>
  <c r="Y235" i="1"/>
  <c r="Z237" i="1"/>
  <c r="Y205" i="1"/>
  <c r="AE205" i="1" s="1"/>
  <c r="Y206" i="1"/>
  <c r="AE206" i="1" s="1"/>
  <c r="Z206" i="1"/>
  <c r="Y207" i="1"/>
  <c r="Y204" i="1"/>
  <c r="AE204" i="1" s="1"/>
  <c r="Z204" i="1"/>
  <c r="Y208" i="1"/>
  <c r="AE208" i="1" s="1"/>
  <c r="Z208" i="1"/>
  <c r="Y203" i="1"/>
  <c r="AE203" i="1" s="1"/>
  <c r="Z203" i="1"/>
  <c r="Z205" i="1"/>
  <c r="Y175" i="1"/>
  <c r="AE175" i="1" s="1"/>
  <c r="Z172" i="1"/>
  <c r="Y172" i="1"/>
  <c r="AE172" i="1" s="1"/>
  <c r="Z178" i="1"/>
  <c r="Y178" i="1"/>
  <c r="AE178" i="1" s="1"/>
  <c r="Y176" i="1"/>
  <c r="AE176" i="1" s="1"/>
  <c r="Y173" i="1"/>
  <c r="AE173" i="1" s="1"/>
  <c r="Y177" i="1"/>
  <c r="Y174" i="1"/>
  <c r="AE174" i="1" s="1"/>
  <c r="Z175" i="1"/>
  <c r="AA176" i="1"/>
  <c r="AA174" i="1"/>
  <c r="AA173" i="1"/>
  <c r="AA179" i="1"/>
  <c r="Y59" i="1"/>
  <c r="AE59" i="1" s="1"/>
  <c r="Y78" i="1"/>
  <c r="AE78" i="1" s="1"/>
  <c r="Y82" i="1"/>
  <c r="AE82" i="1" s="1"/>
  <c r="Y152" i="1"/>
  <c r="AE152" i="1" s="1"/>
  <c r="Y77" i="1"/>
  <c r="Y112" i="1"/>
  <c r="AE112" i="1" s="1"/>
  <c r="Y12" i="1"/>
  <c r="AE12" i="1" s="1"/>
  <c r="Y20" i="1"/>
  <c r="AE20" i="1" s="1"/>
  <c r="Y153" i="1"/>
  <c r="AE153" i="1" s="1"/>
  <c r="Z153" i="1"/>
  <c r="Y154" i="1"/>
  <c r="Y84" i="1"/>
  <c r="AE84" i="1" s="1"/>
  <c r="Y151" i="1"/>
  <c r="AE151" i="1" s="1"/>
  <c r="Z151" i="1"/>
  <c r="Y155" i="1"/>
  <c r="AE155" i="1" s="1"/>
  <c r="Z155" i="1"/>
  <c r="Y150" i="1"/>
  <c r="AE150" i="1" s="1"/>
  <c r="Z150" i="1"/>
  <c r="Z152" i="1"/>
  <c r="Y22" i="1"/>
  <c r="AE22" i="1" s="1"/>
  <c r="Y93" i="1"/>
  <c r="AE93" i="1" s="1"/>
  <c r="Y18" i="1"/>
  <c r="AE18" i="1" s="1"/>
  <c r="Y10" i="1"/>
  <c r="AE10" i="1" s="1"/>
  <c r="Y71" i="1"/>
  <c r="AE71" i="1" s="1"/>
  <c r="Y83" i="1"/>
  <c r="AE83" i="1" s="1"/>
  <c r="Y69" i="1"/>
  <c r="AE69" i="1" s="1"/>
  <c r="Y73" i="1"/>
  <c r="AE73" i="1" s="1"/>
  <c r="Y24" i="1"/>
  <c r="AE24" i="1" s="1"/>
  <c r="Y62" i="1"/>
  <c r="AE62" i="1" s="1"/>
  <c r="Z18" i="1"/>
  <c r="Y11" i="1"/>
  <c r="AE11" i="1" s="1"/>
  <c r="Y63" i="1"/>
  <c r="AE63" i="1" s="1"/>
  <c r="Y98" i="1"/>
  <c r="AE98" i="1" s="1"/>
  <c r="Y131" i="1"/>
  <c r="Y14" i="1"/>
  <c r="AE14" i="1" s="1"/>
  <c r="Y23" i="1"/>
  <c r="AE23" i="1" s="1"/>
  <c r="Z69" i="1"/>
  <c r="Y16" i="1"/>
  <c r="AE16" i="1" s="1"/>
  <c r="Z24" i="1"/>
  <c r="Y51" i="1"/>
  <c r="AE51" i="1" s="1"/>
  <c r="Y47" i="1"/>
  <c r="AE47" i="1" s="1"/>
  <c r="Y75" i="1"/>
  <c r="Y99" i="1"/>
  <c r="AE99" i="1" s="1"/>
  <c r="Y21" i="1"/>
  <c r="Z10" i="1"/>
  <c r="Y65" i="1"/>
  <c r="AE65" i="1" s="1"/>
  <c r="Y61" i="1"/>
  <c r="AE61" i="1" s="1"/>
  <c r="Y100" i="1"/>
  <c r="AE100" i="1" s="1"/>
  <c r="Y116" i="1"/>
  <c r="AE116" i="1" s="1"/>
  <c r="Z26" i="1"/>
  <c r="Y19" i="1"/>
  <c r="AE19" i="1" s="1"/>
  <c r="Z20" i="1"/>
  <c r="Z14" i="1"/>
  <c r="Y13" i="1"/>
  <c r="AE13" i="1" s="1"/>
  <c r="Y46" i="1"/>
  <c r="AE46" i="1" s="1"/>
  <c r="Y43" i="1"/>
  <c r="AE43" i="1" s="1"/>
  <c r="Y39" i="1"/>
  <c r="AE39" i="1" s="1"/>
  <c r="AA77" i="1"/>
  <c r="AA61" i="1"/>
  <c r="Y106" i="1"/>
  <c r="AE106" i="1" s="1"/>
  <c r="Y92" i="1"/>
  <c r="Y91" i="1"/>
  <c r="Z84" i="1"/>
  <c r="Z83" i="1"/>
  <c r="Y132" i="1"/>
  <c r="Z22" i="1"/>
  <c r="Y15" i="1"/>
  <c r="Y67" i="1"/>
  <c r="Z16" i="1"/>
  <c r="Z100" i="1"/>
  <c r="Z99" i="1"/>
  <c r="Y85" i="1"/>
  <c r="AE85" i="1" s="1"/>
  <c r="Y121" i="1"/>
  <c r="Y117" i="1"/>
  <c r="AE117" i="1" s="1"/>
  <c r="Y113" i="1"/>
  <c r="AE113" i="1" s="1"/>
  <c r="Y90" i="1"/>
  <c r="AE90" i="1" s="1"/>
  <c r="Z12" i="1"/>
  <c r="Y101" i="1"/>
  <c r="AE101" i="1" s="1"/>
  <c r="Y35" i="1"/>
  <c r="AE35" i="1" s="1"/>
  <c r="Y31" i="1"/>
  <c r="AE31" i="1" s="1"/>
  <c r="Y70" i="1"/>
  <c r="AE70" i="1" s="1"/>
  <c r="Y134" i="1"/>
  <c r="AE134" i="1" s="1"/>
  <c r="Z134" i="1"/>
  <c r="Y130" i="1"/>
  <c r="Y122" i="1"/>
  <c r="Y118" i="1"/>
  <c r="Z114" i="1"/>
  <c r="Y114" i="1"/>
  <c r="AE114" i="1" s="1"/>
  <c r="Z111" i="1"/>
  <c r="Y111" i="1"/>
  <c r="AE111" i="1" s="1"/>
  <c r="Y123" i="1"/>
  <c r="Y119" i="1"/>
  <c r="Y115" i="1"/>
  <c r="AE115" i="1" s="1"/>
  <c r="Z115" i="1"/>
  <c r="Y133" i="1"/>
  <c r="Y110" i="1"/>
  <c r="AE110" i="1" s="1"/>
  <c r="Z110" i="1"/>
  <c r="Z116" i="1"/>
  <c r="AA113" i="1"/>
  <c r="AA117" i="1"/>
  <c r="Z112" i="1"/>
  <c r="Y103" i="1"/>
  <c r="AE103" i="1" s="1"/>
  <c r="Z103" i="1"/>
  <c r="Y88" i="1"/>
  <c r="AE88" i="1" s="1"/>
  <c r="Z88" i="1"/>
  <c r="Y104" i="1"/>
  <c r="AE104" i="1" s="1"/>
  <c r="Z104" i="1"/>
  <c r="Y95" i="1"/>
  <c r="AE95" i="1" s="1"/>
  <c r="Z95" i="1"/>
  <c r="Y89" i="1"/>
  <c r="AE89" i="1" s="1"/>
  <c r="Z89" i="1"/>
  <c r="Y96" i="1"/>
  <c r="AE96" i="1" s="1"/>
  <c r="Z96" i="1"/>
  <c r="Y87" i="1"/>
  <c r="AE87" i="1" s="1"/>
  <c r="Z87" i="1"/>
  <c r="Y97" i="1"/>
  <c r="AE97" i="1" s="1"/>
  <c r="Z97" i="1"/>
  <c r="Y105" i="1"/>
  <c r="AE105" i="1" s="1"/>
  <c r="Z105" i="1"/>
  <c r="Y102" i="1"/>
  <c r="Y94" i="1"/>
  <c r="Y86" i="1"/>
  <c r="Z101" i="1"/>
  <c r="Z93" i="1"/>
  <c r="Z85" i="1"/>
  <c r="Z106" i="1"/>
  <c r="Z98" i="1"/>
  <c r="Z90" i="1"/>
  <c r="Z82" i="1"/>
  <c r="Z72" i="1"/>
  <c r="Y72" i="1"/>
  <c r="AE72" i="1" s="1"/>
  <c r="Z66" i="1"/>
  <c r="Y66" i="1"/>
  <c r="AE66" i="1" s="1"/>
  <c r="Y68" i="1"/>
  <c r="AE68" i="1" s="1"/>
  <c r="Z68" i="1"/>
  <c r="Z58" i="1"/>
  <c r="Y58" i="1"/>
  <c r="AE58" i="1" s="1"/>
  <c r="Y57" i="1"/>
  <c r="AE57" i="1" s="1"/>
  <c r="Z57" i="1"/>
  <c r="Z74" i="1"/>
  <c r="Y74" i="1"/>
  <c r="AE74" i="1" s="1"/>
  <c r="Y64" i="1"/>
  <c r="AE64" i="1" s="1"/>
  <c r="Z64" i="1"/>
  <c r="Y76" i="1"/>
  <c r="AE76" i="1" s="1"/>
  <c r="Z76" i="1"/>
  <c r="Y60" i="1"/>
  <c r="AE60" i="1" s="1"/>
  <c r="Z60" i="1"/>
  <c r="Z71" i="1"/>
  <c r="Z63" i="1"/>
  <c r="Z73" i="1"/>
  <c r="Z65" i="1"/>
  <c r="Z78" i="1"/>
  <c r="Z70" i="1"/>
  <c r="Z62" i="1"/>
  <c r="AA59" i="1"/>
  <c r="Y45" i="1"/>
  <c r="AE45" i="1" s="1"/>
  <c r="Z45" i="1"/>
  <c r="Y30" i="1"/>
  <c r="AE30" i="1" s="1"/>
  <c r="Z30" i="1"/>
  <c r="Y49" i="1"/>
  <c r="AE49" i="1" s="1"/>
  <c r="Z49" i="1"/>
  <c r="Y41" i="1"/>
  <c r="AE41" i="1" s="1"/>
  <c r="Z41" i="1"/>
  <c r="Y53" i="1"/>
  <c r="AE53" i="1" s="1"/>
  <c r="Z53" i="1"/>
  <c r="Y44" i="1"/>
  <c r="AE44" i="1" s="1"/>
  <c r="Z44" i="1"/>
  <c r="Y40" i="1"/>
  <c r="AE40" i="1" s="1"/>
  <c r="Z40" i="1"/>
  <c r="Y32" i="1"/>
  <c r="AE32" i="1" s="1"/>
  <c r="Z32" i="1"/>
  <c r="Y52" i="1"/>
  <c r="AE52" i="1" s="1"/>
  <c r="Z52" i="1"/>
  <c r="Y48" i="1"/>
  <c r="AE48" i="1" s="1"/>
  <c r="Z48" i="1"/>
  <c r="Y36" i="1"/>
  <c r="AE36" i="1" s="1"/>
  <c r="Z36" i="1"/>
  <c r="Z37" i="1"/>
  <c r="Y37" i="1"/>
  <c r="AE37" i="1" s="1"/>
  <c r="Z33" i="1"/>
  <c r="Y33" i="1"/>
  <c r="AE33" i="1" s="1"/>
  <c r="Y50" i="1"/>
  <c r="Z47" i="1"/>
  <c r="Y42" i="1"/>
  <c r="Z39" i="1"/>
  <c r="Y34" i="1"/>
  <c r="Z31" i="1"/>
  <c r="Z46" i="1"/>
  <c r="Z51" i="1"/>
  <c r="Z43" i="1"/>
  <c r="Y38" i="1"/>
  <c r="Z35" i="1"/>
  <c r="Y29" i="1"/>
  <c r="AE29" i="1" s="1"/>
  <c r="Z29" i="1"/>
  <c r="Y25" i="1"/>
  <c r="AA23" i="1"/>
  <c r="Y17" i="1"/>
  <c r="AA15" i="1"/>
  <c r="Y9" i="1"/>
  <c r="AA7" i="1"/>
  <c r="AA21" i="1"/>
  <c r="AA13" i="1"/>
  <c r="AA5" i="1"/>
  <c r="AA19" i="1"/>
  <c r="AA11" i="1"/>
  <c r="O377" i="1"/>
  <c r="O378" i="1"/>
  <c r="AE235" i="1" l="1"/>
  <c r="AF235" i="1" s="1"/>
  <c r="AE207" i="1"/>
  <c r="AF207" i="1" s="1"/>
  <c r="AE154" i="1"/>
  <c r="AF154" i="1" s="1"/>
  <c r="AE131" i="1"/>
  <c r="AF131" i="1" s="1"/>
  <c r="AE130" i="1"/>
  <c r="AF130" i="1" s="1"/>
  <c r="AE123" i="1"/>
  <c r="AF123" i="1" s="1"/>
  <c r="AE122" i="1"/>
  <c r="AF122" i="1" s="1"/>
  <c r="AE121" i="1"/>
  <c r="AF121" i="1" s="1"/>
  <c r="AE120" i="1"/>
  <c r="AF120" i="1" s="1"/>
  <c r="AE119" i="1"/>
  <c r="AF119" i="1" s="1"/>
  <c r="AE118" i="1"/>
  <c r="AF118" i="1" s="1"/>
  <c r="AE92" i="1"/>
  <c r="AF92" i="1" s="1"/>
  <c r="AE91" i="1"/>
  <c r="AF91" i="1" s="1"/>
  <c r="AE86" i="1"/>
  <c r="AF86" i="1" s="1"/>
  <c r="AE77" i="1"/>
  <c r="AF77" i="1" s="1"/>
  <c r="AE75" i="1"/>
  <c r="AF75" i="1" s="1"/>
  <c r="AE67" i="1"/>
  <c r="AF67" i="1" s="1"/>
  <c r="AE50" i="1"/>
  <c r="AF50" i="1" s="1"/>
  <c r="AE42" i="1"/>
  <c r="AF42" i="1" s="1"/>
  <c r="AE38" i="1"/>
  <c r="AF38" i="1" s="1"/>
  <c r="AE34" i="1"/>
  <c r="AF34" i="1" s="1"/>
  <c r="AE25" i="1"/>
  <c r="AF25" i="1" s="1"/>
  <c r="AE21" i="1"/>
  <c r="AF21" i="1" s="1"/>
  <c r="AE17" i="1"/>
  <c r="AF17" i="1" s="1"/>
  <c r="AE15" i="1"/>
  <c r="AF15" i="1" s="1"/>
  <c r="AE9" i="1"/>
  <c r="AF9" i="1" s="1"/>
  <c r="AE102" i="1"/>
  <c r="AF102" i="1" s="1"/>
  <c r="AE94" i="1"/>
  <c r="AF94" i="1" s="1"/>
  <c r="AE133" i="1"/>
  <c r="AF133" i="1" s="1"/>
  <c r="AE132" i="1"/>
  <c r="AF132" i="1" s="1"/>
  <c r="AE177" i="1"/>
  <c r="AF177" i="1" s="1"/>
  <c r="AF260" i="1"/>
  <c r="AF175" i="1"/>
  <c r="AF26" i="1"/>
  <c r="AF23" i="1"/>
  <c r="AF20" i="1"/>
  <c r="AF19" i="1"/>
  <c r="AF18" i="1"/>
  <c r="AF35" i="1"/>
  <c r="AF129" i="1"/>
  <c r="AF124" i="1"/>
  <c r="AF46" i="1"/>
  <c r="AF134" i="1"/>
  <c r="AF128" i="1"/>
  <c r="AF127" i="1"/>
  <c r="AF126" i="1"/>
  <c r="AF125" i="1"/>
  <c r="AF105" i="1"/>
  <c r="AF65" i="1"/>
  <c r="AF52" i="1"/>
  <c r="AF39" i="1"/>
  <c r="AF48" i="1"/>
  <c r="AF43" i="1"/>
  <c r="AF51" i="1"/>
  <c r="AF30" i="1"/>
  <c r="AF71" i="1"/>
  <c r="AF68" i="1"/>
  <c r="AF63" i="1"/>
  <c r="AF103" i="1"/>
  <c r="AF98" i="1"/>
  <c r="AF97" i="1"/>
  <c r="AF95" i="1"/>
  <c r="AF90" i="1"/>
  <c r="AF151" i="1"/>
  <c r="AF258" i="1"/>
  <c r="AF237" i="1"/>
  <c r="AF234" i="1"/>
  <c r="AF110" i="1"/>
  <c r="AF116" i="1"/>
  <c r="AF47" i="1"/>
  <c r="AF45" i="1"/>
  <c r="AF265" i="1"/>
  <c r="AF117" i="1"/>
  <c r="AF113" i="1"/>
  <c r="AF85" i="1"/>
  <c r="AF72" i="1"/>
  <c r="AF69" i="1"/>
  <c r="AF62" i="1"/>
  <c r="AF37" i="1"/>
  <c r="AF13" i="1"/>
  <c r="AF174" i="1"/>
  <c r="AF49" i="1"/>
  <c r="AF70" i="1"/>
  <c r="AF76" i="1"/>
  <c r="AF96" i="1"/>
  <c r="AF88" i="1"/>
  <c r="AF16" i="1"/>
  <c r="AF176" i="1"/>
  <c r="AF204" i="1"/>
  <c r="AF106" i="1"/>
  <c r="AF153" i="1"/>
  <c r="AF205" i="1"/>
  <c r="AF206" i="1"/>
  <c r="AF112" i="1"/>
  <c r="AF59" i="1"/>
  <c r="AF255" i="1"/>
  <c r="AF262" i="1"/>
  <c r="AF33" i="1"/>
  <c r="AF74" i="1"/>
  <c r="AF66" i="1"/>
  <c r="AF32" i="1"/>
  <c r="AF41" i="1"/>
  <c r="AF60" i="1"/>
  <c r="AF57" i="1"/>
  <c r="AF101" i="1"/>
  <c r="AF87" i="1"/>
  <c r="AF104" i="1"/>
  <c r="AF84" i="1"/>
  <c r="AF61" i="1"/>
  <c r="AF11" i="1"/>
  <c r="AF208" i="1"/>
  <c r="AF261" i="1"/>
  <c r="AF259" i="1"/>
  <c r="AF256" i="1"/>
  <c r="AF254" i="1"/>
  <c r="AF263" i="1"/>
  <c r="AF264" i="1"/>
  <c r="AF257" i="1"/>
  <c r="AF236" i="1"/>
  <c r="AF233" i="1"/>
  <c r="AF203" i="1"/>
  <c r="AF178" i="1"/>
  <c r="AF173" i="1"/>
  <c r="AF172" i="1"/>
  <c r="AF155" i="1"/>
  <c r="AF152" i="1"/>
  <c r="AF150" i="1"/>
  <c r="AF115" i="1"/>
  <c r="AF114" i="1"/>
  <c r="AF111" i="1"/>
  <c r="AF100" i="1"/>
  <c r="AF99" i="1"/>
  <c r="AF93" i="1"/>
  <c r="AF89" i="1"/>
  <c r="AF83" i="1"/>
  <c r="AF82" i="1"/>
  <c r="AF78" i="1"/>
  <c r="AF73" i="1"/>
  <c r="AF64" i="1"/>
  <c r="AF58" i="1"/>
  <c r="AF53" i="1"/>
  <c r="AF44" i="1"/>
  <c r="AF40" i="1"/>
  <c r="AF36" i="1"/>
  <c r="AF31" i="1"/>
  <c r="AF24" i="1"/>
  <c r="AF22" i="1"/>
  <c r="AF14" i="1"/>
  <c r="AF12" i="1"/>
  <c r="AF10" i="1"/>
  <c r="T247" i="1"/>
  <c r="T248" i="1"/>
  <c r="N185" i="1"/>
  <c r="O185" i="1" s="1"/>
  <c r="L336" i="1"/>
  <c r="M161" i="1" l="1"/>
  <c r="M54" i="1"/>
  <c r="J214" i="1"/>
  <c r="L360" i="1" s="1"/>
  <c r="W135" i="1"/>
  <c r="I347" i="1" s="1"/>
  <c r="W161" i="1"/>
  <c r="Q336" i="1" l="1"/>
  <c r="K336" i="1"/>
  <c r="L188" i="1"/>
  <c r="J336" i="1"/>
  <c r="P336" i="1" l="1"/>
  <c r="J54" i="1" l="1"/>
  <c r="J368" i="1"/>
  <c r="L364" i="1"/>
  <c r="B30" i="1" l="1"/>
  <c r="O336" i="1"/>
  <c r="I336" i="1"/>
  <c r="N307" i="1"/>
  <c r="S307" i="1"/>
  <c r="W307" i="1" s="1"/>
  <c r="N291" i="1"/>
  <c r="S291" i="1"/>
  <c r="N317" i="1"/>
  <c r="S317" i="1"/>
  <c r="W317" i="1" s="1"/>
  <c r="N325" i="1"/>
  <c r="S325" i="1"/>
  <c r="W325" i="1" s="1"/>
  <c r="N334" i="1"/>
  <c r="S334" i="1"/>
  <c r="W334" i="1" s="1"/>
  <c r="N318" i="1"/>
  <c r="S318" i="1"/>
  <c r="W318" i="1" s="1"/>
  <c r="N319" i="1"/>
  <c r="S319" i="1"/>
  <c r="W319" i="1" s="1"/>
  <c r="N308" i="1"/>
  <c r="S308" i="1"/>
  <c r="W308" i="1" s="1"/>
  <c r="N297" i="1"/>
  <c r="S297" i="1"/>
  <c r="N329" i="1"/>
  <c r="S329" i="1"/>
  <c r="W329" i="1" s="1"/>
  <c r="N321" i="1"/>
  <c r="S321" i="1"/>
  <c r="W321" i="1" s="1"/>
  <c r="N309" i="1"/>
  <c r="S309" i="1"/>
  <c r="W309" i="1" s="1"/>
  <c r="N285" i="1"/>
  <c r="S285" i="1"/>
  <c r="N327" i="1"/>
  <c r="S327" i="1"/>
  <c r="W327" i="1" s="1"/>
  <c r="S316" i="1"/>
  <c r="W316" i="1" s="1"/>
  <c r="N316" i="1"/>
  <c r="U321" i="1" l="1"/>
  <c r="Y321" i="1" s="1"/>
  <c r="U317" i="1"/>
  <c r="Y317" i="1" s="1"/>
  <c r="U316" i="1"/>
  <c r="Y316" i="1" s="1"/>
  <c r="U308" i="1"/>
  <c r="Y308" i="1" s="1"/>
  <c r="U309" i="1"/>
  <c r="Y309" i="1" s="1"/>
  <c r="U307" i="1"/>
  <c r="Y307" i="1" s="1"/>
  <c r="U318" i="1"/>
  <c r="Y318" i="1" s="1"/>
  <c r="U319" i="1"/>
  <c r="U325" i="1"/>
  <c r="Y325" i="1" s="1"/>
  <c r="U334" i="1"/>
  <c r="Y334" i="1" s="1"/>
  <c r="U329" i="1"/>
  <c r="Y329" i="1" s="1"/>
  <c r="U327" i="1"/>
  <c r="Y327" i="1" s="1"/>
  <c r="W291" i="1"/>
  <c r="U291" i="1"/>
  <c r="Y291" i="1" s="1"/>
  <c r="W297" i="1"/>
  <c r="U297" i="1"/>
  <c r="Y297" i="1" s="1"/>
  <c r="W285" i="1"/>
  <c r="U285" i="1"/>
  <c r="Y285" i="1" s="1"/>
  <c r="V327" i="1"/>
  <c r="V285" i="1"/>
  <c r="V321" i="1"/>
  <c r="V297" i="1"/>
  <c r="Y319" i="1"/>
  <c r="V319" i="1"/>
  <c r="V334" i="1"/>
  <c r="V317" i="1"/>
  <c r="V307" i="1"/>
  <c r="V309" i="1"/>
  <c r="V329" i="1"/>
  <c r="V308" i="1"/>
  <c r="V318" i="1"/>
  <c r="V325" i="1"/>
  <c r="V291" i="1"/>
  <c r="V316" i="1"/>
  <c r="F380" i="1" l="1"/>
  <c r="G380" i="1"/>
  <c r="H380" i="1"/>
  <c r="I380" i="1"/>
  <c r="J380" i="1"/>
  <c r="K380" i="1"/>
  <c r="L380" i="1"/>
  <c r="M380" i="1"/>
  <c r="N380" i="1"/>
  <c r="E380" i="1"/>
  <c r="Q188" i="1" l="1"/>
  <c r="P188" i="1"/>
  <c r="T3" i="1" l="1"/>
  <c r="T56" i="1"/>
  <c r="T81" i="1"/>
  <c r="T109" i="1"/>
  <c r="T137" i="1"/>
  <c r="T138" i="1"/>
  <c r="T139" i="1"/>
  <c r="T140" i="1"/>
  <c r="T141" i="1"/>
  <c r="T142" i="1"/>
  <c r="T143" i="1"/>
  <c r="T144" i="1"/>
  <c r="T145" i="1"/>
  <c r="T146" i="1"/>
  <c r="T147" i="1"/>
  <c r="T148" i="1"/>
  <c r="T149" i="1"/>
  <c r="T156" i="1"/>
  <c r="T157" i="1"/>
  <c r="T158" i="1"/>
  <c r="T159" i="1"/>
  <c r="T160" i="1"/>
  <c r="T163" i="1"/>
  <c r="T164" i="1"/>
  <c r="T165" i="1"/>
  <c r="T166" i="1"/>
  <c r="T167" i="1"/>
  <c r="T168" i="1"/>
  <c r="T169" i="1"/>
  <c r="T170" i="1"/>
  <c r="T171" i="1"/>
  <c r="T181" i="1"/>
  <c r="T182" i="1"/>
  <c r="T183" i="1"/>
  <c r="T184" i="1"/>
  <c r="T185" i="1"/>
  <c r="T186" i="1"/>
  <c r="T187" i="1"/>
  <c r="T190" i="1"/>
  <c r="T191" i="1"/>
  <c r="T192" i="1"/>
  <c r="T193" i="1"/>
  <c r="T194" i="1"/>
  <c r="T195" i="1"/>
  <c r="T196" i="1"/>
  <c r="T197" i="1"/>
  <c r="T198" i="1"/>
  <c r="T199" i="1"/>
  <c r="T200" i="1"/>
  <c r="T201" i="1"/>
  <c r="T202" i="1"/>
  <c r="T209" i="1"/>
  <c r="T210" i="1"/>
  <c r="T211" i="1"/>
  <c r="T212" i="1"/>
  <c r="T213" i="1"/>
  <c r="T216" i="1"/>
  <c r="T217" i="1"/>
  <c r="T218" i="1"/>
  <c r="T219" i="1"/>
  <c r="T220" i="1"/>
  <c r="T221" i="1"/>
  <c r="T222" i="1"/>
  <c r="T223" i="1"/>
  <c r="T224" i="1"/>
  <c r="T225" i="1"/>
  <c r="T226" i="1"/>
  <c r="T227" i="1"/>
  <c r="T228" i="1"/>
  <c r="T229" i="1"/>
  <c r="T230" i="1"/>
  <c r="T231" i="1"/>
  <c r="T232" i="1"/>
  <c r="T238" i="1"/>
  <c r="T240" i="1"/>
  <c r="T243" i="1"/>
  <c r="T244" i="1"/>
  <c r="T245" i="1"/>
  <c r="T246" i="1"/>
  <c r="T249" i="1"/>
  <c r="T250" i="1"/>
  <c r="T251" i="1"/>
  <c r="T252" i="1"/>
  <c r="T253" i="1"/>
  <c r="T239" i="1"/>
  <c r="T2" i="1"/>
  <c r="N244" i="1"/>
  <c r="O244" i="1" s="1"/>
  <c r="N245" i="1"/>
  <c r="O245" i="1" s="1"/>
  <c r="N246" i="1"/>
  <c r="O246" i="1" s="1"/>
  <c r="N247" i="1"/>
  <c r="O247" i="1" s="1"/>
  <c r="N248" i="1"/>
  <c r="O248" i="1" s="1"/>
  <c r="N249" i="1"/>
  <c r="O249" i="1" s="1"/>
  <c r="N250" i="1"/>
  <c r="O250" i="1" s="1"/>
  <c r="N251" i="1"/>
  <c r="O251" i="1" s="1"/>
  <c r="N252" i="1"/>
  <c r="O252" i="1" s="1"/>
  <c r="N253" i="1"/>
  <c r="O253" i="1" s="1"/>
  <c r="N239" i="1"/>
  <c r="O239" i="1" s="1"/>
  <c r="N243" i="1"/>
  <c r="N217" i="1"/>
  <c r="O217" i="1" s="1"/>
  <c r="N218" i="1"/>
  <c r="O218" i="1" s="1"/>
  <c r="N219" i="1"/>
  <c r="O219" i="1" s="1"/>
  <c r="N220" i="1"/>
  <c r="O220" i="1" s="1"/>
  <c r="N221" i="1"/>
  <c r="O221" i="1" s="1"/>
  <c r="N222" i="1"/>
  <c r="O222" i="1" s="1"/>
  <c r="N223" i="1"/>
  <c r="O223" i="1" s="1"/>
  <c r="N224" i="1"/>
  <c r="O224" i="1" s="1"/>
  <c r="N225" i="1"/>
  <c r="O225" i="1" s="1"/>
  <c r="N226" i="1"/>
  <c r="O226" i="1" s="1"/>
  <c r="N227" i="1"/>
  <c r="O227" i="1" s="1"/>
  <c r="N228" i="1"/>
  <c r="O228" i="1" s="1"/>
  <c r="N229" i="1"/>
  <c r="O229" i="1" s="1"/>
  <c r="N230" i="1"/>
  <c r="O230" i="1" s="1"/>
  <c r="N231" i="1"/>
  <c r="O231" i="1" s="1"/>
  <c r="N232" i="1"/>
  <c r="O232" i="1" s="1"/>
  <c r="N238" i="1"/>
  <c r="O238" i="1" s="1"/>
  <c r="N240" i="1"/>
  <c r="O240" i="1" s="1"/>
  <c r="N216" i="1"/>
  <c r="N190" i="1"/>
  <c r="N191" i="1"/>
  <c r="O191" i="1" s="1"/>
  <c r="N192" i="1"/>
  <c r="O192" i="1" s="1"/>
  <c r="N193" i="1"/>
  <c r="O193" i="1" s="1"/>
  <c r="N194" i="1"/>
  <c r="O194" i="1" s="1"/>
  <c r="N195" i="1"/>
  <c r="O195" i="1" s="1"/>
  <c r="N196" i="1"/>
  <c r="O196" i="1" s="1"/>
  <c r="N197" i="1"/>
  <c r="O197" i="1" s="1"/>
  <c r="N198" i="1"/>
  <c r="O198" i="1" s="1"/>
  <c r="N199" i="1"/>
  <c r="O199" i="1" s="1"/>
  <c r="N200" i="1"/>
  <c r="O200" i="1" s="1"/>
  <c r="N201" i="1"/>
  <c r="O201" i="1" s="1"/>
  <c r="N202" i="1"/>
  <c r="O202" i="1" s="1"/>
  <c r="N209" i="1"/>
  <c r="O209" i="1" s="1"/>
  <c r="N210" i="1"/>
  <c r="O210" i="1" s="1"/>
  <c r="N211" i="1"/>
  <c r="O211" i="1" s="1"/>
  <c r="N212" i="1"/>
  <c r="O212" i="1" s="1"/>
  <c r="N213" i="1"/>
  <c r="O213" i="1" s="1"/>
  <c r="N164" i="1"/>
  <c r="O164" i="1" s="1"/>
  <c r="N165" i="1"/>
  <c r="O165" i="1" s="1"/>
  <c r="N166" i="1"/>
  <c r="O166" i="1" s="1"/>
  <c r="N167" i="1"/>
  <c r="O167" i="1" s="1"/>
  <c r="N168" i="1"/>
  <c r="O168" i="1" s="1"/>
  <c r="N169" i="1"/>
  <c r="O169" i="1" s="1"/>
  <c r="N170" i="1"/>
  <c r="O170" i="1" s="1"/>
  <c r="N171" i="1"/>
  <c r="O171" i="1" s="1"/>
  <c r="N179" i="1"/>
  <c r="O179" i="1" s="1"/>
  <c r="N180" i="1"/>
  <c r="O180" i="1" s="1"/>
  <c r="N181" i="1"/>
  <c r="O181" i="1" s="1"/>
  <c r="N182" i="1"/>
  <c r="O182" i="1" s="1"/>
  <c r="N183" i="1"/>
  <c r="O183" i="1" s="1"/>
  <c r="N184" i="1"/>
  <c r="O184" i="1" s="1"/>
  <c r="N186" i="1"/>
  <c r="O186" i="1" s="1"/>
  <c r="N187" i="1"/>
  <c r="O187" i="1" s="1"/>
  <c r="N163" i="1"/>
  <c r="N138" i="1"/>
  <c r="O138" i="1" s="1"/>
  <c r="N139" i="1"/>
  <c r="O139" i="1" s="1"/>
  <c r="N140" i="1"/>
  <c r="O140" i="1" s="1"/>
  <c r="N141" i="1"/>
  <c r="O141" i="1" s="1"/>
  <c r="N142" i="1"/>
  <c r="O142" i="1" s="1"/>
  <c r="N143" i="1"/>
  <c r="O143" i="1" s="1"/>
  <c r="N144" i="1"/>
  <c r="O144" i="1" s="1"/>
  <c r="N145" i="1"/>
  <c r="O145" i="1" s="1"/>
  <c r="N146" i="1"/>
  <c r="O146" i="1" s="1"/>
  <c r="N147" i="1"/>
  <c r="O147" i="1" s="1"/>
  <c r="N148" i="1"/>
  <c r="O148" i="1" s="1"/>
  <c r="N149" i="1"/>
  <c r="O149" i="1" s="1"/>
  <c r="N156" i="1"/>
  <c r="O156" i="1" s="1"/>
  <c r="N157" i="1"/>
  <c r="O157" i="1" s="1"/>
  <c r="N158" i="1"/>
  <c r="O158" i="1" s="1"/>
  <c r="N159" i="1"/>
  <c r="O159" i="1" s="1"/>
  <c r="N160" i="1"/>
  <c r="O160" i="1" s="1"/>
  <c r="N137" i="1"/>
  <c r="N109" i="1"/>
  <c r="N81" i="1"/>
  <c r="N56" i="1"/>
  <c r="N3" i="1"/>
  <c r="O3" i="1" s="1"/>
  <c r="N4" i="1"/>
  <c r="O4" i="1" s="1"/>
  <c r="N5" i="1"/>
  <c r="O5" i="1" s="1"/>
  <c r="N6" i="1"/>
  <c r="O6" i="1" s="1"/>
  <c r="N7" i="1"/>
  <c r="O7" i="1" s="1"/>
  <c r="N8" i="1"/>
  <c r="O8" i="1" s="1"/>
  <c r="N2" i="1"/>
  <c r="N266" i="1" l="1"/>
  <c r="O266" i="1" s="1"/>
  <c r="T266" i="1"/>
  <c r="Z179" i="1"/>
  <c r="Y179" i="1"/>
  <c r="AE179" i="1" s="1"/>
  <c r="Z180" i="1"/>
  <c r="Y180" i="1"/>
  <c r="AE180" i="1" s="1"/>
  <c r="Y8" i="1"/>
  <c r="AE8" i="1" s="1"/>
  <c r="Z8" i="1"/>
  <c r="Z5" i="1"/>
  <c r="Y5" i="1"/>
  <c r="AE5" i="1" s="1"/>
  <c r="Y4" i="1"/>
  <c r="AE4" i="1" s="1"/>
  <c r="Z4" i="1"/>
  <c r="Z7" i="1"/>
  <c r="Y7" i="1"/>
  <c r="AE7" i="1" s="1"/>
  <c r="Z6" i="1"/>
  <c r="Y6" i="1"/>
  <c r="AE6" i="1" s="1"/>
  <c r="T27" i="1"/>
  <c r="N27" i="1"/>
  <c r="T241" i="1"/>
  <c r="T188" i="1"/>
  <c r="T107" i="1"/>
  <c r="T54" i="1"/>
  <c r="T161" i="1"/>
  <c r="T135" i="1"/>
  <c r="T79" i="1"/>
  <c r="T214" i="1"/>
  <c r="N54" i="1"/>
  <c r="O56" i="1"/>
  <c r="N79" i="1"/>
  <c r="O81" i="1"/>
  <c r="N107" i="1"/>
  <c r="O163" i="1"/>
  <c r="N188" i="1"/>
  <c r="O216" i="1"/>
  <c r="N241" i="1"/>
  <c r="O243" i="1"/>
  <c r="O2" i="1"/>
  <c r="O109" i="1"/>
  <c r="N135" i="1"/>
  <c r="O137" i="1"/>
  <c r="N161" i="1"/>
  <c r="O190" i="1"/>
  <c r="N214" i="1"/>
  <c r="O214" i="1" s="1"/>
  <c r="AF5" i="1" l="1"/>
  <c r="AF8" i="1"/>
  <c r="AF7" i="1"/>
  <c r="AF180" i="1"/>
  <c r="AF179" i="1"/>
  <c r="AF6" i="1"/>
  <c r="AF4" i="1"/>
  <c r="S27" i="1"/>
  <c r="S241" i="1" l="1"/>
  <c r="M369" i="1" s="1"/>
  <c r="S214" i="1"/>
  <c r="L369" i="1" s="1"/>
  <c r="S188" i="1"/>
  <c r="K369" i="1" s="1"/>
  <c r="S161" i="1"/>
  <c r="J369" i="1" s="1"/>
  <c r="AD244" i="1"/>
  <c r="AD245" i="1"/>
  <c r="AD246" i="1"/>
  <c r="AD247" i="1"/>
  <c r="AD248" i="1"/>
  <c r="AD249" i="1"/>
  <c r="AD250" i="1"/>
  <c r="AB244" i="1"/>
  <c r="AB245" i="1"/>
  <c r="AB246" i="1"/>
  <c r="AB247" i="1"/>
  <c r="N368" i="1"/>
  <c r="M241" i="1"/>
  <c r="M368" i="1" s="1"/>
  <c r="M214" i="1"/>
  <c r="L368" i="1" s="1"/>
  <c r="M188" i="1"/>
  <c r="K368" i="1" s="1"/>
  <c r="U214" i="1"/>
  <c r="L350" i="1" s="1"/>
  <c r="U241" i="1"/>
  <c r="M350" i="1" s="1"/>
  <c r="M135" i="1"/>
  <c r="I368" i="1" s="1"/>
  <c r="H368" i="1"/>
  <c r="G368" i="1"/>
  <c r="F368" i="1"/>
  <c r="M27" i="1"/>
  <c r="E368" i="1" s="1"/>
  <c r="W188" i="1"/>
  <c r="R336" i="1"/>
  <c r="S107" i="1"/>
  <c r="H369" i="1" s="1"/>
  <c r="S135" i="1"/>
  <c r="I369" i="1" s="1"/>
  <c r="V241" i="1"/>
  <c r="M346" i="1" s="1"/>
  <c r="V214" i="1"/>
  <c r="L346" i="1" s="1"/>
  <c r="U161" i="1"/>
  <c r="J350" i="1" s="1"/>
  <c r="U188" i="1"/>
  <c r="K350" i="1" s="1"/>
  <c r="V188" i="1"/>
  <c r="K346" i="1" s="1"/>
  <c r="V161" i="1"/>
  <c r="J346" i="1" s="1"/>
  <c r="Q241" i="1"/>
  <c r="R241" i="1"/>
  <c r="R214" i="1"/>
  <c r="R27" i="1"/>
  <c r="W241" i="1"/>
  <c r="W214" i="1"/>
  <c r="R161" i="1" l="1"/>
  <c r="N364" i="1"/>
  <c r="L241" i="1"/>
  <c r="M364" i="1" s="1"/>
  <c r="I214" i="1"/>
  <c r="L356" i="1" s="1"/>
  <c r="L371" i="1" s="1"/>
  <c r="K364" i="1"/>
  <c r="L161" i="1"/>
  <c r="J364" i="1" s="1"/>
  <c r="L135" i="1"/>
  <c r="I364" i="1" s="1"/>
  <c r="L107" i="1"/>
  <c r="H364" i="1" s="1"/>
  <c r="L79" i="1"/>
  <c r="G364" i="1" s="1"/>
  <c r="L54" i="1"/>
  <c r="F364" i="1" s="1"/>
  <c r="L27" i="1"/>
  <c r="E364" i="1" s="1"/>
  <c r="L343" i="1" l="1"/>
  <c r="X241" i="1"/>
  <c r="X161" i="1"/>
  <c r="X214" i="1"/>
  <c r="X188" i="1"/>
  <c r="Q27" i="1"/>
  <c r="I27" i="1"/>
  <c r="E356" i="1" s="1"/>
  <c r="J27" i="1"/>
  <c r="E360" i="1" s="1"/>
  <c r="P27" i="1"/>
  <c r="E371" i="1" l="1"/>
  <c r="O27" i="1"/>
  <c r="Q161" i="1"/>
  <c r="Q214" i="1"/>
  <c r="N360" i="1"/>
  <c r="J241" i="1"/>
  <c r="M360" i="1" s="1"/>
  <c r="J188" i="1"/>
  <c r="K360" i="1" s="1"/>
  <c r="J161" i="1"/>
  <c r="J360" i="1" s="1"/>
  <c r="J135" i="1"/>
  <c r="I360" i="1" s="1"/>
  <c r="J107" i="1"/>
  <c r="H360" i="1" s="1"/>
  <c r="J79" i="1"/>
  <c r="G360" i="1" s="1"/>
  <c r="F360" i="1"/>
  <c r="T336" i="1"/>
  <c r="E343" i="1" l="1"/>
  <c r="I54" i="1"/>
  <c r="F356" i="1" s="1"/>
  <c r="F371" i="1" s="1"/>
  <c r="P241" i="1"/>
  <c r="P161" i="1"/>
  <c r="P214" i="1"/>
  <c r="I188" i="1"/>
  <c r="K356" i="1" s="1"/>
  <c r="K371" i="1" s="1"/>
  <c r="I161" i="1"/>
  <c r="J356" i="1" s="1"/>
  <c r="J371" i="1" s="1"/>
  <c r="B244" i="1"/>
  <c r="B245" i="1" s="1"/>
  <c r="B246" i="1" s="1"/>
  <c r="B247" i="1" s="1"/>
  <c r="B248" i="1" s="1"/>
  <c r="B249" i="1" s="1"/>
  <c r="B250" i="1" s="1"/>
  <c r="B251" i="1" s="1"/>
  <c r="B252" i="1" s="1"/>
  <c r="B253" i="1" s="1"/>
  <c r="O188" i="1" l="1"/>
  <c r="K343" i="1" s="1"/>
  <c r="O54" i="1"/>
  <c r="F343" i="1" s="1"/>
  <c r="O161" i="1"/>
  <c r="J343" i="1" s="1"/>
  <c r="S54" i="1" l="1"/>
  <c r="F369" i="1" s="1"/>
  <c r="A3" i="1"/>
  <c r="A4" i="1" s="1"/>
  <c r="A5" i="1" s="1"/>
  <c r="A6" i="1" s="1"/>
  <c r="A7" i="1" s="1"/>
  <c r="A8" i="1" s="1"/>
  <c r="A9" i="1" s="1"/>
  <c r="A10" i="1" s="1"/>
  <c r="A11" i="1" s="1"/>
  <c r="A12" i="1" s="1"/>
  <c r="A13" i="1" s="1"/>
  <c r="A14" i="1" s="1"/>
  <c r="A15" i="1" s="1"/>
  <c r="A16" i="1" s="1"/>
  <c r="A17" i="1" s="1"/>
  <c r="A18" i="1" s="1"/>
  <c r="A19" i="1" s="1"/>
  <c r="A20" i="1" s="1"/>
  <c r="A21" i="1" s="1"/>
  <c r="A22" i="1" s="1"/>
  <c r="A23" i="1" s="1"/>
  <c r="N324" i="1"/>
  <c r="V324" i="1" s="1"/>
  <c r="S324" i="1"/>
  <c r="N281" i="1"/>
  <c r="V281" i="1" s="1"/>
  <c r="S281" i="1"/>
  <c r="Z243" i="1"/>
  <c r="Z244" i="1"/>
  <c r="Z245" i="1"/>
  <c r="Z246" i="1"/>
  <c r="Z247" i="1"/>
  <c r="Z248" i="1"/>
  <c r="Z249" i="1"/>
  <c r="Z250" i="1"/>
  <c r="Z251" i="1"/>
  <c r="Z252" i="1"/>
  <c r="Z253" i="1"/>
  <c r="Z239" i="1"/>
  <c r="N361" i="1"/>
  <c r="N365" i="1"/>
  <c r="N369" i="1"/>
  <c r="AA243" i="1"/>
  <c r="AA246" i="1"/>
  <c r="AA250" i="1"/>
  <c r="AA251" i="1"/>
  <c r="AA252" i="1"/>
  <c r="AA253" i="1"/>
  <c r="N350" i="1"/>
  <c r="N346" i="1"/>
  <c r="N347" i="1"/>
  <c r="N356" i="1"/>
  <c r="N371" i="1" s="1"/>
  <c r="Z216" i="1"/>
  <c r="Z217" i="1"/>
  <c r="Z218" i="1"/>
  <c r="Z219" i="1"/>
  <c r="Z220" i="1"/>
  <c r="Z221" i="1"/>
  <c r="Z222" i="1"/>
  <c r="Z223" i="1"/>
  <c r="Z224" i="1"/>
  <c r="Z225" i="1"/>
  <c r="Z226" i="1"/>
  <c r="Z227" i="1"/>
  <c r="Z228" i="1"/>
  <c r="Z229" i="1"/>
  <c r="Z230" i="1"/>
  <c r="Z231" i="1"/>
  <c r="Z232" i="1"/>
  <c r="Z238" i="1"/>
  <c r="Z240" i="1"/>
  <c r="M357" i="1"/>
  <c r="M361" i="1"/>
  <c r="M365" i="1"/>
  <c r="AA216" i="1"/>
  <c r="AA220" i="1"/>
  <c r="AA228" i="1"/>
  <c r="AA238" i="1"/>
  <c r="AA240" i="1"/>
  <c r="M347" i="1"/>
  <c r="Z190" i="1"/>
  <c r="Z191" i="1"/>
  <c r="Z192" i="1"/>
  <c r="Z193" i="1"/>
  <c r="Z194" i="1"/>
  <c r="Z195" i="1"/>
  <c r="Z196" i="1"/>
  <c r="Z197" i="1"/>
  <c r="Z198" i="1"/>
  <c r="Z199" i="1"/>
  <c r="Z200" i="1"/>
  <c r="Z201" i="1"/>
  <c r="Z202" i="1"/>
  <c r="Z209" i="1"/>
  <c r="Z210" i="1"/>
  <c r="Z211" i="1"/>
  <c r="Z212" i="1"/>
  <c r="Z213" i="1"/>
  <c r="L365" i="1"/>
  <c r="AA190" i="1"/>
  <c r="AA191" i="1"/>
  <c r="AA192" i="1"/>
  <c r="AA193" i="1"/>
  <c r="AA194" i="1"/>
  <c r="AA195" i="1"/>
  <c r="AA198" i="1"/>
  <c r="AA200" i="1"/>
  <c r="Z163" i="1"/>
  <c r="Z164" i="1"/>
  <c r="Z165" i="1"/>
  <c r="Z166" i="1"/>
  <c r="Z167" i="1"/>
  <c r="Z168" i="1"/>
  <c r="Z169" i="1"/>
  <c r="Z170" i="1"/>
  <c r="Z171" i="1"/>
  <c r="Z181" i="1"/>
  <c r="Z182" i="1"/>
  <c r="Z183" i="1"/>
  <c r="Z184" i="1"/>
  <c r="Z185" i="1"/>
  <c r="Z186" i="1"/>
  <c r="Z187" i="1"/>
  <c r="K361" i="1"/>
  <c r="R188" i="1"/>
  <c r="AA164" i="1"/>
  <c r="AA165" i="1"/>
  <c r="AA166" i="1"/>
  <c r="AA167" i="1"/>
  <c r="AA168" i="1"/>
  <c r="AA169" i="1"/>
  <c r="AA171" i="1"/>
  <c r="AA183" i="1"/>
  <c r="AA184" i="1"/>
  <c r="K347" i="1"/>
  <c r="Z137" i="1"/>
  <c r="Z138" i="1"/>
  <c r="Z139" i="1"/>
  <c r="Z140" i="1"/>
  <c r="Z141" i="1"/>
  <c r="Z142" i="1"/>
  <c r="Z143" i="1"/>
  <c r="Z144" i="1"/>
  <c r="Z145" i="1"/>
  <c r="Z146" i="1"/>
  <c r="Z147" i="1"/>
  <c r="Z148" i="1"/>
  <c r="Z149" i="1"/>
  <c r="Z156" i="1"/>
  <c r="Z157" i="1"/>
  <c r="Z158" i="1"/>
  <c r="Z159" i="1"/>
  <c r="Z160" i="1"/>
  <c r="J361" i="1"/>
  <c r="AA138" i="1"/>
  <c r="AA139" i="1"/>
  <c r="AA140" i="1"/>
  <c r="AA141" i="1"/>
  <c r="AA143" i="1"/>
  <c r="AA144" i="1"/>
  <c r="AA145" i="1"/>
  <c r="AA146" i="1"/>
  <c r="AA148" i="1"/>
  <c r="AA149" i="1"/>
  <c r="AA156" i="1"/>
  <c r="AA158" i="1"/>
  <c r="J347" i="1"/>
  <c r="Z109" i="1"/>
  <c r="P135" i="1"/>
  <c r="Q135" i="1"/>
  <c r="I361" i="1" s="1"/>
  <c r="R135" i="1"/>
  <c r="I365" i="1" s="1"/>
  <c r="AA109" i="1"/>
  <c r="U135" i="1"/>
  <c r="I350" i="1" s="1"/>
  <c r="V135" i="1"/>
  <c r="I346" i="1" s="1"/>
  <c r="X135" i="1"/>
  <c r="I135" i="1"/>
  <c r="I356" i="1" s="1"/>
  <c r="I371" i="1" s="1"/>
  <c r="Z81" i="1"/>
  <c r="P107" i="1"/>
  <c r="Q107" i="1"/>
  <c r="H361" i="1" s="1"/>
  <c r="R107" i="1"/>
  <c r="H365" i="1" s="1"/>
  <c r="U107" i="1"/>
  <c r="H350" i="1" s="1"/>
  <c r="V107" i="1"/>
  <c r="H346" i="1" s="1"/>
  <c r="W107" i="1"/>
  <c r="H347" i="1" s="1"/>
  <c r="X107" i="1"/>
  <c r="I107" i="1"/>
  <c r="H356" i="1" s="1"/>
  <c r="H371" i="1" s="1"/>
  <c r="P54" i="1"/>
  <c r="Q54" i="1"/>
  <c r="F361" i="1" s="1"/>
  <c r="R54" i="1"/>
  <c r="F365" i="1" s="1"/>
  <c r="U54" i="1"/>
  <c r="F350" i="1" s="1"/>
  <c r="V54" i="1"/>
  <c r="F346" i="1" s="1"/>
  <c r="W54" i="1"/>
  <c r="F347" i="1" s="1"/>
  <c r="X54" i="1"/>
  <c r="Z2" i="1"/>
  <c r="Z3" i="1"/>
  <c r="E365" i="1"/>
  <c r="AA2" i="1"/>
  <c r="U27" i="1"/>
  <c r="V27" i="1"/>
  <c r="E346" i="1" s="1"/>
  <c r="W27" i="1"/>
  <c r="E347" i="1" s="1"/>
  <c r="X27" i="1"/>
  <c r="Z56" i="1"/>
  <c r="P79" i="1"/>
  <c r="Q79" i="1"/>
  <c r="G361" i="1" s="1"/>
  <c r="R79" i="1"/>
  <c r="G365" i="1" s="1"/>
  <c r="S79" i="1"/>
  <c r="G369" i="1" s="1"/>
  <c r="U79" i="1"/>
  <c r="G350" i="1" s="1"/>
  <c r="V79" i="1"/>
  <c r="G346" i="1" s="1"/>
  <c r="W79" i="1"/>
  <c r="G347" i="1" s="1"/>
  <c r="X79" i="1"/>
  <c r="I79" i="1"/>
  <c r="G356" i="1" s="1"/>
  <c r="G371" i="1" s="1"/>
  <c r="N284" i="1"/>
  <c r="V284" i="1" s="1"/>
  <c r="N299" i="1"/>
  <c r="V269" i="1"/>
  <c r="N274" i="1"/>
  <c r="V274" i="1" s="1"/>
  <c r="N311" i="1"/>
  <c r="N322" i="1"/>
  <c r="N312" i="1"/>
  <c r="N313" i="1"/>
  <c r="N330" i="1"/>
  <c r="V330" i="1" s="1"/>
  <c r="N335" i="1"/>
  <c r="N276" i="1"/>
  <c r="N300" i="1"/>
  <c r="N282" i="1"/>
  <c r="V282" i="1" s="1"/>
  <c r="N270" i="1"/>
  <c r="N292" i="1"/>
  <c r="V292" i="1" s="1"/>
  <c r="N272" i="1"/>
  <c r="V272" i="1" s="1"/>
  <c r="N301" i="1"/>
  <c r="N331" i="1"/>
  <c r="V331" i="1" s="1"/>
  <c r="N280" i="1"/>
  <c r="V280" i="1" s="1"/>
  <c r="N333" i="1"/>
  <c r="N302" i="1"/>
  <c r="N278" i="1"/>
  <c r="V278" i="1" s="1"/>
  <c r="N314" i="1"/>
  <c r="N320" i="1"/>
  <c r="N310" i="1"/>
  <c r="N303" i="1"/>
  <c r="N304" i="1"/>
  <c r="N323" i="1"/>
  <c r="N277" i="1"/>
  <c r="V277" i="1" s="1"/>
  <c r="N294" i="1"/>
  <c r="V294" i="1" s="1"/>
  <c r="N296" i="1"/>
  <c r="V296" i="1" s="1"/>
  <c r="N279" i="1"/>
  <c r="V279" i="1" s="1"/>
  <c r="N326" i="1"/>
  <c r="N275" i="1"/>
  <c r="V275" i="1" s="1"/>
  <c r="N298" i="1"/>
  <c r="N288" i="1"/>
  <c r="V288" i="1" s="1"/>
  <c r="N273" i="1"/>
  <c r="V273" i="1" s="1"/>
  <c r="N290" i="1"/>
  <c r="V290" i="1" s="1"/>
  <c r="N283" i="1"/>
  <c r="V283" i="1" s="1"/>
  <c r="N305" i="1"/>
  <c r="V305" i="1" s="1"/>
  <c r="N289" i="1"/>
  <c r="V289" i="1" s="1"/>
  <c r="N286" i="1"/>
  <c r="V286" i="1" s="1"/>
  <c r="N306" i="1"/>
  <c r="N295" i="1"/>
  <c r="V295" i="1" s="1"/>
  <c r="N271" i="1"/>
  <c r="V271" i="1" s="1"/>
  <c r="N287" i="1"/>
  <c r="V287" i="1" s="1"/>
  <c r="N315" i="1"/>
  <c r="N293" i="1"/>
  <c r="V293" i="1" s="1"/>
  <c r="N332" i="1"/>
  <c r="N328" i="1"/>
  <c r="L347" i="1"/>
  <c r="S312" i="1"/>
  <c r="W312" i="1" s="1"/>
  <c r="AB239" i="1"/>
  <c r="AD239" i="1"/>
  <c r="AB228" i="1"/>
  <c r="AD228" i="1"/>
  <c r="AB229" i="1"/>
  <c r="AD229" i="1"/>
  <c r="AB230" i="1"/>
  <c r="AD230" i="1"/>
  <c r="AB231" i="1"/>
  <c r="AD231" i="1"/>
  <c r="AB232" i="1"/>
  <c r="AD232" i="1"/>
  <c r="AB238" i="1"/>
  <c r="AD238" i="1"/>
  <c r="AB240" i="1"/>
  <c r="AD240" i="1"/>
  <c r="AB184" i="1"/>
  <c r="AD184" i="1"/>
  <c r="AB185" i="1"/>
  <c r="AD185" i="1"/>
  <c r="AB186" i="1"/>
  <c r="AD186" i="1"/>
  <c r="AB187" i="1"/>
  <c r="AD187" i="1"/>
  <c r="B254" i="1"/>
  <c r="B255" i="1" s="1"/>
  <c r="B256" i="1" s="1"/>
  <c r="B257" i="1" s="1"/>
  <c r="B258" i="1" s="1"/>
  <c r="B259" i="1" s="1"/>
  <c r="B260" i="1" s="1"/>
  <c r="B261" i="1" s="1"/>
  <c r="B262" i="1" s="1"/>
  <c r="B263" i="1" s="1"/>
  <c r="B264" i="1" s="1"/>
  <c r="B265" i="1" s="1"/>
  <c r="B217" i="1"/>
  <c r="B218" i="1" s="1"/>
  <c r="B219" i="1" s="1"/>
  <c r="B220" i="1" s="1"/>
  <c r="B221" i="1" s="1"/>
  <c r="B222" i="1" s="1"/>
  <c r="B223" i="1" s="1"/>
  <c r="B224" i="1" s="1"/>
  <c r="B225" i="1" s="1"/>
  <c r="B226" i="1" s="1"/>
  <c r="B227" i="1" s="1"/>
  <c r="B228" i="1" s="1"/>
  <c r="B229" i="1" s="1"/>
  <c r="B230" i="1" s="1"/>
  <c r="B231" i="1" s="1"/>
  <c r="B232" i="1" s="1"/>
  <c r="B164" i="1"/>
  <c r="B165" i="1" s="1"/>
  <c r="B166" i="1" s="1"/>
  <c r="B167" i="1" s="1"/>
  <c r="B168" i="1" s="1"/>
  <c r="B169" i="1" s="1"/>
  <c r="B170" i="1" s="1"/>
  <c r="B171" i="1" s="1"/>
  <c r="B138" i="1"/>
  <c r="B139" i="1" s="1"/>
  <c r="B140" i="1" s="1"/>
  <c r="B141" i="1" s="1"/>
  <c r="B142" i="1" s="1"/>
  <c r="B143" i="1" s="1"/>
  <c r="B144" i="1" s="1"/>
  <c r="B145" i="1" s="1"/>
  <c r="B146" i="1" s="1"/>
  <c r="B147" i="1" s="1"/>
  <c r="B148" i="1" s="1"/>
  <c r="B149" i="1" s="1"/>
  <c r="B110" i="1"/>
  <c r="B111" i="1" s="1"/>
  <c r="B112" i="1" s="1"/>
  <c r="B113" i="1" s="1"/>
  <c r="B114" i="1" s="1"/>
  <c r="B115" i="1" s="1"/>
  <c r="B116" i="1" s="1"/>
  <c r="B117" i="1" s="1"/>
  <c r="B118" i="1" s="1"/>
  <c r="B119" i="1" s="1"/>
  <c r="B57" i="1"/>
  <c r="B58" i="1" s="1"/>
  <c r="B59" i="1" s="1"/>
  <c r="B60" i="1" s="1"/>
  <c r="B61" i="1" s="1"/>
  <c r="B62" i="1" s="1"/>
  <c r="B63" i="1" s="1"/>
  <c r="B64" i="1" s="1"/>
  <c r="B65" i="1" s="1"/>
  <c r="B66" i="1" s="1"/>
  <c r="B67" i="1" s="1"/>
  <c r="B68" i="1" s="1"/>
  <c r="B69" i="1" s="1"/>
  <c r="B70" i="1" s="1"/>
  <c r="B71" i="1" s="1"/>
  <c r="B72" i="1" s="1"/>
  <c r="B73" i="1" s="1"/>
  <c r="B74" i="1" s="1"/>
  <c r="B75" i="1" s="1"/>
  <c r="B76" i="1" s="1"/>
  <c r="B77" i="1" s="1"/>
  <c r="B78" i="1" s="1"/>
  <c r="B31" i="1"/>
  <c r="B32" i="1" s="1"/>
  <c r="B33" i="1" s="1"/>
  <c r="B34" i="1" s="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191" i="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S295" i="1"/>
  <c r="S284" i="1"/>
  <c r="S299" i="1"/>
  <c r="W299" i="1" s="1"/>
  <c r="S269" i="1"/>
  <c r="S274" i="1"/>
  <c r="S311" i="1"/>
  <c r="W311" i="1" s="1"/>
  <c r="S322" i="1"/>
  <c r="W322" i="1" s="1"/>
  <c r="S313" i="1"/>
  <c r="W313" i="1" s="1"/>
  <c r="S330" i="1"/>
  <c r="S335" i="1"/>
  <c r="W335" i="1" s="1"/>
  <c r="S276" i="1"/>
  <c r="W276" i="1" s="1"/>
  <c r="S300" i="1"/>
  <c r="W300" i="1" s="1"/>
  <c r="S282" i="1"/>
  <c r="S270" i="1"/>
  <c r="W270" i="1" s="1"/>
  <c r="S292" i="1"/>
  <c r="S272" i="1"/>
  <c r="S301" i="1"/>
  <c r="W301" i="1" s="1"/>
  <c r="S331" i="1"/>
  <c r="S280" i="1"/>
  <c r="S333" i="1"/>
  <c r="W333" i="1" s="1"/>
  <c r="S302" i="1"/>
  <c r="W302" i="1" s="1"/>
  <c r="S278" i="1"/>
  <c r="S314" i="1"/>
  <c r="W314" i="1" s="1"/>
  <c r="S320" i="1"/>
  <c r="W320" i="1" s="1"/>
  <c r="S310" i="1"/>
  <c r="W310" i="1" s="1"/>
  <c r="S303" i="1"/>
  <c r="W303" i="1" s="1"/>
  <c r="S304" i="1"/>
  <c r="W304" i="1" s="1"/>
  <c r="S323" i="1"/>
  <c r="W323" i="1" s="1"/>
  <c r="S277" i="1"/>
  <c r="S294" i="1"/>
  <c r="S296" i="1"/>
  <c r="S279" i="1"/>
  <c r="S326" i="1"/>
  <c r="W326" i="1" s="1"/>
  <c r="S275" i="1"/>
  <c r="S298" i="1"/>
  <c r="W298" i="1" s="1"/>
  <c r="S288" i="1"/>
  <c r="S273" i="1"/>
  <c r="S290" i="1"/>
  <c r="S283" i="1"/>
  <c r="S305" i="1"/>
  <c r="S289" i="1"/>
  <c r="S286" i="1"/>
  <c r="S306" i="1"/>
  <c r="W306" i="1" s="1"/>
  <c r="S271" i="1"/>
  <c r="S287" i="1"/>
  <c r="S315" i="1"/>
  <c r="W315" i="1" s="1"/>
  <c r="S293" i="1"/>
  <c r="S332" i="1"/>
  <c r="W332" i="1" s="1"/>
  <c r="S328" i="1"/>
  <c r="W328" i="1" s="1"/>
  <c r="E369" i="1"/>
  <c r="E361" i="1"/>
  <c r="L361" i="1"/>
  <c r="L357" i="1"/>
  <c r="J357" i="1"/>
  <c r="J365" i="1"/>
  <c r="AD2" i="1"/>
  <c r="AD3" i="1"/>
  <c r="AD56" i="1"/>
  <c r="AD81" i="1"/>
  <c r="AD109" i="1"/>
  <c r="AD137" i="1"/>
  <c r="AD138" i="1"/>
  <c r="AD139" i="1"/>
  <c r="AD140" i="1"/>
  <c r="AD141" i="1"/>
  <c r="AD142" i="1"/>
  <c r="AD143" i="1"/>
  <c r="AD144" i="1"/>
  <c r="AD145" i="1"/>
  <c r="AD146" i="1"/>
  <c r="AD147" i="1"/>
  <c r="AD148" i="1"/>
  <c r="AD149" i="1"/>
  <c r="AD156" i="1"/>
  <c r="AD157" i="1"/>
  <c r="AD158" i="1"/>
  <c r="AD159" i="1"/>
  <c r="AD160" i="1"/>
  <c r="AD163" i="1"/>
  <c r="AD164" i="1"/>
  <c r="AD165" i="1"/>
  <c r="AD166" i="1"/>
  <c r="AD167" i="1"/>
  <c r="AD168" i="1"/>
  <c r="AD169" i="1"/>
  <c r="AD170" i="1"/>
  <c r="AD171" i="1"/>
  <c r="AD181" i="1"/>
  <c r="AD182" i="1"/>
  <c r="AD183" i="1"/>
  <c r="AD190" i="1"/>
  <c r="AD191" i="1"/>
  <c r="AD192" i="1"/>
  <c r="AD193" i="1"/>
  <c r="AD194" i="1"/>
  <c r="AD195" i="1"/>
  <c r="AD196" i="1"/>
  <c r="AD197" i="1"/>
  <c r="AD198" i="1"/>
  <c r="AD199" i="1"/>
  <c r="AD200" i="1"/>
  <c r="AD201" i="1"/>
  <c r="AD202" i="1"/>
  <c r="AD209" i="1"/>
  <c r="AD210" i="1"/>
  <c r="AD211" i="1"/>
  <c r="AD212" i="1"/>
  <c r="AD213" i="1"/>
  <c r="AD216" i="1"/>
  <c r="AD217" i="1"/>
  <c r="AD218" i="1"/>
  <c r="AD219" i="1"/>
  <c r="AD220" i="1"/>
  <c r="AD221" i="1"/>
  <c r="AD222" i="1"/>
  <c r="AD223" i="1"/>
  <c r="AD224" i="1"/>
  <c r="AD225" i="1"/>
  <c r="AD226" i="1"/>
  <c r="AD227" i="1"/>
  <c r="AD243" i="1"/>
  <c r="AD251" i="1"/>
  <c r="AD252" i="1"/>
  <c r="AD253" i="1"/>
  <c r="O375" i="1"/>
  <c r="O376" i="1"/>
  <c r="AB182" i="1"/>
  <c r="AB183" i="1"/>
  <c r="AB2" i="1"/>
  <c r="AB3" i="1"/>
  <c r="AB56" i="1"/>
  <c r="AB81" i="1"/>
  <c r="AB109" i="1"/>
  <c r="AB137" i="1"/>
  <c r="AB138" i="1"/>
  <c r="AB139" i="1"/>
  <c r="AB140" i="1"/>
  <c r="AB141" i="1"/>
  <c r="AB142" i="1"/>
  <c r="AB143" i="1"/>
  <c r="AB144" i="1"/>
  <c r="AB145" i="1"/>
  <c r="AB146" i="1"/>
  <c r="AB147" i="1"/>
  <c r="AB148" i="1"/>
  <c r="AB149" i="1"/>
  <c r="AB156" i="1"/>
  <c r="AB157" i="1"/>
  <c r="AB158" i="1"/>
  <c r="AB159" i="1"/>
  <c r="AB160" i="1"/>
  <c r="AB163" i="1"/>
  <c r="AB164" i="1"/>
  <c r="AB165" i="1"/>
  <c r="AB166" i="1"/>
  <c r="AB167" i="1"/>
  <c r="AB168" i="1"/>
  <c r="AB169" i="1"/>
  <c r="AB170" i="1"/>
  <c r="AB171" i="1"/>
  <c r="AB181" i="1"/>
  <c r="AB190" i="1"/>
  <c r="AB191" i="1"/>
  <c r="AB192" i="1"/>
  <c r="AB193" i="1"/>
  <c r="AB194" i="1"/>
  <c r="AB195" i="1"/>
  <c r="AB196" i="1"/>
  <c r="AB197" i="1"/>
  <c r="AB198" i="1"/>
  <c r="AB199" i="1"/>
  <c r="AB200" i="1"/>
  <c r="AB201" i="1"/>
  <c r="AB202" i="1"/>
  <c r="AB209" i="1"/>
  <c r="AB210" i="1"/>
  <c r="AB211" i="1"/>
  <c r="AB212" i="1"/>
  <c r="AB213" i="1"/>
  <c r="AB216" i="1"/>
  <c r="AB217" i="1"/>
  <c r="AB218" i="1"/>
  <c r="AB219" i="1"/>
  <c r="AB220" i="1"/>
  <c r="AB221" i="1"/>
  <c r="AB222" i="1"/>
  <c r="AB223" i="1"/>
  <c r="AB224" i="1"/>
  <c r="AB225" i="1"/>
  <c r="AB226" i="1"/>
  <c r="AB227" i="1"/>
  <c r="AB243" i="1"/>
  <c r="AB248" i="1"/>
  <c r="AB249" i="1"/>
  <c r="AB250" i="1"/>
  <c r="AB251" i="1"/>
  <c r="AB252" i="1"/>
  <c r="AB253" i="1"/>
  <c r="B82" i="1"/>
  <c r="V335" i="1" l="1"/>
  <c r="U335" i="1"/>
  <c r="Y335" i="1" s="1"/>
  <c r="V333" i="1"/>
  <c r="U333" i="1"/>
  <c r="Y333" i="1" s="1"/>
  <c r="V332" i="1"/>
  <c r="U332" i="1"/>
  <c r="Y332" i="1" s="1"/>
  <c r="V328" i="1"/>
  <c r="U328" i="1"/>
  <c r="Y328" i="1" s="1"/>
  <c r="V326" i="1"/>
  <c r="U326" i="1"/>
  <c r="V323" i="1"/>
  <c r="U323" i="1"/>
  <c r="Y323" i="1" s="1"/>
  <c r="V322" i="1"/>
  <c r="U322" i="1"/>
  <c r="Y322" i="1" s="1"/>
  <c r="V276" i="1"/>
  <c r="U276" i="1"/>
  <c r="Y276" i="1" s="1"/>
  <c r="V270" i="1"/>
  <c r="U270" i="1"/>
  <c r="Y270" i="1" s="1"/>
  <c r="V320" i="1"/>
  <c r="U320" i="1"/>
  <c r="Y320" i="1" s="1"/>
  <c r="V315" i="1"/>
  <c r="U315" i="1"/>
  <c r="Y315" i="1" s="1"/>
  <c r="V314" i="1"/>
  <c r="U314" i="1"/>
  <c r="Y314" i="1" s="1"/>
  <c r="V313" i="1"/>
  <c r="U313" i="1"/>
  <c r="Y313" i="1" s="1"/>
  <c r="V312" i="1"/>
  <c r="U312" i="1"/>
  <c r="V311" i="1"/>
  <c r="U311" i="1"/>
  <c r="Y311" i="1" s="1"/>
  <c r="V310" i="1"/>
  <c r="U310" i="1"/>
  <c r="Y310" i="1" s="1"/>
  <c r="V306" i="1"/>
  <c r="U306" i="1"/>
  <c r="Y306" i="1" s="1"/>
  <c r="V304" i="1"/>
  <c r="U304" i="1"/>
  <c r="Y304" i="1" s="1"/>
  <c r="V303" i="1"/>
  <c r="U303" i="1"/>
  <c r="Y303" i="1" s="1"/>
  <c r="V302" i="1"/>
  <c r="U302" i="1"/>
  <c r="Y302" i="1" s="1"/>
  <c r="V301" i="1"/>
  <c r="U301" i="1"/>
  <c r="Y301" i="1" s="1"/>
  <c r="V300" i="1"/>
  <c r="U300" i="1"/>
  <c r="Y300" i="1" s="1"/>
  <c r="V299" i="1"/>
  <c r="U299" i="1"/>
  <c r="Y299" i="1" s="1"/>
  <c r="V298" i="1"/>
  <c r="U298" i="1"/>
  <c r="Y298" i="1" s="1"/>
  <c r="W275" i="1"/>
  <c r="U275" i="1"/>
  <c r="Y275" i="1" s="1"/>
  <c r="W292" i="1"/>
  <c r="U292" i="1"/>
  <c r="Y292" i="1" s="1"/>
  <c r="W287" i="1"/>
  <c r="U287" i="1"/>
  <c r="Y287" i="1" s="1"/>
  <c r="W282" i="1"/>
  <c r="U282" i="1"/>
  <c r="Y282" i="1" s="1"/>
  <c r="W288" i="1"/>
  <c r="U288" i="1"/>
  <c r="Y288" i="1" s="1"/>
  <c r="W295" i="1"/>
  <c r="U295" i="1"/>
  <c r="Y295" i="1" s="1"/>
  <c r="W296" i="1"/>
  <c r="U296" i="1"/>
  <c r="Y296" i="1" s="1"/>
  <c r="W281" i="1"/>
  <c r="U281" i="1"/>
  <c r="Y281" i="1" s="1"/>
  <c r="W294" i="1"/>
  <c r="U294" i="1"/>
  <c r="Y294" i="1" s="1"/>
  <c r="W293" i="1"/>
  <c r="U293" i="1"/>
  <c r="Y293" i="1" s="1"/>
  <c r="W305" i="1"/>
  <c r="U305" i="1"/>
  <c r="Y305" i="1" s="1"/>
  <c r="W289" i="1"/>
  <c r="U289" i="1"/>
  <c r="Y289" i="1" s="1"/>
  <c r="W286" i="1"/>
  <c r="U286" i="1"/>
  <c r="Y286" i="1" s="1"/>
  <c r="W280" i="1"/>
  <c r="U280" i="1"/>
  <c r="Y280" i="1" s="1"/>
  <c r="W283" i="1"/>
  <c r="U283" i="1"/>
  <c r="Y283" i="1" s="1"/>
  <c r="W284" i="1"/>
  <c r="U284" i="1"/>
  <c r="Y284" i="1" s="1"/>
  <c r="W278" i="1"/>
  <c r="U278" i="1"/>
  <c r="Y278" i="1" s="1"/>
  <c r="W279" i="1"/>
  <c r="U279" i="1"/>
  <c r="Y279" i="1" s="1"/>
  <c r="W290" i="1"/>
  <c r="U290" i="1"/>
  <c r="Y290" i="1" s="1"/>
  <c r="W271" i="1"/>
  <c r="U271" i="1"/>
  <c r="Y271" i="1" s="1"/>
  <c r="W277" i="1"/>
  <c r="U277" i="1"/>
  <c r="Y277" i="1" s="1"/>
  <c r="W273" i="1"/>
  <c r="U273" i="1"/>
  <c r="Y273" i="1" s="1"/>
  <c r="W269" i="1"/>
  <c r="U269" i="1"/>
  <c r="Y269" i="1" s="1"/>
  <c r="W272" i="1"/>
  <c r="U272" i="1"/>
  <c r="Y272" i="1" s="1"/>
  <c r="W274" i="1"/>
  <c r="U274" i="1"/>
  <c r="Y274" i="1" s="1"/>
  <c r="W324" i="1"/>
  <c r="U324" i="1"/>
  <c r="Y324" i="1" s="1"/>
  <c r="W330" i="1"/>
  <c r="U330" i="1"/>
  <c r="Y330" i="1" s="1"/>
  <c r="W331" i="1"/>
  <c r="U331" i="1"/>
  <c r="Y331" i="1" s="1"/>
  <c r="E350" i="1"/>
  <c r="O350" i="1" s="1"/>
  <c r="Y27" i="1"/>
  <c r="B233" i="1"/>
  <c r="B234" i="1" s="1"/>
  <c r="B235" i="1" s="1"/>
  <c r="B236" i="1" s="1"/>
  <c r="B237" i="1" s="1"/>
  <c r="B238" i="1" s="1"/>
  <c r="B239" i="1" s="1"/>
  <c r="B240" i="1" s="1"/>
  <c r="B172" i="1"/>
  <c r="B173" i="1" s="1"/>
  <c r="B174" i="1" s="1"/>
  <c r="B175" i="1" s="1"/>
  <c r="B176" i="1" s="1"/>
  <c r="B177" i="1" s="1"/>
  <c r="B178" i="1" s="1"/>
  <c r="B179" i="1" s="1"/>
  <c r="B180" i="1" s="1"/>
  <c r="B181" i="1" s="1"/>
  <c r="B182" i="1" s="1"/>
  <c r="B183" i="1" s="1"/>
  <c r="B184" i="1" s="1"/>
  <c r="B185" i="1" s="1"/>
  <c r="B186" i="1" s="1"/>
  <c r="B150" i="1"/>
  <c r="B151" i="1" s="1"/>
  <c r="B152" i="1" s="1"/>
  <c r="B153" i="1" s="1"/>
  <c r="B154" i="1" s="1"/>
  <c r="B155" i="1" s="1"/>
  <c r="B156" i="1" s="1"/>
  <c r="B157" i="1" s="1"/>
  <c r="B158" i="1" s="1"/>
  <c r="B159" i="1" s="1"/>
  <c r="B160" i="1" s="1"/>
  <c r="A24" i="1"/>
  <c r="A25" i="1" s="1"/>
  <c r="A26" i="1" s="1"/>
  <c r="A29" i="1" s="1"/>
  <c r="A30" i="1" s="1"/>
  <c r="A31" i="1" s="1"/>
  <c r="A32" i="1" s="1"/>
  <c r="A33" i="1" s="1"/>
  <c r="A34" i="1" s="1"/>
  <c r="B35" i="1"/>
  <c r="B36" i="1" s="1"/>
  <c r="B37" i="1" s="1"/>
  <c r="B38" i="1" s="1"/>
  <c r="B39" i="1" s="1"/>
  <c r="B40" i="1" s="1"/>
  <c r="B120" i="1"/>
  <c r="B121" i="1" s="1"/>
  <c r="B122" i="1" s="1"/>
  <c r="B123" i="1" s="1"/>
  <c r="N344" i="1"/>
  <c r="O107" i="1"/>
  <c r="H343" i="1" s="1"/>
  <c r="O135" i="1"/>
  <c r="I343" i="1" s="1"/>
  <c r="O79" i="1"/>
  <c r="G343" i="1" s="1"/>
  <c r="F344" i="1"/>
  <c r="K365" i="1"/>
  <c r="O365" i="1" s="1"/>
  <c r="K344" i="1"/>
  <c r="H344" i="1"/>
  <c r="N343" i="1"/>
  <c r="I344" i="1"/>
  <c r="N357" i="1"/>
  <c r="N372" i="1" s="1"/>
  <c r="K357" i="1"/>
  <c r="G357" i="1"/>
  <c r="G372" i="1" s="1"/>
  <c r="F357" i="1"/>
  <c r="F372" i="1" s="1"/>
  <c r="H357" i="1"/>
  <c r="H372" i="1" s="1"/>
  <c r="I357" i="1"/>
  <c r="I372" i="1" s="1"/>
  <c r="O347" i="1"/>
  <c r="Y326" i="1"/>
  <c r="Y312" i="1"/>
  <c r="N336" i="1"/>
  <c r="Y109" i="1"/>
  <c r="AE109" i="1" s="1"/>
  <c r="Y158" i="1"/>
  <c r="AE158" i="1" s="1"/>
  <c r="Y156" i="1"/>
  <c r="AE156" i="1" s="1"/>
  <c r="Y149" i="1"/>
  <c r="AE149" i="1" s="1"/>
  <c r="Y145" i="1"/>
  <c r="AE145" i="1" s="1"/>
  <c r="Y143" i="1"/>
  <c r="AE143" i="1" s="1"/>
  <c r="Y141" i="1"/>
  <c r="AE141" i="1" s="1"/>
  <c r="Y139" i="1"/>
  <c r="AE139" i="1" s="1"/>
  <c r="Y137" i="1"/>
  <c r="AE137" i="1" s="1"/>
  <c r="Y184" i="1"/>
  <c r="AE184" i="1" s="1"/>
  <c r="Y171" i="1"/>
  <c r="AE171" i="1" s="1"/>
  <c r="Y169" i="1"/>
  <c r="AE169" i="1" s="1"/>
  <c r="Y167" i="1"/>
  <c r="AE167" i="1" s="1"/>
  <c r="Y165" i="1"/>
  <c r="AE165" i="1" s="1"/>
  <c r="Y195" i="1"/>
  <c r="AE195" i="1" s="1"/>
  <c r="Y193" i="1"/>
  <c r="AE193" i="1" s="1"/>
  <c r="Y191" i="1"/>
  <c r="AE191" i="1" s="1"/>
  <c r="Y238" i="1"/>
  <c r="AE238" i="1" s="1"/>
  <c r="Y228" i="1"/>
  <c r="AE228" i="1" s="1"/>
  <c r="Y253" i="1"/>
  <c r="AE253" i="1" s="1"/>
  <c r="Y251" i="1"/>
  <c r="AE251" i="1" s="1"/>
  <c r="Y2" i="1"/>
  <c r="AE2" i="1" s="1"/>
  <c r="J344" i="1"/>
  <c r="AA137" i="1"/>
  <c r="Y148" i="1"/>
  <c r="AE148" i="1" s="1"/>
  <c r="Y146" i="1"/>
  <c r="AE146" i="1" s="1"/>
  <c r="Y144" i="1"/>
  <c r="AE144" i="1" s="1"/>
  <c r="Y140" i="1"/>
  <c r="AE140" i="1" s="1"/>
  <c r="Y138" i="1"/>
  <c r="AE138" i="1" s="1"/>
  <c r="Y183" i="1"/>
  <c r="AE183" i="1" s="1"/>
  <c r="Y168" i="1"/>
  <c r="AE168" i="1" s="1"/>
  <c r="Y166" i="1"/>
  <c r="AE166" i="1" s="1"/>
  <c r="Y164" i="1"/>
  <c r="AE164" i="1" s="1"/>
  <c r="Y200" i="1"/>
  <c r="AE200" i="1" s="1"/>
  <c r="Y198" i="1"/>
  <c r="AE198" i="1" s="1"/>
  <c r="Y194" i="1"/>
  <c r="AE194" i="1" s="1"/>
  <c r="Y192" i="1"/>
  <c r="AE192" i="1" s="1"/>
  <c r="Y190" i="1"/>
  <c r="AE190" i="1" s="1"/>
  <c r="Y240" i="1"/>
  <c r="AE240" i="1" s="1"/>
  <c r="Y220" i="1"/>
  <c r="AE220" i="1" s="1"/>
  <c r="Y216" i="1"/>
  <c r="AE216" i="1" s="1"/>
  <c r="Y252" i="1"/>
  <c r="AE252" i="1" s="1"/>
  <c r="Y250" i="1"/>
  <c r="AE250" i="1" s="1"/>
  <c r="Y246" i="1"/>
  <c r="AE246" i="1" s="1"/>
  <c r="Y243" i="1"/>
  <c r="AE243" i="1" s="1"/>
  <c r="AA186" i="1"/>
  <c r="Y186" i="1"/>
  <c r="AE186" i="1" s="1"/>
  <c r="AA239" i="1"/>
  <c r="Y239" i="1"/>
  <c r="AE239" i="1" s="1"/>
  <c r="Y249" i="1"/>
  <c r="AE249" i="1" s="1"/>
  <c r="AA249" i="1"/>
  <c r="AA248" i="1"/>
  <c r="Y248" i="1"/>
  <c r="AE248" i="1" s="1"/>
  <c r="Y247" i="1"/>
  <c r="AE247" i="1" s="1"/>
  <c r="AA247" i="1"/>
  <c r="AA245" i="1"/>
  <c r="Y245" i="1"/>
  <c r="AE245" i="1" s="1"/>
  <c r="AA232" i="1"/>
  <c r="Y232" i="1"/>
  <c r="AE232" i="1" s="1"/>
  <c r="AA223" i="1"/>
  <c r="Y223" i="1"/>
  <c r="AE223" i="1" s="1"/>
  <c r="Y221" i="1"/>
  <c r="AE221" i="1" s="1"/>
  <c r="AA221" i="1"/>
  <c r="AA219" i="1"/>
  <c r="Y219" i="1"/>
  <c r="AE219" i="1" s="1"/>
  <c r="AA218" i="1"/>
  <c r="Y218" i="1"/>
  <c r="AE218" i="1" s="1"/>
  <c r="AA196" i="1"/>
  <c r="Y196" i="1"/>
  <c r="AE196" i="1" s="1"/>
  <c r="Y199" i="1"/>
  <c r="AE199" i="1" s="1"/>
  <c r="AA199" i="1"/>
  <c r="Y185" i="1"/>
  <c r="AE185" i="1" s="1"/>
  <c r="AA185" i="1"/>
  <c r="AA182" i="1"/>
  <c r="Y182" i="1"/>
  <c r="AE182" i="1" s="1"/>
  <c r="Y170" i="1"/>
  <c r="AE170" i="1" s="1"/>
  <c r="AA170" i="1"/>
  <c r="AA163" i="1"/>
  <c r="Y163" i="1"/>
  <c r="AE163" i="1" s="1"/>
  <c r="AA160" i="1"/>
  <c r="Y160" i="1"/>
  <c r="AE160" i="1" s="1"/>
  <c r="AA159" i="1"/>
  <c r="Y159" i="1"/>
  <c r="AE159" i="1" s="1"/>
  <c r="Y157" i="1"/>
  <c r="AE157" i="1" s="1"/>
  <c r="AA157" i="1"/>
  <c r="AA147" i="1"/>
  <c r="Y147" i="1"/>
  <c r="AE147" i="1" s="1"/>
  <c r="Y142" i="1"/>
  <c r="AE142" i="1" s="1"/>
  <c r="AA142" i="1"/>
  <c r="AA81" i="1"/>
  <c r="Y81" i="1"/>
  <c r="AE81" i="1" s="1"/>
  <c r="AA56" i="1"/>
  <c r="Y56" i="1"/>
  <c r="AE56" i="1" s="1"/>
  <c r="AA3" i="1"/>
  <c r="Y3" i="1"/>
  <c r="AE3" i="1" s="1"/>
  <c r="AA213" i="1"/>
  <c r="Y213" i="1"/>
  <c r="AE213" i="1" s="1"/>
  <c r="Y227" i="1"/>
  <c r="AE227" i="1" s="1"/>
  <c r="AA227" i="1"/>
  <c r="AA209" i="1"/>
  <c r="Y209" i="1"/>
  <c r="AE209" i="1" s="1"/>
  <c r="AA201" i="1"/>
  <c r="Y201" i="1"/>
  <c r="AE201" i="1" s="1"/>
  <c r="Y244" i="1"/>
  <c r="AE244" i="1" s="1"/>
  <c r="AA244" i="1"/>
  <c r="Y231" i="1"/>
  <c r="AE231" i="1" s="1"/>
  <c r="AA231" i="1"/>
  <c r="AA229" i="1"/>
  <c r="Y229" i="1"/>
  <c r="AE229" i="1" s="1"/>
  <c r="AA230" i="1"/>
  <c r="Y230" i="1"/>
  <c r="AE230" i="1" s="1"/>
  <c r="AA226" i="1"/>
  <c r="Y226" i="1"/>
  <c r="AE226" i="1" s="1"/>
  <c r="Y225" i="1"/>
  <c r="AE225" i="1" s="1"/>
  <c r="AA225" i="1"/>
  <c r="AA224" i="1"/>
  <c r="Y224" i="1"/>
  <c r="AE224" i="1" s="1"/>
  <c r="AA222" i="1"/>
  <c r="Y222" i="1"/>
  <c r="AE222" i="1" s="1"/>
  <c r="AA217" i="1"/>
  <c r="Y217" i="1"/>
  <c r="AE217" i="1" s="1"/>
  <c r="AA212" i="1"/>
  <c r="Y212" i="1"/>
  <c r="AE212" i="1" s="1"/>
  <c r="Y211" i="1"/>
  <c r="AE211" i="1" s="1"/>
  <c r="AA211" i="1"/>
  <c r="AA210" i="1"/>
  <c r="Y210" i="1"/>
  <c r="AE210" i="1" s="1"/>
  <c r="Y202" i="1"/>
  <c r="AE202" i="1" s="1"/>
  <c r="AA202" i="1"/>
  <c r="AA197" i="1"/>
  <c r="Y197" i="1"/>
  <c r="AE197" i="1" s="1"/>
  <c r="Y187" i="1"/>
  <c r="AE187" i="1" s="1"/>
  <c r="AA187" i="1"/>
  <c r="AA181" i="1"/>
  <c r="Y181" i="1"/>
  <c r="AE181" i="1" s="1"/>
  <c r="O346" i="1"/>
  <c r="O349" i="1"/>
  <c r="J372" i="1"/>
  <c r="O361" i="1"/>
  <c r="O380" i="1"/>
  <c r="M336" i="1"/>
  <c r="S336" i="1"/>
  <c r="E357" i="1"/>
  <c r="E372" i="1" s="1"/>
  <c r="L372" i="1"/>
  <c r="B83" i="1"/>
  <c r="B84" i="1" s="1"/>
  <c r="B85" i="1" s="1"/>
  <c r="B86" i="1" s="1"/>
  <c r="B87" i="1" s="1"/>
  <c r="O364" i="1"/>
  <c r="O360" i="1"/>
  <c r="O368" i="1"/>
  <c r="M372" i="1"/>
  <c r="M344" i="1"/>
  <c r="L344" i="1"/>
  <c r="L345" i="1" s="1"/>
  <c r="L351" i="1" s="1"/>
  <c r="E344" i="1"/>
  <c r="E345" i="1" s="1"/>
  <c r="O348" i="1"/>
  <c r="B124" i="1" l="1"/>
  <c r="B125" i="1" s="1"/>
  <c r="B126" i="1" s="1"/>
  <c r="B127" i="1" s="1"/>
  <c r="B128" i="1" s="1"/>
  <c r="B129" i="1" s="1"/>
  <c r="B130" i="1" s="1"/>
  <c r="B131" i="1" s="1"/>
  <c r="B132" i="1" s="1"/>
  <c r="B133" i="1" s="1"/>
  <c r="B134" i="1" s="1"/>
  <c r="A35" i="1"/>
  <c r="A36" i="1" s="1"/>
  <c r="A37" i="1" s="1"/>
  <c r="A38" i="1" s="1"/>
  <c r="A39" i="1" s="1"/>
  <c r="A40" i="1" s="1"/>
  <c r="A41" i="1" s="1"/>
  <c r="A42" i="1" s="1"/>
  <c r="A43" i="1" s="1"/>
  <c r="A44" i="1" s="1"/>
  <c r="E351" i="1"/>
  <c r="B41" i="1"/>
  <c r="B42" i="1" s="1"/>
  <c r="B43" i="1" s="1"/>
  <c r="B44" i="1" s="1"/>
  <c r="B45" i="1" s="1"/>
  <c r="B46" i="1" s="1"/>
  <c r="AF238" i="1"/>
  <c r="AF2" i="1"/>
  <c r="AF199" i="1"/>
  <c r="O357" i="1"/>
  <c r="AF251" i="1"/>
  <c r="AF253" i="1"/>
  <c r="AF228" i="1"/>
  <c r="AF191" i="1"/>
  <c r="AF193" i="1"/>
  <c r="AF195" i="1"/>
  <c r="AF165" i="1"/>
  <c r="AF167" i="1"/>
  <c r="AF169" i="1"/>
  <c r="AF171" i="1"/>
  <c r="AF184" i="1"/>
  <c r="AF137" i="1"/>
  <c r="AF139" i="1"/>
  <c r="AF141" i="1"/>
  <c r="AF143" i="1"/>
  <c r="AF145" i="1"/>
  <c r="AF149" i="1"/>
  <c r="AF156" i="1"/>
  <c r="AF158" i="1"/>
  <c r="AF109" i="1"/>
  <c r="AF29" i="1"/>
  <c r="AF181" i="1"/>
  <c r="AF197" i="1"/>
  <c r="AF210" i="1"/>
  <c r="AF212" i="1"/>
  <c r="AF217" i="1"/>
  <c r="AF222" i="1"/>
  <c r="AF224" i="1"/>
  <c r="AF226" i="1"/>
  <c r="AF230" i="1"/>
  <c r="AF229" i="1"/>
  <c r="AF201" i="1"/>
  <c r="AF209" i="1"/>
  <c r="AF213" i="1"/>
  <c r="AF3" i="1"/>
  <c r="AF56" i="1"/>
  <c r="AF81" i="1"/>
  <c r="AF147" i="1"/>
  <c r="AF159" i="1"/>
  <c r="AF160" i="1"/>
  <c r="AF163" i="1"/>
  <c r="AF182" i="1"/>
  <c r="AF196" i="1"/>
  <c r="AF218" i="1"/>
  <c r="AF219" i="1"/>
  <c r="AF223" i="1"/>
  <c r="AF232" i="1"/>
  <c r="AF245" i="1"/>
  <c r="AF248" i="1"/>
  <c r="AF239" i="1"/>
  <c r="AF186" i="1"/>
  <c r="AF243" i="1"/>
  <c r="AF246" i="1"/>
  <c r="AF250" i="1"/>
  <c r="AF252" i="1"/>
  <c r="AF216" i="1"/>
  <c r="AF220" i="1"/>
  <c r="AF240" i="1"/>
  <c r="AF190" i="1"/>
  <c r="AF192" i="1"/>
  <c r="AF194" i="1"/>
  <c r="AF198" i="1"/>
  <c r="AF200" i="1"/>
  <c r="AF164" i="1"/>
  <c r="AF166" i="1"/>
  <c r="AF168" i="1"/>
  <c r="AF183" i="1"/>
  <c r="AF138" i="1"/>
  <c r="AF140" i="1"/>
  <c r="AF144" i="1"/>
  <c r="AF146" i="1"/>
  <c r="AF148" i="1"/>
  <c r="AF249" i="1"/>
  <c r="AF247" i="1"/>
  <c r="AF221" i="1"/>
  <c r="AF185" i="1"/>
  <c r="AF170" i="1"/>
  <c r="AF157" i="1"/>
  <c r="AF142" i="1"/>
  <c r="AF227" i="1"/>
  <c r="AF244" i="1"/>
  <c r="AF231" i="1"/>
  <c r="AF225" i="1"/>
  <c r="AF211" i="1"/>
  <c r="AF202" i="1"/>
  <c r="AF187" i="1"/>
  <c r="H345" i="1"/>
  <c r="H351" i="1" s="1"/>
  <c r="G344" i="1"/>
  <c r="O344" i="1" s="1"/>
  <c r="Y79" i="1"/>
  <c r="B187" i="1"/>
  <c r="F345" i="1"/>
  <c r="F351" i="1" s="1"/>
  <c r="N345" i="1"/>
  <c r="N351" i="1" s="1"/>
  <c r="U336" i="1"/>
  <c r="J345" i="1"/>
  <c r="J351" i="1" s="1"/>
  <c r="B88" i="1"/>
  <c r="B89" i="1" s="1"/>
  <c r="B90" i="1" s="1"/>
  <c r="B91" i="1" s="1"/>
  <c r="B92" i="1" s="1"/>
  <c r="B93" i="1" s="1"/>
  <c r="B94" i="1" s="1"/>
  <c r="B95" i="1" s="1"/>
  <c r="B96" i="1" s="1"/>
  <c r="K345" i="1"/>
  <c r="K351" i="1" s="1"/>
  <c r="I345" i="1"/>
  <c r="I351" i="1" s="1"/>
  <c r="B97" i="1" l="1"/>
  <c r="B47" i="1"/>
  <c r="B48" i="1" s="1"/>
  <c r="B49" i="1" s="1"/>
  <c r="B50" i="1" s="1"/>
  <c r="B51" i="1" s="1"/>
  <c r="B52" i="1" s="1"/>
  <c r="B53" i="1" s="1"/>
  <c r="A45" i="1"/>
  <c r="A46" i="1" s="1"/>
  <c r="G345" i="1"/>
  <c r="G351" i="1" s="1"/>
  <c r="K372" i="1"/>
  <c r="O372" i="1" s="1"/>
  <c r="O369" i="1"/>
  <c r="B98" i="1" l="1"/>
  <c r="B99" i="1" s="1"/>
  <c r="B100" i="1" s="1"/>
  <c r="B101" i="1" s="1"/>
  <c r="B102" i="1" s="1"/>
  <c r="B103" i="1" s="1"/>
  <c r="B104" i="1" s="1"/>
  <c r="B105" i="1" s="1"/>
  <c r="B106" i="1" s="1"/>
  <c r="A47" i="1"/>
  <c r="A48" i="1" s="1"/>
  <c r="A49" i="1" s="1"/>
  <c r="A50" i="1" s="1"/>
  <c r="A51" i="1" s="1"/>
  <c r="A52" i="1" s="1"/>
  <c r="A53" i="1" s="1"/>
  <c r="I241" i="1"/>
  <c r="M356" i="1" s="1"/>
  <c r="M371" i="1" s="1"/>
  <c r="O371" i="1" s="1"/>
  <c r="A56" i="1" l="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81" i="1" s="1"/>
  <c r="A82" i="1" s="1"/>
  <c r="A83" i="1" s="1"/>
  <c r="A84" i="1" s="1"/>
  <c r="A85" i="1" s="1"/>
  <c r="A86" i="1" s="1"/>
  <c r="A87" i="1" s="1"/>
  <c r="A88" i="1" s="1"/>
  <c r="A89" i="1" s="1"/>
  <c r="A90" i="1" s="1"/>
  <c r="A91" i="1" s="1"/>
  <c r="A92" i="1" s="1"/>
  <c r="A93" i="1" s="1"/>
  <c r="A94" i="1" s="1"/>
  <c r="A95" i="1" s="1"/>
  <c r="A96" i="1" s="1"/>
  <c r="O241" i="1"/>
  <c r="M343" i="1" s="1"/>
  <c r="A97" i="1" l="1"/>
  <c r="A98" i="1" s="1"/>
  <c r="A99" i="1" s="1"/>
  <c r="A100" i="1" s="1"/>
  <c r="A101" i="1" s="1"/>
  <c r="A102" i="1" s="1"/>
  <c r="A103" i="1" s="1"/>
  <c r="A104" i="1" s="1"/>
  <c r="A105" i="1" s="1"/>
  <c r="A106" i="1" s="1"/>
  <c r="A109" i="1" s="1"/>
  <c r="A110" i="1" s="1"/>
  <c r="A111" i="1" s="1"/>
  <c r="A112" i="1" s="1"/>
  <c r="A113" i="1" s="1"/>
  <c r="A114" i="1" s="1"/>
  <c r="A115" i="1" s="1"/>
  <c r="A116" i="1" s="1"/>
  <c r="A117" i="1" s="1"/>
  <c r="A118" i="1" s="1"/>
  <c r="A119" i="1" s="1"/>
  <c r="O356" i="1"/>
  <c r="M345" i="1"/>
  <c r="O343" i="1"/>
  <c r="M351" i="1" l="1"/>
  <c r="E352" i="1" s="1"/>
  <c r="A120" i="1"/>
  <c r="A121" i="1" s="1"/>
  <c r="A122" i="1" s="1"/>
  <c r="A123" i="1" s="1"/>
  <c r="O345" i="1"/>
  <c r="A124" i="1" l="1"/>
  <c r="A125" i="1" s="1"/>
  <c r="A126" i="1" s="1"/>
  <c r="A127" i="1" s="1"/>
  <c r="A128" i="1" s="1"/>
  <c r="A129" i="1" s="1"/>
  <c r="A130" i="1" s="1"/>
  <c r="A131" i="1" s="1"/>
  <c r="A132" i="1" s="1"/>
  <c r="A133" i="1" s="1"/>
  <c r="A134" i="1" s="1"/>
  <c r="A137" i="1" s="1"/>
  <c r="A138" i="1" s="1"/>
  <c r="A139" i="1" s="1"/>
  <c r="A140" i="1" s="1"/>
  <c r="A141" i="1" s="1"/>
  <c r="A142" i="1" s="1"/>
  <c r="A143" i="1" s="1"/>
  <c r="A144" i="1" s="1"/>
  <c r="A145" i="1" s="1"/>
  <c r="A146" i="1" s="1"/>
  <c r="A147" i="1" s="1"/>
  <c r="A148" i="1" s="1"/>
  <c r="A149" i="1" s="1"/>
  <c r="M352" i="1"/>
  <c r="O351" i="1"/>
  <c r="N352" i="1"/>
  <c r="K352" i="1"/>
  <c r="G352" i="1"/>
  <c r="F352" i="1"/>
  <c r="J352" i="1"/>
  <c r="I352" i="1"/>
  <c r="H352" i="1"/>
  <c r="L352" i="1"/>
  <c r="A150" i="1" l="1"/>
  <c r="A151" i="1" s="1"/>
  <c r="A152" i="1" s="1"/>
  <c r="A153" i="1" s="1"/>
  <c r="A154" i="1" s="1"/>
  <c r="A155" i="1" s="1"/>
  <c r="A156" i="1" s="1"/>
  <c r="A157" i="1" s="1"/>
  <c r="A158" i="1" s="1"/>
  <c r="A159" i="1" s="1"/>
  <c r="A160" i="1" s="1"/>
  <c r="A163" i="1" s="1"/>
  <c r="A164" i="1" s="1"/>
  <c r="A165" i="1" s="1"/>
  <c r="A166" i="1" s="1"/>
  <c r="A167" i="1" s="1"/>
  <c r="A168" i="1" s="1"/>
  <c r="A169" i="1" s="1"/>
  <c r="A170" i="1" s="1"/>
  <c r="A171" i="1" s="1"/>
  <c r="A172" i="1" l="1"/>
  <c r="A173" i="1" s="1"/>
  <c r="A174" i="1" s="1"/>
  <c r="A175" i="1" s="1"/>
  <c r="A176" i="1" s="1"/>
  <c r="A177" i="1" s="1"/>
  <c r="A178" i="1" s="1"/>
  <c r="A179" i="1" s="1"/>
  <c r="A180" i="1" s="1"/>
  <c r="A181" i="1" s="1"/>
  <c r="A182" i="1" s="1"/>
  <c r="A183" i="1" s="1"/>
  <c r="A184" i="1" s="1"/>
  <c r="A185" i="1" s="1"/>
  <c r="A186" i="1" s="1"/>
  <c r="A187"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6" i="1" s="1"/>
  <c r="A217" i="1" l="1"/>
  <c r="A218" i="1" s="1"/>
  <c r="A219" i="1" s="1"/>
  <c r="A220" i="1" s="1"/>
  <c r="A221" i="1" s="1"/>
  <c r="A222" i="1" s="1"/>
  <c r="A223" i="1" s="1"/>
  <c r="A224" i="1" s="1"/>
  <c r="A225" i="1" s="1"/>
  <c r="A226" i="1" s="1"/>
  <c r="A227" i="1" s="1"/>
  <c r="A228" i="1" s="1"/>
  <c r="A229" i="1" s="1"/>
  <c r="A230" i="1" s="1"/>
  <c r="A231" i="1" s="1"/>
  <c r="A232" i="1" s="1"/>
  <c r="A233" i="1" l="1"/>
  <c r="A234" i="1" s="1"/>
  <c r="A235" i="1" s="1"/>
  <c r="A236" i="1" s="1"/>
  <c r="A237" i="1" s="1"/>
  <c r="A238" i="1" s="1"/>
  <c r="A239" i="1" s="1"/>
  <c r="A240" i="1" s="1"/>
  <c r="A243" i="1" s="1"/>
  <c r="A244" i="1" s="1"/>
  <c r="A245" i="1" s="1"/>
  <c r="A246" i="1" l="1"/>
  <c r="A247" i="1" s="1"/>
  <c r="A248" i="1" s="1"/>
  <c r="A249" i="1" s="1"/>
  <c r="A250" i="1" s="1"/>
  <c r="A251" i="1" s="1"/>
  <c r="A252" i="1" s="1"/>
  <c r="A253" i="1" s="1"/>
  <c r="A254" i="1" s="1"/>
  <c r="A255" i="1" s="1"/>
  <c r="A256" i="1" s="1"/>
  <c r="A257" i="1" s="1"/>
  <c r="A258" i="1" s="1"/>
  <c r="A259" i="1" s="1"/>
  <c r="A260" i="1" s="1"/>
  <c r="A261" i="1" s="1"/>
  <c r="A262" i="1" s="1"/>
  <c r="A263" i="1" s="1"/>
  <c r="A264" i="1" s="1"/>
  <c r="A265"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l="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253" i="61" l="1"/>
  <c r="A254" i="61" s="1"/>
  <c r="A255" i="61" s="1"/>
  <c r="A256" i="61" s="1"/>
  <c r="A257" i="61" s="1"/>
  <c r="A258" i="61" s="1"/>
  <c r="A259" i="61" s="1"/>
  <c r="A260" i="61" s="1"/>
  <c r="A261" i="61" s="1"/>
  <c r="A262" i="61" s="1"/>
  <c r="A263" i="61" s="1"/>
  <c r="A264" i="61" s="1"/>
  <c r="A265" i="61" s="1"/>
  <c r="A266" i="61" s="1"/>
  <c r="A267" i="61" s="1"/>
  <c r="A268" i="61" s="1"/>
  <c r="A231" i="61"/>
  <c r="A232" i="61" s="1"/>
  <c r="A233" i="61" s="1"/>
  <c r="A234" i="61" s="1"/>
  <c r="A235" i="61" s="1"/>
  <c r="A236" i="61" s="1"/>
  <c r="A237" i="61" s="1"/>
  <c r="A238" i="61" s="1"/>
  <c r="A239" i="61" s="1"/>
  <c r="A240" i="61" s="1"/>
  <c r="A241" i="61" s="1"/>
  <c r="A242" i="61" s="1"/>
  <c r="A243" i="61" s="1"/>
  <c r="A244" i="61" s="1"/>
  <c r="A245" i="61" s="1"/>
  <c r="A246" i="61" s="1"/>
  <c r="A247" i="61" s="1"/>
  <c r="A248" i="61" s="1"/>
  <c r="A249" i="61" s="1"/>
  <c r="A250" i="61" s="1"/>
  <c r="A251" i="61" s="1"/>
  <c r="A136" i="61"/>
  <c r="A137" i="61" s="1"/>
  <c r="A138" i="61" s="1"/>
  <c r="A139" i="61" s="1"/>
  <c r="A140" i="61" s="1"/>
  <c r="A141" i="61" s="1"/>
  <c r="A142" i="61" s="1"/>
  <c r="A143" i="61" s="1"/>
  <c r="A144" i="61" s="1"/>
  <c r="A145" i="61" s="1"/>
  <c r="A146" i="61" s="1"/>
  <c r="A147" i="61" s="1"/>
  <c r="A148" i="61" s="1"/>
  <c r="A149" i="61" s="1"/>
  <c r="A150" i="61" s="1"/>
  <c r="A33" i="61"/>
  <c r="A34" i="61" s="1"/>
  <c r="A35" i="61" s="1"/>
  <c r="A36" i="61" s="1"/>
  <c r="A37" i="61" s="1"/>
  <c r="A38" i="61" s="1"/>
  <c r="A39" i="61" s="1"/>
  <c r="A40" i="61" s="1"/>
  <c r="A41" i="61" s="1"/>
  <c r="A42" i="61" s="1"/>
  <c r="A43" i="61" s="1"/>
  <c r="A44" i="61" s="1"/>
  <c r="A45" i="61" s="1"/>
  <c r="A46" i="61" s="1"/>
  <c r="A47" i="61" s="1"/>
  <c r="A212" i="61"/>
  <c r="A213" i="61" s="1"/>
  <c r="A214" i="61" s="1"/>
  <c r="A215" i="61" s="1"/>
  <c r="A216" i="61" s="1"/>
  <c r="A217" i="61" s="1"/>
  <c r="A218" i="61" s="1"/>
  <c r="A219" i="61" s="1"/>
  <c r="A220" i="61" s="1"/>
  <c r="A221" i="61" s="1"/>
  <c r="A222" i="61" s="1"/>
  <c r="A223" i="61" s="1"/>
  <c r="A224" i="61" s="1"/>
  <c r="A186" i="61"/>
  <c r="A187" i="61" s="1"/>
  <c r="A188" i="61" s="1"/>
  <c r="A189" i="61" s="1"/>
  <c r="A190" i="61" s="1"/>
  <c r="A191" i="61" s="1"/>
  <c r="A192" i="61" s="1"/>
  <c r="A193" i="61" s="1"/>
  <c r="A194" i="61" s="1"/>
  <c r="A195" i="61" s="1"/>
  <c r="A196" i="61" s="1"/>
  <c r="A197" i="61" s="1"/>
  <c r="A198" i="61" s="1"/>
  <c r="A199" i="61" s="1"/>
  <c r="A200" i="61" s="1"/>
  <c r="A201" i="61" s="1"/>
  <c r="A202" i="61" s="1"/>
  <c r="A203" i="61" s="1"/>
  <c r="A204" i="61" s="1"/>
  <c r="A205" i="61" s="1"/>
  <c r="A206" i="61" s="1"/>
  <c r="A207" i="61" s="1"/>
  <c r="A70" i="6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108" i="61" s="1"/>
  <c r="A109" i="61" s="1"/>
  <c r="A110" i="61" s="1"/>
  <c r="A111" i="61" s="1"/>
  <c r="A112" i="61" s="1"/>
  <c r="A113" i="61" s="1"/>
  <c r="A114" i="61" s="1"/>
  <c r="A115" i="61" s="1"/>
  <c r="A116" i="61" s="1"/>
  <c r="A117" i="61" s="1"/>
  <c r="A118" i="61" s="1"/>
  <c r="A119" i="61" s="1"/>
  <c r="A120" i="61" s="1"/>
  <c r="A121" i="61" s="1"/>
  <c r="A122" i="61" s="1"/>
  <c r="A123" i="61" s="1"/>
  <c r="A124" i="61" s="1"/>
  <c r="A125" i="61" s="1"/>
  <c r="A126" i="61" s="1"/>
  <c r="A127" i="61" s="1"/>
  <c r="A152" i="61"/>
  <c r="A153" i="61" s="1"/>
  <c r="A154" i="61" s="1"/>
  <c r="A155" i="61" s="1"/>
  <c r="A156" i="61" s="1"/>
  <c r="A157" i="61" s="1"/>
  <c r="A158" i="61" s="1"/>
  <c r="A159" i="61" s="1"/>
  <c r="A160" i="61" s="1"/>
  <c r="A161" i="61" s="1"/>
  <c r="A3" i="61"/>
  <c r="A4" i="61" s="1"/>
  <c r="A5" i="61" s="1"/>
  <c r="A6" i="61" s="1"/>
  <c r="A7" i="61" s="1"/>
  <c r="A8" i="61" s="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49" i="61"/>
  <c r="A50" i="61" s="1"/>
  <c r="A51" i="61" s="1"/>
  <c r="A52" i="61" s="1"/>
  <c r="A53" i="61" s="1"/>
  <c r="A54" i="61" s="1"/>
  <c r="A55" i="61" s="1"/>
  <c r="A56" i="61" s="1"/>
  <c r="A57" i="61" s="1"/>
  <c r="A58" i="61" s="1"/>
  <c r="A59" i="61" s="1"/>
  <c r="A60" i="61" s="1"/>
  <c r="A61" i="61" s="1"/>
  <c r="A62" i="61" s="1"/>
  <c r="A63" i="61" s="1"/>
  <c r="A64" i="61" s="1"/>
  <c r="A173" i="61"/>
  <c r="A174" i="61" s="1"/>
  <c r="A175" i="61" s="1"/>
  <c r="A176" i="61" s="1"/>
  <c r="A177" i="61" s="1"/>
  <c r="A178" i="61" s="1"/>
  <c r="A179" i="61" s="1"/>
  <c r="A180" i="61" s="1"/>
  <c r="A181" i="61" s="1"/>
  <c r="A182" i="61" s="1"/>
  <c r="A183" i="61" s="1"/>
  <c r="A184" i="61" s="1"/>
  <c r="A163" i="61"/>
  <c r="A164" i="61" s="1"/>
  <c r="A165" i="61" s="1"/>
  <c r="A166" i="61" s="1"/>
  <c r="A167" i="61" s="1"/>
  <c r="A168" i="61" s="1"/>
  <c r="A169" i="61" s="1"/>
  <c r="A170" i="61" s="1"/>
  <c r="A171" i="61" s="1"/>
  <c r="A209" i="61"/>
  <c r="A3" i="62"/>
  <c r="A4" i="62" s="1"/>
  <c r="A5" i="62" s="1"/>
  <c r="A6" i="62" s="1"/>
  <c r="A7" i="62" s="1"/>
  <c r="A8" i="62" s="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A33" i="62" s="1"/>
  <c r="A34" i="62" s="1"/>
  <c r="A35" i="62" s="1"/>
  <c r="A36" i="62" s="1"/>
  <c r="A37" i="62" s="1"/>
  <c r="A38" i="62" s="1"/>
  <c r="A39" i="62" s="1"/>
  <c r="A40" i="62" s="1"/>
  <c r="A41" i="62" s="1"/>
  <c r="A42" i="62" s="1"/>
  <c r="A43" i="62" s="1"/>
  <c r="A44" i="62" s="1"/>
  <c r="A45" i="62" s="1"/>
  <c r="A46" i="62" s="1"/>
  <c r="A47" i="62" s="1"/>
  <c r="A48" i="62" s="1"/>
  <c r="A49" i="62" s="1"/>
  <c r="A50" i="62" s="1"/>
  <c r="A51" i="62" s="1"/>
  <c r="A52" i="62" s="1"/>
  <c r="A53" i="62" s="1"/>
  <c r="A54" i="62" s="1"/>
  <c r="A55" i="62" s="1"/>
  <c r="A56" i="62" s="1"/>
  <c r="A57" i="62" s="1"/>
  <c r="A58" i="62" s="1"/>
  <c r="A59" i="62" s="1"/>
  <c r="A60" i="62" s="1"/>
  <c r="A61" i="62" s="1"/>
  <c r="A62" i="62" s="1"/>
  <c r="A63" i="62" s="1"/>
  <c r="A64" i="62" s="1"/>
  <c r="A65" i="62" s="1"/>
  <c r="A66" i="62" s="1"/>
  <c r="A67" i="62" s="1"/>
  <c r="A68" i="62" s="1"/>
  <c r="A69" i="62" s="1"/>
  <c r="A70" i="62" s="1"/>
  <c r="A71" i="62" s="1"/>
  <c r="A72" i="62" s="1"/>
  <c r="A73" i="62" s="1"/>
  <c r="A74" i="62" s="1"/>
  <c r="A75" i="62" s="1"/>
  <c r="A76" i="62" s="1"/>
  <c r="A77" i="62" s="1"/>
  <c r="A78" i="62" s="1"/>
  <c r="A79" i="62" s="1"/>
  <c r="A80" i="62" s="1"/>
  <c r="A81" i="62" s="1"/>
  <c r="A82" i="62" s="1"/>
  <c r="A83" i="62" s="1"/>
  <c r="A84" i="62" s="1"/>
  <c r="A85" i="62" s="1"/>
  <c r="A86" i="62" s="1"/>
  <c r="A87" i="62" s="1"/>
  <c r="A88" i="62" s="1"/>
  <c r="A89" i="62" s="1"/>
  <c r="A90" i="62" s="1"/>
  <c r="A91" i="62" s="1"/>
  <c r="A92" i="62" s="1"/>
  <c r="A93" i="62" s="1"/>
  <c r="A94" i="62" s="1"/>
  <c r="A95" i="62" s="1"/>
  <c r="A96" i="62" s="1"/>
  <c r="A97" i="62" s="1"/>
  <c r="A98" i="62" s="1"/>
  <c r="A99" i="62" s="1"/>
  <c r="A100" i="62" s="1"/>
  <c r="A101" i="62" s="1"/>
  <c r="A102" i="62" s="1"/>
  <c r="A103" i="62" s="1"/>
  <c r="A104" i="62" s="1"/>
  <c r="A105" i="62" s="1"/>
  <c r="A106" i="62" s="1"/>
  <c r="A107" i="62" s="1"/>
  <c r="A108" i="62" s="1"/>
  <c r="A109" i="62" s="1"/>
  <c r="A110" i="62" s="1"/>
  <c r="A111" i="62" s="1"/>
  <c r="A112" i="62" s="1"/>
  <c r="A113" i="62" s="1"/>
  <c r="A114" i="62" s="1"/>
  <c r="A115" i="62" s="1"/>
  <c r="A116" i="62" s="1"/>
  <c r="A117" i="62" s="1"/>
  <c r="A118" i="62" s="1"/>
  <c r="A119" i="62" s="1"/>
  <c r="A120" i="62" s="1"/>
  <c r="A121" i="62" s="1"/>
  <c r="A122" i="62" s="1"/>
  <c r="A123" i="62" s="1"/>
  <c r="A124" i="62" s="1"/>
  <c r="A125" i="62" s="1"/>
  <c r="A126" i="62" s="1"/>
  <c r="A127" i="62" s="1"/>
  <c r="A128" i="62" s="1"/>
  <c r="A129" i="62" s="1"/>
  <c r="A130" i="62" s="1"/>
  <c r="A131" i="62" s="1"/>
  <c r="A132" i="62" s="1"/>
  <c r="A133" i="62" s="1"/>
  <c r="A134" i="62" s="1"/>
  <c r="A135" i="62" s="1"/>
  <c r="A136" i="62" s="1"/>
  <c r="A137" i="62" s="1"/>
  <c r="A138" i="62" s="1"/>
  <c r="A139" i="62" s="1"/>
  <c r="A140" i="62" s="1"/>
  <c r="A141" i="62" s="1"/>
  <c r="A142" i="62" s="1"/>
  <c r="A143" i="62" s="1"/>
  <c r="A144" i="62" s="1"/>
  <c r="A145" i="62" s="1"/>
  <c r="A146" i="62" s="1"/>
  <c r="A147" i="62" s="1"/>
  <c r="A148" i="62" s="1"/>
  <c r="A149" i="62" s="1"/>
  <c r="A150" i="62" s="1"/>
  <c r="A151" i="62" s="1"/>
  <c r="A152" i="62" s="1"/>
  <c r="A153" i="62" s="1"/>
  <c r="A154" i="62" s="1"/>
  <c r="A155" i="62" s="1"/>
  <c r="A156" i="62" s="1"/>
  <c r="A157" i="62" s="1"/>
  <c r="A158" i="62" s="1"/>
  <c r="A159" i="62" s="1"/>
  <c r="A160" i="62" s="1"/>
  <c r="A161" i="62" s="1"/>
  <c r="A162" i="62" s="1"/>
  <c r="A163" i="62" s="1"/>
  <c r="A164" i="62" s="1"/>
  <c r="A165" i="62" s="1"/>
  <c r="A166" i="62" s="1"/>
  <c r="A167" i="62" s="1"/>
  <c r="A168" i="62" s="1"/>
  <c r="A169" i="62" s="1"/>
  <c r="A170" i="62" s="1"/>
  <c r="A171" i="62" s="1"/>
  <c r="A172" i="62" s="1"/>
  <c r="A173" i="62" s="1"/>
  <c r="A174" i="62" s="1"/>
  <c r="A175" i="62" s="1"/>
  <c r="A176" i="62" s="1"/>
  <c r="A177" i="62" s="1"/>
  <c r="A178" i="62" s="1"/>
  <c r="A179" i="62" s="1"/>
  <c r="A180" i="62" s="1"/>
  <c r="A181" i="62" s="1"/>
  <c r="A182" i="62" s="1"/>
  <c r="A183" i="62" s="1"/>
  <c r="A184" i="62" s="1"/>
  <c r="A185" i="62" s="1"/>
  <c r="A186" i="62" s="1"/>
  <c r="A187" i="62" s="1"/>
  <c r="A188" i="62" s="1"/>
  <c r="A189" i="62" s="1"/>
  <c r="A190" i="62" s="1"/>
  <c r="A191" i="62" s="1"/>
  <c r="A192" i="62" s="1"/>
  <c r="A193" i="62" s="1"/>
  <c r="A194" i="62" s="1"/>
  <c r="A195" i="62" s="1"/>
  <c r="A196" i="62" s="1"/>
  <c r="A197" i="62" s="1"/>
  <c r="A198" i="62" s="1"/>
  <c r="A199" i="62" s="1"/>
  <c r="A200" i="62" s="1"/>
  <c r="A201" i="62" s="1"/>
  <c r="A202" i="62" s="1"/>
  <c r="A203" i="62" s="1"/>
  <c r="A204" i="62" s="1"/>
  <c r="A205" i="62" s="1"/>
  <c r="A206" i="62" s="1"/>
  <c r="A207" i="62" s="1"/>
  <c r="A208" i="62" s="1"/>
  <c r="A209" i="62" s="1"/>
  <c r="A210" i="62" s="1"/>
  <c r="A211" i="62" s="1"/>
  <c r="A212" i="62" s="1"/>
  <c r="A213" i="62" s="1"/>
  <c r="A214" i="62" s="1"/>
  <c r="A215" i="62" s="1"/>
  <c r="A216" i="62" s="1"/>
  <c r="A217" i="62" s="1"/>
  <c r="A218" i="62" s="1"/>
  <c r="A219" i="62" s="1"/>
  <c r="A220" i="62" s="1"/>
  <c r="A221" i="62" s="1"/>
  <c r="A222" i="62" s="1"/>
  <c r="A223" i="62" s="1"/>
  <c r="A224" i="62" s="1"/>
  <c r="A225" i="62" s="1"/>
  <c r="A226" i="62" s="1"/>
  <c r="A227" i="62" s="1"/>
  <c r="A228" i="62" s="1"/>
  <c r="A229" i="62" s="1"/>
  <c r="A230" i="62" s="1"/>
  <c r="A231" i="62" s="1"/>
  <c r="A232" i="62" s="1"/>
  <c r="A233" i="62" s="1"/>
  <c r="A234" i="62" s="1"/>
  <c r="A235" i="62" s="1"/>
  <c r="A236" i="62" s="1"/>
  <c r="A237" i="62" s="1"/>
  <c r="A238" i="62" s="1"/>
  <c r="A239" i="62" s="1"/>
  <c r="A240" i="62" s="1"/>
  <c r="A241" i="62" s="1"/>
  <c r="A242" i="62" s="1"/>
  <c r="A243" i="62" s="1"/>
  <c r="A244" i="62" s="1"/>
  <c r="A245" i="62" s="1"/>
  <c r="A246" i="62" s="1"/>
  <c r="A247" i="62" s="1"/>
  <c r="A248" i="62" s="1"/>
  <c r="A249" i="62" s="1"/>
  <c r="A250" i="62" s="1"/>
  <c r="A251" i="62" s="1"/>
  <c r="A252" i="62" s="1"/>
  <c r="A253" i="62" s="1"/>
  <c r="A254" i="62" s="1"/>
  <c r="A255" i="62" s="1"/>
  <c r="A256" i="62" s="1"/>
  <c r="A257" i="62" s="1"/>
  <c r="A258" i="62" s="1"/>
  <c r="A259" i="62" s="1"/>
  <c r="A260" i="62" s="1"/>
  <c r="A261" i="62" s="1"/>
  <c r="A262" i="62" s="1"/>
  <c r="A263" i="62" s="1"/>
  <c r="A264" i="62" s="1"/>
  <c r="A265" i="62" s="1"/>
  <c r="A266" i="62" s="1"/>
  <c r="A267" i="62" s="1"/>
  <c r="A268" i="62" s="1"/>
  <c r="A269" i="62" s="1"/>
  <c r="A270" i="62" s="1"/>
  <c r="A271" i="62" s="1"/>
  <c r="A272" i="62" s="1"/>
  <c r="A273" i="62" s="1"/>
  <c r="A274" i="62" s="1"/>
  <c r="A275" i="62" s="1"/>
  <c r="A276" i="62" s="1"/>
  <c r="A277" i="62" s="1"/>
  <c r="A278" i="62" s="1"/>
  <c r="A279" i="62" s="1"/>
  <c r="A280" i="62" s="1"/>
  <c r="A281" i="62" s="1"/>
  <c r="A282" i="62" s="1"/>
  <c r="A283" i="62" s="1"/>
  <c r="A284" i="62" s="1"/>
  <c r="A285" i="62" s="1"/>
  <c r="A286" i="62" s="1"/>
  <c r="A287" i="62" s="1"/>
  <c r="A288" i="62" s="1"/>
  <c r="A289" i="62" s="1"/>
  <c r="A290" i="62" s="1"/>
  <c r="A291" i="62" s="1"/>
  <c r="A292" i="62" s="1"/>
  <c r="A293" i="62" s="1"/>
  <c r="A294" i="62" s="1"/>
  <c r="A295" i="62" s="1"/>
  <c r="A296" i="62" s="1"/>
  <c r="A297" i="62" s="1"/>
  <c r="A298" i="62" s="1"/>
  <c r="A299" i="62" s="1"/>
  <c r="A300" i="62" s="1"/>
  <c r="A301" i="62" s="1"/>
  <c r="A302" i="62" s="1"/>
  <c r="A303" i="62" s="1"/>
  <c r="A304" i="62" s="1"/>
  <c r="A305" i="62" s="1"/>
  <c r="A306" i="62" s="1"/>
  <c r="A307" i="62" s="1"/>
  <c r="A269" i="61" l="1"/>
  <c r="A270" i="61" s="1"/>
  <c r="A271" i="61" s="1"/>
  <c r="A272" i="61" s="1"/>
  <c r="A273" i="61" s="1"/>
  <c r="A274" i="61" s="1"/>
  <c r="A275" i="61" s="1"/>
  <c r="A276" i="61" s="1"/>
  <c r="A277" i="61" s="1"/>
  <c r="A278" i="61" s="1"/>
  <c r="A279" i="61" s="1"/>
  <c r="A280" i="61" s="1"/>
  <c r="A281" i="61" s="1"/>
  <c r="A282" i="61" s="1"/>
  <c r="A283" i="61" s="1"/>
  <c r="A284" i="61" s="1"/>
  <c r="A285" i="61" s="1"/>
  <c r="A286" i="61" s="1"/>
  <c r="A287" i="61" s="1"/>
  <c r="A288" i="61" s="1"/>
  <c r="A289" i="61" s="1"/>
  <c r="A290" i="61" s="1"/>
  <c r="A291" i="61" s="1"/>
  <c r="A292" i="61" s="1"/>
  <c r="A293" i="61" s="1"/>
  <c r="A294" i="61" s="1"/>
  <c r="A295" i="61" s="1"/>
  <c r="A296" i="61" s="1"/>
  <c r="A297" i="61" s="1"/>
  <c r="A298" i="61" s="1"/>
  <c r="A299" i="61" s="1"/>
  <c r="A300" i="61" s="1"/>
  <c r="A301" i="61" s="1"/>
  <c r="A302" i="61" s="1"/>
  <c r="A303" i="61" s="1"/>
  <c r="A304" i="61" s="1"/>
  <c r="A305" i="61" s="1"/>
  <c r="A306" i="61" s="1"/>
  <c r="A307" i="61" s="1"/>
  <c r="A308" i="61" s="1"/>
  <c r="A308" i="62"/>
  <c r="A3" i="40"/>
  <c r="A4" i="40" s="1"/>
  <c r="A6" i="40" s="1"/>
  <c r="A5" i="40" s="1"/>
  <c r="A7" i="40" s="1"/>
  <c r="A8" i="40" s="1"/>
  <c r="A9" i="40" s="1"/>
  <c r="A10" i="40" s="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203" i="40" s="1"/>
  <c r="A204" i="40" s="1"/>
  <c r="A205" i="40" s="1"/>
  <c r="A206" i="40" s="1"/>
  <c r="A207" i="40" s="1"/>
  <c r="A208" i="40" s="1"/>
  <c r="A209" i="40" s="1"/>
  <c r="A210" i="40" s="1"/>
  <c r="A211" i="40" s="1"/>
  <c r="A212" i="40" s="1"/>
  <c r="A213" i="40" s="1"/>
  <c r="A214" i="40" s="1"/>
  <c r="A215" i="40" s="1"/>
  <c r="A216" i="40" s="1"/>
  <c r="A217" i="40" s="1"/>
  <c r="A218" i="40" s="1"/>
  <c r="A219" i="40" s="1"/>
  <c r="A220" i="40" s="1"/>
  <c r="A221" i="40" s="1"/>
  <c r="A222" i="40" s="1"/>
  <c r="A223" i="40" s="1"/>
  <c r="A224" i="40" s="1"/>
  <c r="A225" i="40" s="1"/>
  <c r="A226" i="40" s="1"/>
  <c r="A227" i="40" s="1"/>
  <c r="A228" i="40" s="1"/>
  <c r="A229" i="40" s="1"/>
  <c r="A230" i="40" s="1"/>
  <c r="A231" i="40" s="1"/>
  <c r="A232" i="40" s="1"/>
  <c r="A233" i="40" s="1"/>
  <c r="A234" i="40" s="1"/>
  <c r="A235" i="40" s="1"/>
  <c r="A236" i="40" s="1"/>
  <c r="A237" i="40" s="1"/>
  <c r="A238" i="40" s="1"/>
  <c r="A239" i="40" s="1"/>
  <c r="A240" i="40" s="1"/>
  <c r="A241" i="40" s="1"/>
  <c r="A242" i="40" s="1"/>
  <c r="A243" i="40" s="1"/>
  <c r="A244" i="40" s="1"/>
  <c r="A245" i="40" s="1"/>
  <c r="A246" i="40" s="1"/>
  <c r="A247" i="40" s="1"/>
  <c r="A3" i="52"/>
  <c r="A4" i="52" s="1"/>
  <c r="A5" i="52" s="1"/>
  <c r="A6" i="52" s="1"/>
  <c r="A7" i="52" s="1"/>
  <c r="A8" i="52" s="1"/>
  <c r="A9" i="52" s="1"/>
  <c r="A10" i="52" s="1"/>
  <c r="A11" i="52" s="1"/>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 r="A35" i="52" s="1"/>
  <c r="A36" i="52" s="1"/>
  <c r="A37" i="52" s="1"/>
  <c r="A38" i="52" s="1"/>
  <c r="A39" i="52" s="1"/>
  <c r="A40" i="52" s="1"/>
  <c r="A41" i="52" s="1"/>
  <c r="A42" i="52" s="1"/>
  <c r="A43" i="52" s="1"/>
  <c r="A44" i="52" s="1"/>
  <c r="A45" i="52" s="1"/>
  <c r="A46" i="52" s="1"/>
  <c r="A47" i="52" s="1"/>
  <c r="A48" i="52" s="1"/>
  <c r="A49" i="52" s="1"/>
  <c r="A50" i="52" s="1"/>
  <c r="A51" i="52" s="1"/>
  <c r="A52" i="52" s="1"/>
  <c r="A53" i="52" s="1"/>
  <c r="A54" i="52" s="1"/>
  <c r="A55" i="52" s="1"/>
  <c r="A56" i="52" s="1"/>
  <c r="A57" i="52" s="1"/>
  <c r="A58" i="52" s="1"/>
  <c r="A59" i="52" s="1"/>
  <c r="A60" i="52" s="1"/>
  <c r="A61" i="52" s="1"/>
  <c r="A62" i="52" s="1"/>
  <c r="A63" i="52" s="1"/>
  <c r="A64" i="52" s="1"/>
  <c r="A65" i="52" s="1"/>
  <c r="A66" i="52" s="1"/>
  <c r="A67" i="52" s="1"/>
  <c r="A68" i="52" s="1"/>
  <c r="A69" i="52" s="1"/>
  <c r="A70" i="52" s="1"/>
  <c r="A71" i="52" s="1"/>
  <c r="A72" i="52" s="1"/>
  <c r="A73" i="52" s="1"/>
  <c r="A74" i="52" s="1"/>
  <c r="A75" i="52" s="1"/>
  <c r="A76" i="52" s="1"/>
  <c r="A77" i="52" s="1"/>
  <c r="A78" i="52" s="1"/>
  <c r="A79" i="52" s="1"/>
  <c r="A80" i="52" s="1"/>
  <c r="A81" i="52" s="1"/>
  <c r="A82" i="52" s="1"/>
  <c r="A83" i="52" s="1"/>
  <c r="A84" i="52" s="1"/>
  <c r="A85" i="52" s="1"/>
  <c r="A86" i="52" s="1"/>
  <c r="A87" i="52" s="1"/>
  <c r="A88" i="52" s="1"/>
  <c r="A89" i="52" s="1"/>
  <c r="A90" i="52" s="1"/>
  <c r="A91" i="52" s="1"/>
  <c r="A92" i="52" s="1"/>
  <c r="A93" i="52" s="1"/>
  <c r="A94" i="52" s="1"/>
  <c r="A95" i="52" s="1"/>
  <c r="A96" i="52" s="1"/>
  <c r="A97" i="52" s="1"/>
  <c r="A98" i="52" s="1"/>
  <c r="A99" i="52" s="1"/>
  <c r="A100" i="52" s="1"/>
  <c r="A101" i="52" s="1"/>
  <c r="A102" i="52" s="1"/>
  <c r="A103" i="52" s="1"/>
  <c r="A104" i="52" s="1"/>
  <c r="A105" i="52" s="1"/>
  <c r="A106" i="52" s="1"/>
  <c r="A107" i="52" s="1"/>
  <c r="A108" i="52" s="1"/>
  <c r="A109" i="52" s="1"/>
  <c r="A110" i="52" s="1"/>
  <c r="A111" i="52" s="1"/>
  <c r="A112" i="52" s="1"/>
  <c r="A113" i="52" s="1"/>
  <c r="A114" i="52" s="1"/>
  <c r="A115" i="52" s="1"/>
  <c r="A116" i="52" s="1"/>
  <c r="A117" i="52" s="1"/>
  <c r="A118" i="52" s="1"/>
  <c r="A119" i="52" s="1"/>
  <c r="A120" i="52" s="1"/>
  <c r="A121" i="52" s="1"/>
  <c r="A122" i="52" s="1"/>
  <c r="A123" i="52" s="1"/>
  <c r="A124" i="52" s="1"/>
  <c r="A125" i="52" s="1"/>
  <c r="A126" i="52" s="1"/>
  <c r="A127" i="52" s="1"/>
  <c r="A128" i="52" s="1"/>
  <c r="A129" i="52" s="1"/>
  <c r="A130" i="52" s="1"/>
  <c r="A131" i="52" s="1"/>
  <c r="A132" i="52" s="1"/>
  <c r="A133" i="52" s="1"/>
  <c r="A134" i="52" s="1"/>
  <c r="A135" i="52" s="1"/>
  <c r="A136" i="52" s="1"/>
  <c r="A137" i="52" s="1"/>
  <c r="A138" i="52" s="1"/>
  <c r="A139" i="52" s="1"/>
  <c r="A140" i="52" s="1"/>
  <c r="A141" i="52" s="1"/>
  <c r="A142" i="52" s="1"/>
  <c r="A143" i="52" s="1"/>
  <c r="A144" i="52" s="1"/>
  <c r="A145" i="52" s="1"/>
  <c r="A146" i="52" s="1"/>
  <c r="A147" i="52" s="1"/>
  <c r="A148" i="52" s="1"/>
  <c r="A149" i="52" s="1"/>
  <c r="A150" i="52" s="1"/>
  <c r="A151" i="52" s="1"/>
  <c r="A152" i="52" s="1"/>
  <c r="A153" i="52" s="1"/>
  <c r="A154" i="52" s="1"/>
  <c r="A155" i="52" s="1"/>
  <c r="A156" i="52" s="1"/>
  <c r="A157" i="52" s="1"/>
  <c r="A158" i="52" s="1"/>
  <c r="A159" i="52" s="1"/>
  <c r="A160" i="52" s="1"/>
  <c r="A161" i="52" s="1"/>
  <c r="A162" i="52" s="1"/>
  <c r="A163" i="52" s="1"/>
  <c r="A164" i="52" s="1"/>
  <c r="A165" i="52" s="1"/>
  <c r="A166" i="52" s="1"/>
  <c r="A167" i="52" s="1"/>
  <c r="A168" i="52" s="1"/>
  <c r="A169" i="52" s="1"/>
  <c r="A170" i="52" s="1"/>
  <c r="A171" i="52" s="1"/>
  <c r="A172" i="52" s="1"/>
  <c r="A173" i="52" s="1"/>
  <c r="A174" i="52" s="1"/>
  <c r="A175" i="52" s="1"/>
  <c r="A176" i="52" s="1"/>
  <c r="A177" i="52" s="1"/>
  <c r="A178" i="52" s="1"/>
  <c r="A179" i="52" s="1"/>
  <c r="A180" i="52" s="1"/>
  <c r="A181" i="52" s="1"/>
  <c r="A182" i="52" s="1"/>
  <c r="A183" i="52" s="1"/>
  <c r="A184" i="52" s="1"/>
  <c r="A185" i="52" s="1"/>
  <c r="A186" i="52" s="1"/>
  <c r="A187" i="52" s="1"/>
  <c r="A188" i="52" s="1"/>
  <c r="A189" i="52" s="1"/>
  <c r="A190" i="52" s="1"/>
  <c r="A191" i="52" s="1"/>
  <c r="A192" i="52" s="1"/>
  <c r="A193" i="52" s="1"/>
  <c r="A194" i="52" s="1"/>
  <c r="A195" i="52" s="1"/>
  <c r="A196" i="52" s="1"/>
  <c r="A197" i="52" s="1"/>
  <c r="A198" i="52" s="1"/>
  <c r="A199" i="52" s="1"/>
  <c r="A200" i="52" s="1"/>
  <c r="A201" i="52" s="1"/>
  <c r="A202" i="52" s="1"/>
  <c r="A203" i="52" s="1"/>
  <c r="A204" i="52" s="1"/>
  <c r="A205" i="52" s="1"/>
  <c r="A206" i="52" s="1"/>
  <c r="A207" i="52" s="1"/>
  <c r="A208" i="52" s="1"/>
  <c r="A209" i="52" s="1"/>
  <c r="A210" i="52" s="1"/>
  <c r="A211" i="52" s="1"/>
  <c r="A212" i="52" s="1"/>
  <c r="A213" i="52" s="1"/>
  <c r="A214" i="52" s="1"/>
  <c r="A215" i="52" s="1"/>
  <c r="A216" i="52" s="1"/>
  <c r="A217" i="52" s="1"/>
  <c r="A218" i="52" s="1"/>
  <c r="A219" i="52" s="1"/>
  <c r="A220" i="52" s="1"/>
  <c r="A221" i="52" s="1"/>
  <c r="A222" i="52" s="1"/>
  <c r="A223" i="52" s="1"/>
  <c r="A224" i="52" s="1"/>
  <c r="A225" i="52" s="1"/>
  <c r="A226" i="52" s="1"/>
  <c r="A227" i="52" s="1"/>
  <c r="A228" i="52" s="1"/>
  <c r="A229" i="52" s="1"/>
  <c r="A230" i="52" s="1"/>
  <c r="A231" i="52" s="1"/>
  <c r="A232" i="52" s="1"/>
  <c r="A233" i="52" s="1"/>
  <c r="A234" i="52" s="1"/>
  <c r="A235" i="52" s="1"/>
  <c r="A236" i="52" s="1"/>
  <c r="A237" i="52" s="1"/>
  <c r="A238" i="52" s="1"/>
  <c r="A239" i="52" s="1"/>
  <c r="A240" i="52" s="1"/>
  <c r="A241" i="52" s="1"/>
  <c r="A50" i="66"/>
  <c r="A51" i="66" s="1"/>
  <c r="A52" i="66" s="1"/>
  <c r="A53" i="66" s="1"/>
  <c r="A54" i="66" s="1"/>
  <c r="A55" i="66" s="1"/>
  <c r="A56" i="66" s="1"/>
  <c r="A57" i="66" s="1"/>
  <c r="A58" i="66" s="1"/>
  <c r="A59" i="66" s="1"/>
  <c r="A60" i="66" s="1"/>
  <c r="A61" i="66" s="1"/>
  <c r="A62" i="66" s="1"/>
  <c r="A63" i="66" s="1"/>
  <c r="A64" i="66" s="1"/>
  <c r="A65" i="66" s="1"/>
  <c r="A66" i="66" s="1"/>
  <c r="A67" i="66" s="1"/>
  <c r="A68" i="66" s="1"/>
  <c r="A69" i="66" s="1"/>
  <c r="A70" i="66" s="1"/>
  <c r="A71" i="66" s="1"/>
  <c r="A72" i="66" s="1"/>
  <c r="A73" i="66" s="1"/>
  <c r="A74" i="66" s="1"/>
  <c r="A75" i="66" s="1"/>
  <c r="A76" i="66" s="1"/>
  <c r="A77" i="66" s="1"/>
  <c r="A78" i="66" s="1"/>
  <c r="A79" i="66" s="1"/>
  <c r="A80" i="66" s="1"/>
  <c r="A81" i="66" s="1"/>
  <c r="A82" i="66" s="1"/>
  <c r="A83" i="66" s="1"/>
  <c r="A84" i="66" s="1"/>
  <c r="A85" i="66" s="1"/>
  <c r="A86" i="66" s="1"/>
  <c r="A87" i="66" s="1"/>
  <c r="A88" i="66" s="1"/>
  <c r="A89" i="66" s="1"/>
  <c r="A90" i="66" s="1"/>
  <c r="A91" i="66" s="1"/>
  <c r="A92" i="66" s="1"/>
  <c r="A93" i="66" s="1"/>
  <c r="A94" i="66" s="1"/>
  <c r="A95" i="66" s="1"/>
  <c r="A96" i="66" s="1"/>
  <c r="A97" i="66" s="1"/>
  <c r="A98" i="66" s="1"/>
  <c r="A99" i="66" s="1"/>
  <c r="A100" i="66" s="1"/>
  <c r="A101" i="66" s="1"/>
  <c r="A102" i="66" s="1"/>
  <c r="A103" i="66" s="1"/>
  <c r="A104" i="66" s="1"/>
  <c r="A105" i="66" s="1"/>
  <c r="A106" i="66" s="1"/>
  <c r="A107" i="66" s="1"/>
  <c r="A108" i="66" s="1"/>
  <c r="A109" i="66" s="1"/>
  <c r="A110" i="66" s="1"/>
  <c r="A111" i="66" s="1"/>
  <c r="A112" i="66" s="1"/>
  <c r="A113" i="66" s="1"/>
  <c r="A114" i="66" s="1"/>
  <c r="A115" i="66" s="1"/>
  <c r="A116" i="66" s="1"/>
  <c r="A117" i="66" s="1"/>
  <c r="A118" i="66" s="1"/>
  <c r="A119" i="66" s="1"/>
  <c r="A120" i="66" s="1"/>
  <c r="A121" i="66" s="1"/>
  <c r="A122" i="66" s="1"/>
  <c r="A123" i="66" s="1"/>
  <c r="A124" i="66" s="1"/>
  <c r="A125" i="66" s="1"/>
  <c r="A126" i="66" s="1"/>
  <c r="A127" i="66" s="1"/>
  <c r="A128" i="66" s="1"/>
  <c r="A129" i="66" s="1"/>
  <c r="A130" i="66" s="1"/>
  <c r="A131" i="66" s="1"/>
  <c r="A132" i="66" s="1"/>
  <c r="A133" i="66" s="1"/>
  <c r="A134" i="66" s="1"/>
  <c r="A135" i="66" s="1"/>
  <c r="A136" i="66" s="1"/>
  <c r="A137" i="66" s="1"/>
  <c r="A138" i="66" s="1"/>
  <c r="A139" i="66" s="1"/>
  <c r="A140" i="66" s="1"/>
  <c r="A141" i="66" s="1"/>
  <c r="A142" i="66" s="1"/>
  <c r="A143" i="66" s="1"/>
  <c r="A144" i="66" s="1"/>
  <c r="A145" i="66" s="1"/>
  <c r="A146" i="66" s="1"/>
  <c r="A147" i="66" s="1"/>
  <c r="A148" i="66" s="1"/>
  <c r="A149" i="66" s="1"/>
  <c r="A150" i="66" s="1"/>
  <c r="A151" i="66" s="1"/>
  <c r="A152" i="66" s="1"/>
  <c r="A153" i="66" s="1"/>
  <c r="A154" i="66" s="1"/>
  <c r="A155" i="66" s="1"/>
  <c r="A156" i="66" s="1"/>
  <c r="A157" i="66" s="1"/>
  <c r="A158" i="66" s="1"/>
  <c r="A159" i="66" s="1"/>
  <c r="A160" i="66" s="1"/>
  <c r="A161" i="66" s="1"/>
  <c r="A162" i="66" s="1"/>
  <c r="A163" i="66" s="1"/>
  <c r="A164" i="66" s="1"/>
  <c r="A165" i="66" s="1"/>
  <c r="A166" i="66" s="1"/>
  <c r="A167" i="66" s="1"/>
  <c r="A168" i="66" s="1"/>
  <c r="A169" i="66" s="1"/>
  <c r="A170" i="66" s="1"/>
  <c r="A171" i="66" s="1"/>
  <c r="A172" i="66" s="1"/>
  <c r="A173" i="66" s="1"/>
  <c r="A174" i="66" s="1"/>
  <c r="A175" i="66" s="1"/>
  <c r="A176" i="66" s="1"/>
  <c r="A177" i="66" s="1"/>
  <c r="A178" i="66" s="1"/>
  <c r="A179" i="66" s="1"/>
  <c r="A180" i="66" s="1"/>
  <c r="A181" i="66" s="1"/>
  <c r="A182" i="66" s="1"/>
  <c r="A183" i="66" s="1"/>
  <c r="A184" i="66" s="1"/>
  <c r="A185" i="66" s="1"/>
  <c r="A186" i="66" s="1"/>
  <c r="A187" i="66" s="1"/>
  <c r="A188" i="66" s="1"/>
  <c r="A189" i="66" s="1"/>
  <c r="A190" i="66" s="1"/>
  <c r="A191" i="66" s="1"/>
  <c r="A192" i="66" s="1"/>
  <c r="A193" i="66" s="1"/>
  <c r="A194" i="66" s="1"/>
  <c r="A195" i="66" s="1"/>
  <c r="A196" i="66" s="1"/>
  <c r="A197" i="66" s="1"/>
  <c r="A198" i="66" s="1"/>
  <c r="A199" i="66" s="1"/>
  <c r="A200" i="66" s="1"/>
  <c r="A201" i="66" s="1"/>
  <c r="A202" i="66" s="1"/>
  <c r="A203" i="66" s="1"/>
  <c r="A204" i="66" s="1"/>
  <c r="A205" i="66" s="1"/>
  <c r="A206" i="66" s="1"/>
  <c r="A207" i="66" s="1"/>
  <c r="A208" i="66" s="1"/>
  <c r="A209" i="66" s="1"/>
  <c r="A210" i="66" s="1"/>
  <c r="A211" i="66" s="1"/>
  <c r="A212" i="66" s="1"/>
  <c r="A213" i="66" s="1"/>
  <c r="A214" i="66" s="1"/>
  <c r="A215" i="66" s="1"/>
  <c r="A216" i="66" s="1"/>
  <c r="A217" i="66" s="1"/>
  <c r="A218" i="66" s="1"/>
  <c r="A219" i="66" s="1"/>
  <c r="A220" i="66" s="1"/>
  <c r="A221" i="66" s="1"/>
  <c r="A222" i="66" s="1"/>
  <c r="A223" i="66" s="1"/>
  <c r="A224" i="66" s="1"/>
  <c r="A225" i="66" s="1"/>
  <c r="A226" i="66" s="1"/>
  <c r="A227" i="66" s="1"/>
  <c r="A228" i="66" s="1"/>
  <c r="A229" i="66" s="1"/>
  <c r="A230" i="66" s="1"/>
  <c r="A231" i="66" s="1"/>
  <c r="A232" i="66" s="1"/>
  <c r="A233" i="66" s="1"/>
  <c r="A234" i="66" s="1"/>
  <c r="A235" i="66" s="1"/>
  <c r="A236" i="66" s="1"/>
  <c r="A237" i="66" s="1"/>
  <c r="A238" i="66" s="1"/>
  <c r="A239" i="66" s="1"/>
  <c r="A240" i="66" s="1"/>
  <c r="A241" i="66" s="1"/>
  <c r="A242" i="66" s="1"/>
  <c r="A243" i="66" s="1"/>
  <c r="A3" i="67"/>
  <c r="A4" i="67" s="1"/>
  <c r="A5" i="67" s="1"/>
  <c r="A6" i="67" s="1"/>
  <c r="A7" i="67" s="1"/>
  <c r="A8" i="67" s="1"/>
  <c r="A9" i="67" s="1"/>
  <c r="A10" i="67" s="1"/>
  <c r="A12" i="67" s="1"/>
  <c r="A13" i="67" s="1"/>
  <c r="A14" i="67" s="1"/>
  <c r="A15" i="67" s="1"/>
  <c r="A16" i="67" s="1"/>
  <c r="A17" i="67" s="1"/>
  <c r="A19" i="67" s="1"/>
  <c r="A20" i="67" s="1"/>
  <c r="A21" i="67" s="1"/>
  <c r="A22" i="67" s="1"/>
  <c r="A23" i="67" s="1"/>
  <c r="A24" i="67" s="1"/>
  <c r="A25" i="67" s="1"/>
  <c r="A26" i="67" s="1"/>
  <c r="A27" i="67" s="1"/>
  <c r="A28" i="67" s="1"/>
  <c r="A29"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A55" i="67" s="1"/>
  <c r="A56" i="67" s="1"/>
  <c r="A57" i="67" s="1"/>
  <c r="A58" i="67" s="1"/>
  <c r="A59" i="67" s="1"/>
  <c r="A61" i="67" s="1"/>
  <c r="A62" i="67" s="1"/>
  <c r="A63" i="67" s="1"/>
  <c r="A64" i="67" s="1"/>
  <c r="A65" i="67" s="1"/>
  <c r="A66" i="67" s="1"/>
  <c r="A67" i="67" s="1"/>
  <c r="A69" i="67" s="1"/>
  <c r="A70" i="67" s="1"/>
  <c r="A71" i="67" s="1"/>
  <c r="A72" i="67" s="1"/>
  <c r="A73" i="67" s="1"/>
  <c r="A74" i="67" s="1"/>
  <c r="A75" i="67" s="1"/>
  <c r="A76" i="67" s="1"/>
  <c r="A77" i="67" s="1"/>
  <c r="A78" i="67" s="1"/>
  <c r="A79" i="67" s="1"/>
  <c r="A80" i="67" s="1"/>
  <c r="A82" i="67" s="1"/>
  <c r="A83" i="67" s="1"/>
  <c r="A85" i="67" s="1"/>
  <c r="A86" i="67" l="1"/>
  <c r="A87" i="67" s="1"/>
  <c r="A89" i="67" s="1"/>
  <c r="A90" i="67" s="1"/>
  <c r="A91" i="67" s="1"/>
  <c r="A92" i="67" s="1"/>
  <c r="A93" i="67" s="1"/>
  <c r="A94" i="67" s="1"/>
  <c r="A95" i="67" s="1"/>
  <c r="A96" i="67" s="1"/>
  <c r="A97" i="67" s="1"/>
  <c r="A98" i="67" s="1"/>
  <c r="A100" i="67" s="1"/>
  <c r="A101" i="67" s="1"/>
  <c r="A102" i="67" s="1"/>
  <c r="A103" i="67" s="1"/>
  <c r="A104" i="67" s="1"/>
  <c r="A105" i="67" s="1"/>
  <c r="A107" i="67" s="1"/>
  <c r="A108" i="67" s="1"/>
  <c r="A109" i="67" s="1"/>
  <c r="A111" i="67" s="1"/>
  <c r="A112" i="67" s="1"/>
  <c r="A113" i="67" s="1"/>
  <c r="A114" i="67" s="1"/>
  <c r="A115" i="67" s="1"/>
  <c r="A116" i="67" s="1"/>
  <c r="A117" i="67" s="1"/>
  <c r="A119" i="67" s="1"/>
  <c r="A120" i="67" s="1"/>
  <c r="A121" i="67" s="1"/>
  <c r="A122" i="67" s="1"/>
  <c r="A123" i="67" s="1"/>
  <c r="A124" i="67" s="1"/>
  <c r="A125" i="67" s="1"/>
  <c r="A126" i="67" s="1"/>
  <c r="A127" i="67" s="1"/>
  <c r="A128" i="67" s="1"/>
  <c r="A129" i="67" s="1"/>
  <c r="A130" i="67" s="1"/>
  <c r="A131" i="67" s="1"/>
  <c r="A133" i="67" s="1"/>
  <c r="A134" i="67" s="1"/>
  <c r="A135" i="67" s="1"/>
  <c r="A136" i="67" s="1"/>
  <c r="A137" i="67" s="1"/>
  <c r="A138" i="67" s="1"/>
  <c r="A139" i="67" s="1"/>
  <c r="A140" i="67" s="1"/>
  <c r="A141" i="67" s="1"/>
  <c r="A143" i="67" s="1"/>
  <c r="A144" i="67" s="1"/>
  <c r="A145" i="67" s="1"/>
  <c r="A146" i="67" s="1"/>
  <c r="A147" i="67" s="1"/>
  <c r="A148" i="67" s="1"/>
  <c r="A149" i="67" s="1"/>
  <c r="A150" i="67" s="1"/>
  <c r="A151" i="67" s="1"/>
  <c r="A152" i="67" s="1"/>
  <c r="A153" i="67" s="1"/>
  <c r="A154" i="67" s="1"/>
  <c r="A155" i="67" s="1"/>
  <c r="A156" i="67" s="1"/>
  <c r="A158" i="67"/>
  <c r="A159" i="67"/>
  <c r="A160" i="67"/>
  <c r="A161" i="67" s="1"/>
  <c r="A162" i="67" s="1"/>
  <c r="A163" i="67" s="1"/>
  <c r="A164" i="67" s="1"/>
  <c r="A165" i="67" s="1"/>
  <c r="A3" i="65"/>
  <c r="A4" i="65" s="1"/>
  <c r="A5" i="65" s="1"/>
  <c r="A6" i="65" s="1"/>
  <c r="A7" i="65" s="1"/>
  <c r="A8" i="65" s="1"/>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A68" i="65" s="1"/>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A123" i="65" s="1"/>
  <c r="A124" i="65" s="1"/>
  <c r="A125" i="65" s="1"/>
  <c r="A126" i="65" s="1"/>
  <c r="A127" i="65" s="1"/>
  <c r="A128" i="65" s="1"/>
  <c r="A129" i="65" s="1"/>
  <c r="A130" i="65" s="1"/>
  <c r="A131" i="65" s="1"/>
  <c r="A132" i="65" s="1"/>
  <c r="A133" i="65" s="1"/>
  <c r="A134" i="65" s="1"/>
  <c r="A135" i="65" s="1"/>
  <c r="A136" i="65" s="1"/>
  <c r="A137" i="65" s="1"/>
  <c r="A138" i="65" s="1"/>
  <c r="A139" i="65" s="1"/>
  <c r="A140" i="65" s="1"/>
  <c r="A141" i="65" s="1"/>
  <c r="A142" i="65" s="1"/>
  <c r="A143" i="65" s="1"/>
  <c r="A144" i="65" s="1"/>
  <c r="A145" i="65" s="1"/>
  <c r="A146" i="65" s="1"/>
  <c r="A147" i="65" s="1"/>
  <c r="A148" i="65" s="1"/>
  <c r="A149" i="65" s="1"/>
  <c r="A150" i="65" s="1"/>
  <c r="A151" i="65" s="1"/>
  <c r="A152" i="65" s="1"/>
  <c r="A153" i="65" s="1"/>
  <c r="A154" i="65" s="1"/>
  <c r="A155" i="65" s="1"/>
  <c r="A156" i="65" s="1"/>
  <c r="A157" i="65" s="1"/>
  <c r="A158" i="65" s="1"/>
  <c r="A159" i="65" s="1"/>
  <c r="A160" i="65" s="1"/>
  <c r="A161" i="65" s="1"/>
  <c r="A162" i="65" s="1"/>
  <c r="A163" i="65" s="1"/>
  <c r="A164" i="65" s="1"/>
  <c r="A165" i="65" s="1"/>
  <c r="A166" i="65" s="1"/>
  <c r="A167" i="65" s="1"/>
  <c r="A168" i="65" s="1"/>
  <c r="A169" i="65" s="1"/>
  <c r="A170" i="65" s="1"/>
  <c r="A171" i="65" s="1"/>
  <c r="A172" i="65" s="1"/>
  <c r="A173" i="65" s="1"/>
  <c r="A174" i="65" s="1"/>
  <c r="A175" i="65" s="1"/>
  <c r="A176" i="65" s="1"/>
  <c r="A177" i="65" s="1"/>
  <c r="A178" i="65" s="1"/>
  <c r="A179" i="65" s="1"/>
  <c r="A180" i="65" s="1"/>
  <c r="A181" i="65" s="1"/>
  <c r="A182" i="65" s="1"/>
  <c r="A183" i="65" s="1"/>
  <c r="A184" i="65" s="1"/>
  <c r="A185" i="65" s="1"/>
  <c r="A186" i="65" s="1"/>
  <c r="A187" i="65" s="1"/>
  <c r="A188" i="65" s="1"/>
  <c r="A189" i="65" s="1"/>
  <c r="A190" i="65" s="1"/>
  <c r="A191" i="65" s="1"/>
  <c r="A192" i="65" s="1"/>
  <c r="A193" i="65" s="1"/>
  <c r="A194" i="65" s="1"/>
  <c r="A195" i="65" s="1"/>
  <c r="A196" i="65" s="1"/>
  <c r="A197" i="65" s="1"/>
  <c r="A198" i="65" s="1"/>
  <c r="A199" i="65" s="1"/>
  <c r="A200" i="65" s="1"/>
  <c r="A201" i="65" s="1"/>
  <c r="A202" i="65" s="1"/>
  <c r="A203" i="65" s="1"/>
  <c r="A204" i="65" s="1"/>
  <c r="A205" i="65" s="1"/>
  <c r="A206" i="65" s="1"/>
  <c r="A207" i="65" s="1"/>
  <c r="A208" i="65" s="1"/>
  <c r="A209" i="65" s="1"/>
  <c r="A210" i="65" s="1"/>
  <c r="A211" i="65" s="1"/>
  <c r="A212" i="65" s="1"/>
  <c r="A213" i="65" s="1"/>
  <c r="A214" i="65" s="1"/>
  <c r="A215" i="65" s="1"/>
  <c r="A216" i="65" s="1"/>
  <c r="A217" i="65" s="1"/>
  <c r="A218" i="65" s="1"/>
  <c r="A219" i="65" s="1"/>
  <c r="A220" i="65" s="1"/>
  <c r="A221" i="65" s="1"/>
  <c r="A222" i="65" s="1"/>
  <c r="A223" i="65" s="1"/>
  <c r="A224" i="65" s="1"/>
  <c r="A225" i="65" s="1"/>
  <c r="A226" i="65" s="1"/>
  <c r="A227" i="65" s="1"/>
  <c r="A228" i="65" s="1"/>
  <c r="A229" i="65" s="1"/>
  <c r="A230" i="65" s="1"/>
  <c r="A231" i="65" s="1"/>
  <c r="A232" i="65" s="1"/>
  <c r="A233" i="65" s="1"/>
  <c r="A234" i="65" s="1"/>
  <c r="A235" i="65" s="1"/>
  <c r="A236" i="65" s="1"/>
  <c r="A237" i="65" s="1"/>
  <c r="A238" i="65" s="1"/>
  <c r="A239" i="65" s="1"/>
  <c r="A240" i="65" s="1"/>
  <c r="A241" i="65" s="1"/>
  <c r="A242" i="65" s="1"/>
  <c r="A243" i="65" s="1"/>
  <c r="A244" i="65" s="1"/>
  <c r="A245" i="65" s="1"/>
  <c r="A246" i="65" s="1"/>
  <c r="A247" i="65" s="1"/>
  <c r="A248" i="65" s="1"/>
  <c r="A249" i="65" s="1"/>
  <c r="A250" i="65" s="1"/>
</calcChain>
</file>

<file path=xl/comments1.xml><?xml version="1.0" encoding="utf-8"?>
<comments xmlns="http://schemas.openxmlformats.org/spreadsheetml/2006/main">
  <authors>
    <author>AFJROTC COLS 2</author>
    <author>Citadel CLC2</author>
  </authors>
  <commentList>
    <comment ref="D1" authorId="0" shapeId="0">
      <text>
        <r>
          <rPr>
            <b/>
            <sz val="9"/>
            <color indexed="81"/>
            <rFont val="Tahoma"/>
            <family val="2"/>
          </rPr>
          <t xml:space="preserve">AFJROTC CLC: </t>
        </r>
        <r>
          <rPr>
            <sz val="9"/>
            <color indexed="81"/>
            <rFont val="Tahoma"/>
            <family val="2"/>
          </rPr>
          <t xml:space="preserve">Password for protected sheets is </t>
        </r>
        <r>
          <rPr>
            <b/>
            <sz val="9"/>
            <color indexed="81"/>
            <rFont val="Tahoma"/>
            <family val="2"/>
          </rPr>
          <t>CLC 2021</t>
        </r>
      </text>
    </comment>
    <comment ref="D28"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55"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80"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108"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136"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162"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189"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215"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242"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E371" authorId="0" shapeId="0">
      <text>
        <r>
          <rPr>
            <b/>
            <sz val="9"/>
            <color indexed="81"/>
            <rFont val="Tahoma"/>
            <family val="2"/>
          </rPr>
          <t>AFJROTC COLS 2:</t>
        </r>
        <r>
          <rPr>
            <sz val="9"/>
            <color indexed="81"/>
            <rFont val="Tahoma"/>
            <family val="2"/>
          </rPr>
          <t xml:space="preserve">
This should be the same as the average shown in each flight summary (M27 for this flight).</t>
        </r>
      </text>
    </comment>
    <comment ref="K375" authorId="1" shapeId="0">
      <text>
        <r>
          <rPr>
            <b/>
            <sz val="9"/>
            <color indexed="81"/>
            <rFont val="Tahoma"/>
            <family val="2"/>
          </rPr>
          <t>Citadel CLC2:</t>
        </r>
        <r>
          <rPr>
            <sz val="9"/>
            <color indexed="81"/>
            <rFont val="Tahoma"/>
            <family val="2"/>
          </rPr>
          <t xml:space="preserve">
Golf + 1 bonus</t>
        </r>
      </text>
    </comment>
  </commentList>
</comments>
</file>

<file path=xl/comments10.xml><?xml version="1.0" encoding="utf-8"?>
<comments xmlns="http://schemas.openxmlformats.org/spreadsheetml/2006/main">
  <authors>
    <author>AFJROTC COLS 2</author>
  </authors>
  <commentList>
    <comment ref="B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List>
</comments>
</file>

<file path=xl/comments11.xml><?xml version="1.0" encoding="utf-8"?>
<comments xmlns="http://schemas.openxmlformats.org/spreadsheetml/2006/main">
  <authors>
    <author>AFJROTC COLS 2</author>
    <author>Citadel CLC2</author>
  </authors>
  <commentList>
    <comment ref="A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D1" authorId="1" shapeId="0">
      <text>
        <r>
          <rPr>
            <b/>
            <sz val="9"/>
            <color indexed="81"/>
            <rFont val="Tahoma"/>
            <charset val="1"/>
          </rPr>
          <t>Citadel CLC2:</t>
        </r>
        <r>
          <rPr>
            <sz val="9"/>
            <color indexed="81"/>
            <rFont val="Tahoma"/>
            <charset val="1"/>
          </rPr>
          <t xml:space="preserve">
Academic Top 10% = 25</t>
        </r>
      </text>
    </comment>
    <comment ref="D3" authorId="1" shapeId="0">
      <text>
        <r>
          <rPr>
            <b/>
            <sz val="9"/>
            <color indexed="81"/>
            <rFont val="Tahoma"/>
            <charset val="1"/>
          </rPr>
          <t>Citadel CLC2:</t>
        </r>
        <r>
          <rPr>
            <sz val="9"/>
            <color indexed="81"/>
            <rFont val="Tahoma"/>
            <charset val="1"/>
          </rPr>
          <t xml:space="preserve">
Top female (tie broken based on total score).</t>
        </r>
      </text>
    </comment>
  </commentList>
</comments>
</file>

<file path=xl/comments2.xml><?xml version="1.0" encoding="utf-8"?>
<comments xmlns="http://schemas.openxmlformats.org/spreadsheetml/2006/main">
  <authors>
    <author>AFJROTC COLS 2</author>
    <author>Michael Gardner</author>
  </authors>
  <commentList>
    <comment ref="B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C1" authorId="1" shapeId="0">
      <text>
        <r>
          <rPr>
            <b/>
            <sz val="9"/>
            <color indexed="81"/>
            <rFont val="Tahoma"/>
            <family val="2"/>
          </rPr>
          <t>NOTE:</t>
        </r>
        <r>
          <rPr>
            <sz val="9"/>
            <color indexed="81"/>
            <rFont val="Tahoma"/>
            <family val="2"/>
          </rPr>
          <t xml:space="preserve"> Members in yellow left the CLC before cojmpletion and did not graduate/complete. </t>
        </r>
      </text>
    </comment>
  </commentList>
</comments>
</file>

<file path=xl/comments3.xml><?xml version="1.0" encoding="utf-8"?>
<comments xmlns="http://schemas.openxmlformats.org/spreadsheetml/2006/main">
  <authors>
    <author>AFJROTC COLS 2</author>
  </authors>
  <commentList>
    <comment ref="B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List>
</comments>
</file>

<file path=xl/comments4.xml><?xml version="1.0" encoding="utf-8"?>
<comments xmlns="http://schemas.openxmlformats.org/spreadsheetml/2006/main">
  <authors>
    <author>Michael Gardner</author>
  </authors>
  <commentList>
    <comment ref="C1" authorId="0" shapeId="0">
      <text>
        <r>
          <rPr>
            <b/>
            <sz val="9"/>
            <color indexed="81"/>
            <rFont val="Tahoma"/>
            <family val="2"/>
          </rPr>
          <t>NOTE:</t>
        </r>
        <r>
          <rPr>
            <sz val="9"/>
            <color indexed="81"/>
            <rFont val="Tahoma"/>
            <family val="2"/>
          </rPr>
          <t xml:space="preserve"> Yellow boxes denote missing data. Data could not be captured but still averaged as shown on the sheet.</t>
        </r>
      </text>
    </comment>
  </commentList>
</comments>
</file>

<file path=xl/comments5.xml><?xml version="1.0" encoding="utf-8"?>
<comments xmlns="http://schemas.openxmlformats.org/spreadsheetml/2006/main">
  <authors>
    <author>AFJROTC COLS 2</author>
    <author>Citadel CLC2</author>
  </authors>
  <commentList>
    <comment ref="B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AC5" authorId="1" shapeId="0">
      <text>
        <r>
          <rPr>
            <b/>
            <sz val="9"/>
            <color indexed="81"/>
            <rFont val="Tahoma"/>
            <family val="2"/>
          </rPr>
          <t>Citadel CLC2:</t>
        </r>
        <r>
          <rPr>
            <sz val="9"/>
            <color indexed="81"/>
            <rFont val="Tahoma"/>
            <family val="2"/>
          </rPr>
          <t xml:space="preserve">
Tops in Squadrons A &amp; B also get Distinguished Grad award</t>
        </r>
      </text>
    </comment>
    <comment ref="AC9" authorId="1" shapeId="0">
      <text>
        <r>
          <rPr>
            <b/>
            <sz val="9"/>
            <color indexed="81"/>
            <rFont val="Tahoma"/>
            <family val="2"/>
          </rPr>
          <t>Citadel CLC2:</t>
        </r>
        <r>
          <rPr>
            <sz val="9"/>
            <color indexed="81"/>
            <rFont val="Tahoma"/>
            <family val="2"/>
          </rPr>
          <t xml:space="preserve">
Distinguished graduates include Squadron A &amp; B winners</t>
        </r>
      </text>
    </comment>
  </commentList>
</comments>
</file>

<file path=xl/comments6.xml><?xml version="1.0" encoding="utf-8"?>
<comments xmlns="http://schemas.openxmlformats.org/spreadsheetml/2006/main">
  <authors>
    <author>AFJROTC COLS 2</author>
  </authors>
  <commentList>
    <comment ref="B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List>
</comments>
</file>

<file path=xl/comments7.xml><?xml version="1.0" encoding="utf-8"?>
<comments xmlns="http://schemas.openxmlformats.org/spreadsheetml/2006/main">
  <authors>
    <author>AFJROTC COLS 2</author>
    <author>Citadel CLC2</author>
  </authors>
  <commentList>
    <comment ref="B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 ref="F1" authorId="1" shapeId="0">
      <text>
        <r>
          <rPr>
            <b/>
            <sz val="9"/>
            <color indexed="81"/>
            <rFont val="Tahoma"/>
            <charset val="1"/>
          </rPr>
          <t>Citadel CLC2:</t>
        </r>
        <r>
          <rPr>
            <sz val="9"/>
            <color indexed="81"/>
            <rFont val="Tahoma"/>
            <charset val="1"/>
          </rPr>
          <t xml:space="preserve">
Academic Top 10% = 25</t>
        </r>
      </text>
    </comment>
    <comment ref="F2" authorId="1" shapeId="0">
      <text>
        <r>
          <rPr>
            <b/>
            <sz val="9"/>
            <color indexed="81"/>
            <rFont val="Tahoma"/>
            <charset val="1"/>
          </rPr>
          <t>Citadel CLC2:</t>
        </r>
        <r>
          <rPr>
            <sz val="9"/>
            <color indexed="81"/>
            <rFont val="Tahoma"/>
            <charset val="1"/>
          </rPr>
          <t xml:space="preserve">
Top female (tie broken based on total score).</t>
        </r>
      </text>
    </comment>
    <comment ref="F5" authorId="1" shapeId="0">
      <text>
        <r>
          <rPr>
            <b/>
            <sz val="9"/>
            <color indexed="81"/>
            <rFont val="Tahoma"/>
            <family val="2"/>
          </rPr>
          <t>Citadel CLC2:</t>
        </r>
        <r>
          <rPr>
            <sz val="9"/>
            <color indexed="81"/>
            <rFont val="Tahoma"/>
            <family val="2"/>
          </rPr>
          <t xml:space="preserve">
Top Male. </t>
        </r>
      </text>
    </comment>
  </commentList>
</comments>
</file>

<file path=xl/comments8.xml><?xml version="1.0" encoding="utf-8"?>
<comments xmlns="http://schemas.openxmlformats.org/spreadsheetml/2006/main">
  <authors>
    <author>AFJROTC COLS 2</author>
  </authors>
  <commentList>
    <comment ref="B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List>
</comments>
</file>

<file path=xl/comments9.xml><?xml version="1.0" encoding="utf-8"?>
<comments xmlns="http://schemas.openxmlformats.org/spreadsheetml/2006/main">
  <authors>
    <author>AFJROTC COLS 2</author>
  </authors>
  <commentList>
    <comment ref="B1" authorId="0" shapeId="0">
      <text>
        <r>
          <rPr>
            <b/>
            <sz val="9"/>
            <color indexed="81"/>
            <rFont val="Tahoma"/>
            <family val="2"/>
          </rPr>
          <t>AFJROTC CLC:</t>
        </r>
        <r>
          <rPr>
            <sz val="9"/>
            <color indexed="81"/>
            <rFont val="Tahoma"/>
            <family val="2"/>
          </rPr>
          <t xml:space="preserve">
Password for protected sheets is </t>
        </r>
        <r>
          <rPr>
            <b/>
            <sz val="9"/>
            <color indexed="81"/>
            <rFont val="Tahoma"/>
            <family val="2"/>
          </rPr>
          <t>CLC 2021</t>
        </r>
      </text>
    </comment>
  </commentList>
</comments>
</file>

<file path=xl/sharedStrings.xml><?xml version="1.0" encoding="utf-8"?>
<sst xmlns="http://schemas.openxmlformats.org/spreadsheetml/2006/main" count="28179" uniqueCount="1456">
  <si>
    <t>G</t>
  </si>
  <si>
    <t>LAST NAME</t>
  </si>
  <si>
    <t>FIRST NAME</t>
  </si>
  <si>
    <t>UNIT</t>
  </si>
  <si>
    <t>FLT</t>
  </si>
  <si>
    <t>INSP1</t>
  </si>
  <si>
    <t>INSP2</t>
  </si>
  <si>
    <t>INSP3</t>
  </si>
  <si>
    <t>AVG.</t>
  </si>
  <si>
    <t>DORM1</t>
  </si>
  <si>
    <t>DORM2</t>
  </si>
  <si>
    <t>DORM3</t>
  </si>
  <si>
    <t>PT</t>
  </si>
  <si>
    <t>TOTAL</t>
  </si>
  <si>
    <t>A</t>
  </si>
  <si>
    <t xml:space="preserve"> </t>
  </si>
  <si>
    <t>TOTAL:</t>
  </si>
  <si>
    <t>B</t>
  </si>
  <si>
    <t>C</t>
  </si>
  <si>
    <t>D</t>
  </si>
  <si>
    <t>E</t>
  </si>
  <si>
    <t>F</t>
  </si>
  <si>
    <t>H</t>
  </si>
  <si>
    <t>I</t>
  </si>
  <si>
    <t>J</t>
  </si>
  <si>
    <t>DORM4</t>
  </si>
  <si>
    <t>Pass PT</t>
  </si>
  <si>
    <t>70% or Better Drill</t>
  </si>
  <si>
    <t>Graduate Diploma</t>
  </si>
  <si>
    <t>Honor Graduate</t>
  </si>
  <si>
    <t>T</t>
  </si>
  <si>
    <t>Room #</t>
  </si>
  <si>
    <t>70% or Better Inspection</t>
  </si>
  <si>
    <t>70% or Better Dorms</t>
  </si>
  <si>
    <t>70 % or Better Exam</t>
  </si>
  <si>
    <t>Master Count</t>
  </si>
  <si>
    <t>Room</t>
  </si>
  <si>
    <t>CUMULATIVE WEEKLY AVERAGE</t>
  </si>
  <si>
    <t>*USED TO DETERMINE OUTSTANDING FLIGHT</t>
  </si>
  <si>
    <t>RUNNING TOTAL</t>
  </si>
  <si>
    <t>*SPORTS</t>
  </si>
  <si>
    <t>RANKING</t>
  </si>
  <si>
    <t>AVG</t>
  </si>
  <si>
    <t>INSP 4</t>
  </si>
  <si>
    <t>Daily Averages</t>
  </si>
  <si>
    <t>Day 1</t>
  </si>
  <si>
    <t>Day 2</t>
  </si>
  <si>
    <t>Day 3</t>
  </si>
  <si>
    <t>Day 4</t>
  </si>
  <si>
    <t>SPORTS</t>
  </si>
  <si>
    <t>PER INSP (I)</t>
  </si>
  <si>
    <t>PER INSP (K)</t>
  </si>
  <si>
    <t>MARKS MANSHIP</t>
  </si>
  <si>
    <t>PT 40</t>
  </si>
  <si>
    <t>EXAM 50</t>
  </si>
  <si>
    <t>Average Insp</t>
  </si>
  <si>
    <t>Average Dorm</t>
  </si>
  <si>
    <t>AVG. 80</t>
  </si>
  <si>
    <t>Avg.</t>
  </si>
  <si>
    <t>DORM1 80</t>
  </si>
  <si>
    <t>DORM2 80</t>
  </si>
  <si>
    <t>DORM3 80</t>
  </si>
  <si>
    <t>DORM4 80</t>
  </si>
  <si>
    <t>Released Cadets and Dates</t>
  </si>
  <si>
    <t>P. Insp. Total</t>
  </si>
  <si>
    <t>70% or Better Dorm</t>
  </si>
  <si>
    <t>INSP1 40</t>
  </si>
  <si>
    <t>INSP2 40</t>
  </si>
  <si>
    <t>INSP3 40</t>
  </si>
  <si>
    <t>INSP4 40</t>
  </si>
  <si>
    <t>AVG. 40</t>
  </si>
  <si>
    <t>PI I2</t>
  </si>
  <si>
    <t>ARHS</t>
  </si>
  <si>
    <t>Coleman</t>
  </si>
  <si>
    <t>Zoe</t>
  </si>
  <si>
    <t>Stall</t>
  </si>
  <si>
    <t>Jones</t>
  </si>
  <si>
    <t>Marcus</t>
  </si>
  <si>
    <t>Lopez</t>
  </si>
  <si>
    <t>William</t>
  </si>
  <si>
    <t>Victoria</t>
  </si>
  <si>
    <t>Clover HS</t>
  </si>
  <si>
    <t>Dylan</t>
  </si>
  <si>
    <t>Morgan</t>
  </si>
  <si>
    <t>Spring Valley</t>
  </si>
  <si>
    <t>Anderson</t>
  </si>
  <si>
    <t>Joseph</t>
  </si>
  <si>
    <t>Coria</t>
  </si>
  <si>
    <t>Hernandez</t>
  </si>
  <si>
    <t>Gissell</t>
  </si>
  <si>
    <t>Johnson</t>
  </si>
  <si>
    <t>Alex</t>
  </si>
  <si>
    <t>Ryan</t>
  </si>
  <si>
    <t>Christopher</t>
  </si>
  <si>
    <t>Brayden</t>
  </si>
  <si>
    <t>Joshua</t>
  </si>
  <si>
    <t>Smith</t>
  </si>
  <si>
    <t>Lindsey</t>
  </si>
  <si>
    <t>Caroline</t>
  </si>
  <si>
    <t>Logan</t>
  </si>
  <si>
    <t>Ramirez</t>
  </si>
  <si>
    <t>Emily</t>
  </si>
  <si>
    <t>Daniel</t>
  </si>
  <si>
    <t>Wright</t>
  </si>
  <si>
    <t>Jeffrey</t>
  </si>
  <si>
    <t>Castro</t>
  </si>
  <si>
    <t>Tyler</t>
  </si>
  <si>
    <t>Abigail</t>
  </si>
  <si>
    <t>Justin</t>
  </si>
  <si>
    <t>Caden</t>
  </si>
  <si>
    <t>Sanders</t>
  </si>
  <si>
    <t>Madison</t>
  </si>
  <si>
    <t>Clarissa</t>
  </si>
  <si>
    <t>Williams</t>
  </si>
  <si>
    <t>Alexus</t>
  </si>
  <si>
    <t>Cox</t>
  </si>
  <si>
    <t>Benjamin</t>
  </si>
  <si>
    <t>Caleb</t>
  </si>
  <si>
    <t>Huckabee</t>
  </si>
  <si>
    <t>Patrick</t>
  </si>
  <si>
    <t>Russell</t>
  </si>
  <si>
    <t>Austin</t>
  </si>
  <si>
    <t>Michael</t>
  </si>
  <si>
    <t>Davis</t>
  </si>
  <si>
    <t>Wyatt</t>
  </si>
  <si>
    <t>Brown</t>
  </si>
  <si>
    <t>Henry</t>
  </si>
  <si>
    <t>Grant</t>
  </si>
  <si>
    <t>Gonzalez</t>
  </si>
  <si>
    <t>Jose</t>
  </si>
  <si>
    <t>David</t>
  </si>
  <si>
    <t>Ayden</t>
  </si>
  <si>
    <t>Thomas</t>
  </si>
  <si>
    <t>Destiny</t>
  </si>
  <si>
    <t>Bessman</t>
  </si>
  <si>
    <t>Hunter</t>
  </si>
  <si>
    <t>Jacob</t>
  </si>
  <si>
    <t>Eugene</t>
  </si>
  <si>
    <t>Alondra</t>
  </si>
  <si>
    <t>Cameron</t>
  </si>
  <si>
    <t>Matthew</t>
  </si>
  <si>
    <t>Douglas</t>
  </si>
  <si>
    <t>Isabella</t>
  </si>
  <si>
    <t>Katie</t>
  </si>
  <si>
    <t>Christian</t>
  </si>
  <si>
    <t>Miller</t>
  </si>
  <si>
    <t>Rivera</t>
  </si>
  <si>
    <t>Nathan</t>
  </si>
  <si>
    <t>Charlie</t>
  </si>
  <si>
    <t>Elizabeth</t>
  </si>
  <si>
    <t>Eubanks</t>
  </si>
  <si>
    <t>Dexter</t>
  </si>
  <si>
    <t>Hills</t>
  </si>
  <si>
    <t>King</t>
  </si>
  <si>
    <t>Alexis</t>
  </si>
  <si>
    <t>Trent</t>
  </si>
  <si>
    <t>Walker</t>
  </si>
  <si>
    <t>Savannah</t>
  </si>
  <si>
    <t>Kai</t>
  </si>
  <si>
    <t>Alexander</t>
  </si>
  <si>
    <t>Ethan</t>
  </si>
  <si>
    <t>Hobbs</t>
  </si>
  <si>
    <t>Luke</t>
  </si>
  <si>
    <t>Jackson</t>
  </si>
  <si>
    <t>Kirby</t>
  </si>
  <si>
    <t>Haedon</t>
  </si>
  <si>
    <t>Sophia</t>
  </si>
  <si>
    <t>White</t>
  </si>
  <si>
    <t>Brooks</t>
  </si>
  <si>
    <t>Admin</t>
  </si>
  <si>
    <t>Seth</t>
  </si>
  <si>
    <t>Marks</t>
  </si>
  <si>
    <t>Zachary</t>
  </si>
  <si>
    <t>Nick</t>
  </si>
  <si>
    <t>Raid</t>
  </si>
  <si>
    <t>Bradley</t>
  </si>
  <si>
    <t>Gill</t>
  </si>
  <si>
    <t>Stan/Eval CC</t>
  </si>
  <si>
    <t>Stan</t>
  </si>
  <si>
    <t>John</t>
  </si>
  <si>
    <t>Gardner</t>
  </si>
  <si>
    <t>Cole</t>
  </si>
  <si>
    <t>Eval</t>
  </si>
  <si>
    <t>Gaskin</t>
  </si>
  <si>
    <t>Hessert</t>
  </si>
  <si>
    <t>Moore</t>
  </si>
  <si>
    <t>Landon</t>
  </si>
  <si>
    <t>PER INSP (M)</t>
  </si>
  <si>
    <t>PER INSP (O)</t>
  </si>
  <si>
    <t>DORM INSP (S)</t>
  </si>
  <si>
    <t>DORM INSP (U)</t>
  </si>
  <si>
    <t>DORM INSP (W)</t>
  </si>
  <si>
    <t>DORM INSP (Y)</t>
  </si>
  <si>
    <t>A/CC</t>
  </si>
  <si>
    <t>B/CC</t>
  </si>
  <si>
    <t>Richard</t>
  </si>
  <si>
    <t>C/CC</t>
  </si>
  <si>
    <t>D/CC</t>
  </si>
  <si>
    <t>E/CC</t>
  </si>
  <si>
    <t>F/CC</t>
  </si>
  <si>
    <t>G/CC</t>
  </si>
  <si>
    <t>Lawrence</t>
  </si>
  <si>
    <t>H/CC</t>
  </si>
  <si>
    <t>Wilson</t>
  </si>
  <si>
    <t>Sarah</t>
  </si>
  <si>
    <t>Trinity</t>
  </si>
  <si>
    <t>I/CC</t>
  </si>
  <si>
    <t>J/CC</t>
  </si>
  <si>
    <t>*PER INSP (R)</t>
  </si>
  <si>
    <t>*DORM INSP (AA)</t>
  </si>
  <si>
    <t>Day 5</t>
  </si>
  <si>
    <t>Ranking</t>
  </si>
  <si>
    <t>CLC 2021       LAST NAME</t>
  </si>
  <si>
    <t>Last Name</t>
  </si>
  <si>
    <t>Flight</t>
  </si>
  <si>
    <t>School</t>
  </si>
  <si>
    <t>Gender</t>
  </si>
  <si>
    <t>Basic/cadre</t>
  </si>
  <si>
    <t>1209-3</t>
  </si>
  <si>
    <t>Benesh J</t>
  </si>
  <si>
    <t>Staff</t>
  </si>
  <si>
    <t>Cadre</t>
  </si>
  <si>
    <t>1432-2</t>
  </si>
  <si>
    <t>Caudilla</t>
  </si>
  <si>
    <t>M</t>
  </si>
  <si>
    <t>1452-1</t>
  </si>
  <si>
    <t>Gregory D</t>
  </si>
  <si>
    <t>1329-1</t>
  </si>
  <si>
    <t>1206-2</t>
  </si>
  <si>
    <t>Jamieson</t>
  </si>
  <si>
    <t>1209-2</t>
  </si>
  <si>
    <t>Mask</t>
  </si>
  <si>
    <t>1403-2</t>
  </si>
  <si>
    <t>Strong</t>
  </si>
  <si>
    <t>1141 -1</t>
  </si>
  <si>
    <t>Blake</t>
  </si>
  <si>
    <t>INS</t>
  </si>
  <si>
    <t>INSTRUCTOR</t>
  </si>
  <si>
    <t>1147 -1</t>
  </si>
  <si>
    <t>Clark</t>
  </si>
  <si>
    <t>1147-2</t>
  </si>
  <si>
    <t>1124 -1</t>
  </si>
  <si>
    <t>Powell A</t>
  </si>
  <si>
    <t>1124-2</t>
  </si>
  <si>
    <t>1236-1</t>
  </si>
  <si>
    <t>Benesh S</t>
  </si>
  <si>
    <t xml:space="preserve">ARHS </t>
  </si>
  <si>
    <t>Basic</t>
  </si>
  <si>
    <t>1457-1</t>
  </si>
  <si>
    <t>Brady Z</t>
  </si>
  <si>
    <t>1356-2</t>
  </si>
  <si>
    <t>Debney</t>
  </si>
  <si>
    <t>1333-2</t>
  </si>
  <si>
    <t>Googe</t>
  </si>
  <si>
    <t>1303-1</t>
  </si>
  <si>
    <t>Gros</t>
  </si>
  <si>
    <t>1219-1</t>
  </si>
  <si>
    <t>Harris</t>
  </si>
  <si>
    <t>1413-2</t>
  </si>
  <si>
    <t>Hassounah</t>
  </si>
  <si>
    <t>1245-1</t>
  </si>
  <si>
    <t>Henry I</t>
  </si>
  <si>
    <t>1425-2</t>
  </si>
  <si>
    <t>Hudson</t>
  </si>
  <si>
    <t>1347-1</t>
  </si>
  <si>
    <t>UNAVAILABLE</t>
  </si>
  <si>
    <t>Z</t>
  </si>
  <si>
    <t>Unavailable</t>
  </si>
  <si>
    <t>1435-2</t>
  </si>
  <si>
    <t>Loff</t>
  </si>
  <si>
    <t>1340-1</t>
  </si>
  <si>
    <t>Maldonado</t>
  </si>
  <si>
    <t>1436-2</t>
  </si>
  <si>
    <t>Marcum</t>
  </si>
  <si>
    <t>1448-2</t>
  </si>
  <si>
    <t>May</t>
  </si>
  <si>
    <t>1250-2</t>
  </si>
  <si>
    <t>Mitchell</t>
  </si>
  <si>
    <t>1326-1</t>
  </si>
  <si>
    <t>Ratchford</t>
  </si>
  <si>
    <t>1327-1</t>
  </si>
  <si>
    <t>Reynolds</t>
  </si>
  <si>
    <t>1227-2</t>
  </si>
  <si>
    <t>1234-2</t>
  </si>
  <si>
    <t>Yeomans</t>
  </si>
  <si>
    <t>1420-2</t>
  </si>
  <si>
    <t>Brady R</t>
  </si>
  <si>
    <t>1409-1</t>
  </si>
  <si>
    <t>Duke</t>
  </si>
  <si>
    <t>1330-1</t>
  </si>
  <si>
    <t>Bacher</t>
  </si>
  <si>
    <t>Camden</t>
  </si>
  <si>
    <t>1343-1</t>
  </si>
  <si>
    <t>Baum</t>
  </si>
  <si>
    <t>1353-1</t>
  </si>
  <si>
    <t>Brennick</t>
  </si>
  <si>
    <t>1211-1</t>
  </si>
  <si>
    <t>Brewton</t>
  </si>
  <si>
    <t>1362-2</t>
  </si>
  <si>
    <t>Cartier</t>
  </si>
  <si>
    <t>1250-1</t>
  </si>
  <si>
    <t>McCoy A</t>
  </si>
  <si>
    <t>1418-2</t>
  </si>
  <si>
    <t>Protain</t>
  </si>
  <si>
    <t>1348-2</t>
  </si>
  <si>
    <t>Rinus</t>
  </si>
  <si>
    <t>1359-1</t>
  </si>
  <si>
    <t>Royal J</t>
  </si>
  <si>
    <t>1258-2</t>
  </si>
  <si>
    <t>Royal T</t>
  </si>
  <si>
    <t>1204-2</t>
  </si>
  <si>
    <t>1351-1</t>
  </si>
  <si>
    <t>Burgess</t>
  </si>
  <si>
    <t>1329-2</t>
  </si>
  <si>
    <t>Roasa</t>
  </si>
  <si>
    <t>1115-1</t>
  </si>
  <si>
    <t>Dupree</t>
  </si>
  <si>
    <t>1115-2</t>
  </si>
  <si>
    <t>1116-1</t>
  </si>
  <si>
    <t>Keith</t>
  </si>
  <si>
    <t>1116-2</t>
  </si>
  <si>
    <t>1305-1</t>
  </si>
  <si>
    <t>Bolen B</t>
  </si>
  <si>
    <t>Cane Bay</t>
  </si>
  <si>
    <t>1312-1</t>
  </si>
  <si>
    <t>Bolen D</t>
  </si>
  <si>
    <t>1212-1</t>
  </si>
  <si>
    <t>Carino</t>
  </si>
  <si>
    <t>1313-1</t>
  </si>
  <si>
    <t>Emilien</t>
  </si>
  <si>
    <t>1357-2</t>
  </si>
  <si>
    <t>Fields</t>
  </si>
  <si>
    <t>1424-2</t>
  </si>
  <si>
    <t>Green A</t>
  </si>
  <si>
    <t>1303-2</t>
  </si>
  <si>
    <t>Harbeson</t>
  </si>
  <si>
    <t>1414-2</t>
  </si>
  <si>
    <t>Jacobs D</t>
  </si>
  <si>
    <t>1435-1</t>
  </si>
  <si>
    <t>Jones N</t>
  </si>
  <si>
    <t>1426-1</t>
  </si>
  <si>
    <t>Lawrence N</t>
  </si>
  <si>
    <t>1437-2</t>
  </si>
  <si>
    <t>Meiburg</t>
  </si>
  <si>
    <t>1214-1</t>
  </si>
  <si>
    <t>Penix</t>
  </si>
  <si>
    <t>1450-2</t>
  </si>
  <si>
    <t>Retuyan</t>
  </si>
  <si>
    <t>1461-2</t>
  </si>
  <si>
    <t>Scrio</t>
  </si>
  <si>
    <t>1419-1</t>
  </si>
  <si>
    <t>Smith C al</t>
  </si>
  <si>
    <t>1455-1</t>
  </si>
  <si>
    <t>Symington</t>
  </si>
  <si>
    <t>1220-2</t>
  </si>
  <si>
    <t>Thompson</t>
  </si>
  <si>
    <t>1328-2</t>
  </si>
  <si>
    <t>Tyson</t>
  </si>
  <si>
    <t>1228-1</t>
  </si>
  <si>
    <t>Zaidi</t>
  </si>
  <si>
    <t>1406-1</t>
  </si>
  <si>
    <t>Bald Eagle</t>
  </si>
  <si>
    <t>1207-1</t>
  </si>
  <si>
    <t>Broersma</t>
  </si>
  <si>
    <t>1408-2</t>
  </si>
  <si>
    <t>Fannin</t>
  </si>
  <si>
    <t>1230-1</t>
  </si>
  <si>
    <t>Lawrence M</t>
  </si>
  <si>
    <t>1109-1</t>
  </si>
  <si>
    <t>Brown P</t>
  </si>
  <si>
    <t>1109-2</t>
  </si>
  <si>
    <t>1122 -1</t>
  </si>
  <si>
    <t>Megee</t>
  </si>
  <si>
    <t>1122-2</t>
  </si>
  <si>
    <t>1456-1</t>
  </si>
  <si>
    <t>Beaulieu</t>
  </si>
  <si>
    <t xml:space="preserve">Clover </t>
  </si>
  <si>
    <t>1229-2</t>
  </si>
  <si>
    <t>1444-1</t>
  </si>
  <si>
    <t>Bratton</t>
  </si>
  <si>
    <t>1355-2</t>
  </si>
  <si>
    <t>Cerabona</t>
  </si>
  <si>
    <t>1433-2</t>
  </si>
  <si>
    <t>Daly</t>
  </si>
  <si>
    <t>1217-1</t>
  </si>
  <si>
    <t>Davidowitz</t>
  </si>
  <si>
    <t>1236-2</t>
  </si>
  <si>
    <t>Difrango S</t>
  </si>
  <si>
    <t>1244-1</t>
  </si>
  <si>
    <t>Difrango Z</t>
  </si>
  <si>
    <t>1423-2</t>
  </si>
  <si>
    <t>Elder</t>
  </si>
  <si>
    <t>1249-2</t>
  </si>
  <si>
    <t>Escalante</t>
  </si>
  <si>
    <t>1225-2</t>
  </si>
  <si>
    <t>Feaga</t>
  </si>
  <si>
    <t>1305-2</t>
  </si>
  <si>
    <t>Garrick</t>
  </si>
  <si>
    <t>1231-2</t>
  </si>
  <si>
    <t>Ghent J</t>
  </si>
  <si>
    <t>1424-1</t>
  </si>
  <si>
    <t>Gragg</t>
  </si>
  <si>
    <t>1434-2</t>
  </si>
  <si>
    <t>1446-1</t>
  </si>
  <si>
    <t>1245-2</t>
  </si>
  <si>
    <t>Johnson Ki</t>
  </si>
  <si>
    <t>1237-2</t>
  </si>
  <si>
    <t>Johnson S</t>
  </si>
  <si>
    <t>1257-2</t>
  </si>
  <si>
    <t>Jones A</t>
  </si>
  <si>
    <t>1259-2</t>
  </si>
  <si>
    <t>Kristjanson</t>
  </si>
  <si>
    <t>1316-2</t>
  </si>
  <si>
    <t>1449-1</t>
  </si>
  <si>
    <t>McCleave</t>
  </si>
  <si>
    <t>1213-2</t>
  </si>
  <si>
    <t>1460-2</t>
  </si>
  <si>
    <t>Peake</t>
  </si>
  <si>
    <t>1461-1</t>
  </si>
  <si>
    <t>Reavis</t>
  </si>
  <si>
    <t>1260-2</t>
  </si>
  <si>
    <t>Reeves</t>
  </si>
  <si>
    <t>1337-2</t>
  </si>
  <si>
    <t>Salter</t>
  </si>
  <si>
    <t>1325-2</t>
  </si>
  <si>
    <t>Scoggins</t>
  </si>
  <si>
    <t>1226-2</t>
  </si>
  <si>
    <t>Sedillo</t>
  </si>
  <si>
    <t>1327-2</t>
  </si>
  <si>
    <t>Suddee</t>
  </si>
  <si>
    <t>1234-1</t>
  </si>
  <si>
    <t>Teal</t>
  </si>
  <si>
    <t>1328-1</t>
  </si>
  <si>
    <t>Tomko</t>
  </si>
  <si>
    <t>1349-2</t>
  </si>
  <si>
    <t>Walters</t>
  </si>
  <si>
    <t>1241-2</t>
  </si>
  <si>
    <t>Waskiewicz</t>
  </si>
  <si>
    <t>1340-3</t>
  </si>
  <si>
    <t>Winter</t>
  </si>
  <si>
    <t>1431-2</t>
  </si>
  <si>
    <t>Womack</t>
  </si>
  <si>
    <t>1209-1</t>
  </si>
  <si>
    <t>1207-2</t>
  </si>
  <si>
    <t>Camp</t>
  </si>
  <si>
    <t>1205-2</t>
  </si>
  <si>
    <t>Lopez L</t>
  </si>
  <si>
    <t>1309-1</t>
  </si>
  <si>
    <t>Pelton</t>
  </si>
  <si>
    <t>1252-1</t>
  </si>
  <si>
    <t>Torres</t>
  </si>
  <si>
    <t>1143 -1</t>
  </si>
  <si>
    <t>Ghent B</t>
  </si>
  <si>
    <t>1143-2</t>
  </si>
  <si>
    <t>1142 -1</t>
  </si>
  <si>
    <t>Woodham</t>
  </si>
  <si>
    <t>1142-2</t>
  </si>
  <si>
    <t>1228-2</t>
  </si>
  <si>
    <t>Brown A</t>
  </si>
  <si>
    <t>Dublin</t>
  </si>
  <si>
    <t>1223-2</t>
  </si>
  <si>
    <t>Brown D</t>
  </si>
  <si>
    <t>1404-1</t>
  </si>
  <si>
    <t>Watson</t>
  </si>
  <si>
    <t>1112-1</t>
  </si>
  <si>
    <t>Ostrow</t>
  </si>
  <si>
    <t>1112-2</t>
  </si>
  <si>
    <t>1362-1</t>
  </si>
  <si>
    <t>Brown Mar</t>
  </si>
  <si>
    <t>Dutch Fork</t>
  </si>
  <si>
    <t>1255-2</t>
  </si>
  <si>
    <t xml:space="preserve">Bush </t>
  </si>
  <si>
    <t>1256-1</t>
  </si>
  <si>
    <t>1413-1</t>
  </si>
  <si>
    <t xml:space="preserve">Haltiwanger </t>
  </si>
  <si>
    <t>1347-2</t>
  </si>
  <si>
    <t>1202-1</t>
  </si>
  <si>
    <t xml:space="preserve">Morgan </t>
  </si>
  <si>
    <t>1335-1</t>
  </si>
  <si>
    <t xml:space="preserve">Orton- Mackenzie </t>
  </si>
  <si>
    <t>1248-1</t>
  </si>
  <si>
    <t>Perkins</t>
  </si>
  <si>
    <t>1463-1</t>
  </si>
  <si>
    <t>Smith Cam</t>
  </si>
  <si>
    <t>1439-1</t>
  </si>
  <si>
    <t>Smith Ch</t>
  </si>
  <si>
    <t>1317-2</t>
  </si>
  <si>
    <t>Sullivan Ju</t>
  </si>
  <si>
    <t>1215-1</t>
  </si>
  <si>
    <t xml:space="preserve">Walston </t>
  </si>
  <si>
    <t>1206-1</t>
  </si>
  <si>
    <t xml:space="preserve">Arteaga </t>
  </si>
  <si>
    <t>1406-2</t>
  </si>
  <si>
    <t xml:space="preserve">Bedford </t>
  </si>
  <si>
    <t>1409-2</t>
  </si>
  <si>
    <t>Cornelius</t>
  </si>
  <si>
    <t>1452-2</t>
  </si>
  <si>
    <t>Jacobs T</t>
  </si>
  <si>
    <t>1420-1</t>
  </si>
  <si>
    <t>Johnson Ke</t>
  </si>
  <si>
    <t>1407-2</t>
  </si>
  <si>
    <t>Munywoki</t>
  </si>
  <si>
    <t>1254-2</t>
  </si>
  <si>
    <t xml:space="preserve">Raye </t>
  </si>
  <si>
    <t>1404-2</t>
  </si>
  <si>
    <t>White E</t>
  </si>
  <si>
    <t>1405-1</t>
  </si>
  <si>
    <t xml:space="preserve">Wise </t>
  </si>
  <si>
    <t>1148 -1</t>
  </si>
  <si>
    <t>Easterlin</t>
  </si>
  <si>
    <t>1148-2</t>
  </si>
  <si>
    <t>1138-1</t>
  </si>
  <si>
    <t>Whetstein</t>
  </si>
  <si>
    <t>1138-2</t>
  </si>
  <si>
    <t>1343-2</t>
  </si>
  <si>
    <t>Bholat</t>
  </si>
  <si>
    <t>Effingham County</t>
  </si>
  <si>
    <t>1444-2</t>
  </si>
  <si>
    <t>Booe</t>
  </si>
  <si>
    <t>1353-2</t>
  </si>
  <si>
    <t>Brown T</t>
  </si>
  <si>
    <t>1312-2</t>
  </si>
  <si>
    <t>Carr</t>
  </si>
  <si>
    <t>1345-1</t>
  </si>
  <si>
    <t>Contreras</t>
  </si>
  <si>
    <t>1460-1</t>
  </si>
  <si>
    <t>1302-1</t>
  </si>
  <si>
    <t>1412-1</t>
  </si>
  <si>
    <t>Grossman</t>
  </si>
  <si>
    <t>1323-1</t>
  </si>
  <si>
    <t>Jeronimo-Vilatorro</t>
  </si>
  <si>
    <t>1447-1</t>
  </si>
  <si>
    <t>Kennedy</t>
  </si>
  <si>
    <t>1324-1</t>
  </si>
  <si>
    <t>Long</t>
  </si>
  <si>
    <t>1436-1</t>
  </si>
  <si>
    <t>Manlove</t>
  </si>
  <si>
    <t>1202-2</t>
  </si>
  <si>
    <t>Neumeyer</t>
  </si>
  <si>
    <t>1336-2</t>
  </si>
  <si>
    <t>Rogers M</t>
  </si>
  <si>
    <t>1462-2</t>
  </si>
  <si>
    <t>Shearouse</t>
  </si>
  <si>
    <t>1333-1</t>
  </si>
  <si>
    <t>Stepanov</t>
  </si>
  <si>
    <t>1360-2</t>
  </si>
  <si>
    <t>Tatum</t>
  </si>
  <si>
    <t>1430-1</t>
  </si>
  <si>
    <t>Turner A</t>
  </si>
  <si>
    <t>1308-2</t>
  </si>
  <si>
    <t>VanZant</t>
  </si>
  <si>
    <t>1419-2</t>
  </si>
  <si>
    <t>Warren</t>
  </si>
  <si>
    <t>1431-1</t>
  </si>
  <si>
    <t>White C</t>
  </si>
  <si>
    <t>1349-1</t>
  </si>
  <si>
    <t>White T</t>
  </si>
  <si>
    <t>1451-1</t>
  </si>
  <si>
    <t>Ford M</t>
  </si>
  <si>
    <t>1351-2</t>
  </si>
  <si>
    <t>1120 -1</t>
  </si>
  <si>
    <t>Renner</t>
  </si>
  <si>
    <t>CHA</t>
  </si>
  <si>
    <t>CHAPERONE</t>
  </si>
  <si>
    <t>1120-2</t>
  </si>
  <si>
    <t>1119 -1</t>
  </si>
  <si>
    <t>Rogers S</t>
  </si>
  <si>
    <t>1119-2</t>
  </si>
  <si>
    <t>1110-1</t>
  </si>
  <si>
    <t>Wichers A</t>
  </si>
  <si>
    <t>1110-2</t>
  </si>
  <si>
    <t>1445-1</t>
  </si>
  <si>
    <t>Fletcher</t>
  </si>
  <si>
    <t xml:space="preserve">James Island </t>
  </si>
  <si>
    <t>1346-2</t>
  </si>
  <si>
    <t>LATRINE MALE</t>
  </si>
  <si>
    <t>1304-1</t>
  </si>
  <si>
    <t>Humphries</t>
  </si>
  <si>
    <t>1415-2</t>
  </si>
  <si>
    <t>Lingenfelter</t>
  </si>
  <si>
    <t>1462-1</t>
  </si>
  <si>
    <t>Shackleton</t>
  </si>
  <si>
    <t>1220-1</t>
  </si>
  <si>
    <t>Smalls</t>
  </si>
  <si>
    <t>1407-1</t>
  </si>
  <si>
    <t>1408-1</t>
  </si>
  <si>
    <t>1311-2</t>
  </si>
  <si>
    <t>1125 -1</t>
  </si>
  <si>
    <t>Gill S</t>
  </si>
  <si>
    <t>1125-2</t>
  </si>
  <si>
    <t>1139-1</t>
  </si>
  <si>
    <t>Remington</t>
  </si>
  <si>
    <t>1139-2</t>
  </si>
  <si>
    <t>1211-2</t>
  </si>
  <si>
    <t>Brooks M</t>
  </si>
  <si>
    <t xml:space="preserve">Lexington </t>
  </si>
  <si>
    <t>1344-2</t>
  </si>
  <si>
    <t>Castaneda</t>
  </si>
  <si>
    <t>1218-2</t>
  </si>
  <si>
    <t>Hall</t>
  </si>
  <si>
    <t>1358-2</t>
  </si>
  <si>
    <t>Hurd</t>
  </si>
  <si>
    <t>1429-2</t>
  </si>
  <si>
    <t>Schutte</t>
  </si>
  <si>
    <t>1438-2</t>
  </si>
  <si>
    <t>Sciortino</t>
  </si>
  <si>
    <t>1441-2</t>
  </si>
  <si>
    <t>Swails</t>
  </si>
  <si>
    <t>1455-2</t>
  </si>
  <si>
    <t>Turner B</t>
  </si>
  <si>
    <t>1463-2</t>
  </si>
  <si>
    <t>Violette</t>
  </si>
  <si>
    <t>1318-1</t>
  </si>
  <si>
    <t>Johnson A</t>
  </si>
  <si>
    <t>1126-1</t>
  </si>
  <si>
    <t>Brooks D</t>
  </si>
  <si>
    <t>1126-2</t>
  </si>
  <si>
    <t>Brooks J</t>
  </si>
  <si>
    <t>1130-1</t>
  </si>
  <si>
    <t>Blue</t>
  </si>
  <si>
    <t>1130-2</t>
  </si>
  <si>
    <t>1131-1</t>
  </si>
  <si>
    <t>1131-2</t>
  </si>
  <si>
    <t>1457-2</t>
  </si>
  <si>
    <t>Brustoski</t>
  </si>
  <si>
    <t>Lucy Beckham</t>
  </si>
  <si>
    <t>1225-1</t>
  </si>
  <si>
    <t>Coleman T</t>
  </si>
  <si>
    <t>1232-2</t>
  </si>
  <si>
    <t>Leach</t>
  </si>
  <si>
    <t>1336-1</t>
  </si>
  <si>
    <t xml:space="preserve">Primus </t>
  </si>
  <si>
    <t>1326-2</t>
  </si>
  <si>
    <t>Sharib</t>
  </si>
  <si>
    <t>1128-1</t>
  </si>
  <si>
    <t>Pace J</t>
  </si>
  <si>
    <t>1128-2</t>
  </si>
  <si>
    <t>1344-1</t>
  </si>
  <si>
    <t>Allen</t>
  </si>
  <si>
    <t>Mainland</t>
  </si>
  <si>
    <t>1363-1</t>
  </si>
  <si>
    <t>Dewey</t>
  </si>
  <si>
    <t>1412-2</t>
  </si>
  <si>
    <t>Hagan L</t>
  </si>
  <si>
    <t>1425-1</t>
  </si>
  <si>
    <t>Hoxie</t>
  </si>
  <si>
    <t>1447-2</t>
  </si>
  <si>
    <t>Lawless</t>
  </si>
  <si>
    <t>1219-2</t>
  </si>
  <si>
    <t>Newton</t>
  </si>
  <si>
    <t>1441-1</t>
  </si>
  <si>
    <t>Wiltch Member</t>
  </si>
  <si>
    <t>1205-1</t>
  </si>
  <si>
    <t>Cleveland S</t>
  </si>
  <si>
    <t>1318-2</t>
  </si>
  <si>
    <t>Hagan C</t>
  </si>
  <si>
    <t>1402-1</t>
  </si>
  <si>
    <t>Rubin</t>
  </si>
  <si>
    <t>1111-1</t>
  </si>
  <si>
    <t>Garthwaite</t>
  </si>
  <si>
    <t>1111-2</t>
  </si>
  <si>
    <t>1213-1</t>
  </si>
  <si>
    <t>Kemper</t>
  </si>
  <si>
    <t xml:space="preserve">Mainland </t>
  </si>
  <si>
    <t>1320-1</t>
  </si>
  <si>
    <t>Boatwright</t>
  </si>
  <si>
    <t>Manning</t>
  </si>
  <si>
    <t>1357-1</t>
  </si>
  <si>
    <t>Fallaw</t>
  </si>
  <si>
    <t>1304-2</t>
  </si>
  <si>
    <t>Johnson E</t>
  </si>
  <si>
    <t>1340-2</t>
  </si>
  <si>
    <t>Spigner</t>
  </si>
  <si>
    <t>1230-2</t>
  </si>
  <si>
    <t>Alexander V</t>
  </si>
  <si>
    <t>1309-2</t>
  </si>
  <si>
    <t xml:space="preserve">Bennett </t>
  </si>
  <si>
    <t>1405-2</t>
  </si>
  <si>
    <t>Witherell</t>
  </si>
  <si>
    <t>1127-1</t>
  </si>
  <si>
    <t>Ferrari</t>
  </si>
  <si>
    <t>1127-2</t>
  </si>
  <si>
    <t>1149 -1</t>
  </si>
  <si>
    <t>Ladson</t>
  </si>
  <si>
    <t>1149-2</t>
  </si>
  <si>
    <t>1146 -1</t>
  </si>
  <si>
    <t>Ward</t>
  </si>
  <si>
    <t>1146-2</t>
  </si>
  <si>
    <t>1243-2</t>
  </si>
  <si>
    <t>Cervantes</t>
  </si>
  <si>
    <t>Muhlenberg</t>
  </si>
  <si>
    <t>1332-1</t>
  </si>
  <si>
    <t>Contreres</t>
  </si>
  <si>
    <t>1249-1</t>
  </si>
  <si>
    <t>Ernst</t>
  </si>
  <si>
    <t>1218-1</t>
  </si>
  <si>
    <t>Garl</t>
  </si>
  <si>
    <t>1226-1</t>
  </si>
  <si>
    <t>Love</t>
  </si>
  <si>
    <t>1258-1</t>
  </si>
  <si>
    <t>Lutz</t>
  </si>
  <si>
    <t>1418-1</t>
  </si>
  <si>
    <t>Ortiz</t>
  </si>
  <si>
    <t>1428-1</t>
  </si>
  <si>
    <t xml:space="preserve">Ponce </t>
  </si>
  <si>
    <t>1204-1</t>
  </si>
  <si>
    <t>Rodriguez</t>
  </si>
  <si>
    <t>1254-1</t>
  </si>
  <si>
    <t>Koch</t>
  </si>
  <si>
    <t>1242-1</t>
  </si>
  <si>
    <t>Lyons</t>
  </si>
  <si>
    <t>1464-2</t>
  </si>
  <si>
    <t>1311-1</t>
  </si>
  <si>
    <t>Webb</t>
  </si>
  <si>
    <t>1157-1</t>
  </si>
  <si>
    <t>Beaver</t>
  </si>
  <si>
    <t>1157-2</t>
  </si>
  <si>
    <t>1332-2</t>
  </si>
  <si>
    <t>Desjardins</t>
  </si>
  <si>
    <t>Philip Simmons</t>
  </si>
  <si>
    <t>1231-1</t>
  </si>
  <si>
    <t>Figueroa E</t>
  </si>
  <si>
    <t>1434-1</t>
  </si>
  <si>
    <t>Figueroa L</t>
  </si>
  <si>
    <t>1445-2</t>
  </si>
  <si>
    <t>Gladney</t>
  </si>
  <si>
    <t>1414-1</t>
  </si>
  <si>
    <t>Hazlett</t>
  </si>
  <si>
    <t>1458-2</t>
  </si>
  <si>
    <t>Jensen</t>
  </si>
  <si>
    <t>1140-1</t>
  </si>
  <si>
    <t>Ott</t>
  </si>
  <si>
    <t>1140-2</t>
  </si>
  <si>
    <t>1118-1</t>
  </si>
  <si>
    <t>Siau</t>
  </si>
  <si>
    <t>1118-2</t>
  </si>
  <si>
    <t>1247-1</t>
  </si>
  <si>
    <t>Babinec</t>
  </si>
  <si>
    <t>1243-1</t>
  </si>
  <si>
    <t>Bowers</t>
  </si>
  <si>
    <t>1248-2</t>
  </si>
  <si>
    <t>Conradson</t>
  </si>
  <si>
    <t>1346-1</t>
  </si>
  <si>
    <t>1313-2</t>
  </si>
  <si>
    <t>Gonzalez A</t>
  </si>
  <si>
    <t>1212-2</t>
  </si>
  <si>
    <t>1233-1</t>
  </si>
  <si>
    <t>Lugo</t>
  </si>
  <si>
    <t>1238-1</t>
  </si>
  <si>
    <t>Mack</t>
  </si>
  <si>
    <t>1323-3</t>
  </si>
  <si>
    <t>Nagiri</t>
  </si>
  <si>
    <t>1325-1</t>
  </si>
  <si>
    <t>Perry R</t>
  </si>
  <si>
    <t>1335-2</t>
  </si>
  <si>
    <t>Pettis</t>
  </si>
  <si>
    <t>1348-1</t>
  </si>
  <si>
    <t>Pringle</t>
  </si>
  <si>
    <t>1246-2</t>
  </si>
  <si>
    <t>Soto</t>
  </si>
  <si>
    <t>1361-1</t>
  </si>
  <si>
    <t>Thomas R</t>
  </si>
  <si>
    <t>1307-2</t>
  </si>
  <si>
    <t>Whitehurst</t>
  </si>
  <si>
    <t>1208-2</t>
  </si>
  <si>
    <t>Bailey</t>
  </si>
  <si>
    <t>1454-2</t>
  </si>
  <si>
    <t>Howland</t>
  </si>
  <si>
    <t>1129-1</t>
  </si>
  <si>
    <t>Perry  G</t>
  </si>
  <si>
    <t>1129-2</t>
  </si>
  <si>
    <t>1237-1</t>
  </si>
  <si>
    <t>Alexander A</t>
  </si>
  <si>
    <t>1224-1</t>
  </si>
  <si>
    <t>Banuelas</t>
  </si>
  <si>
    <t>1423-1</t>
  </si>
  <si>
    <t>Brown J</t>
  </si>
  <si>
    <t>1360-1</t>
  </si>
  <si>
    <t>Brown K</t>
  </si>
  <si>
    <t>1433-1</t>
  </si>
  <si>
    <t>Brown M</t>
  </si>
  <si>
    <t>1244-2</t>
  </si>
  <si>
    <t>Castro Mejia</t>
  </si>
  <si>
    <t>1356-1</t>
  </si>
  <si>
    <t>1259-1</t>
  </si>
  <si>
    <t>Cruz</t>
  </si>
  <si>
    <t>1363-2</t>
  </si>
  <si>
    <t>Foster</t>
  </si>
  <si>
    <t>1257-1</t>
  </si>
  <si>
    <t>Gonzalez J</t>
  </si>
  <si>
    <t>1232-1</t>
  </si>
  <si>
    <t>Griffin C</t>
  </si>
  <si>
    <t>1222-1</t>
  </si>
  <si>
    <t>Haynes</t>
  </si>
  <si>
    <t>1260-1</t>
  </si>
  <si>
    <t>Ibarra</t>
  </si>
  <si>
    <t>1247-2</t>
  </si>
  <si>
    <t>King A</t>
  </si>
  <si>
    <t>1306-1</t>
  </si>
  <si>
    <t>Leest</t>
  </si>
  <si>
    <t>1437-1</t>
  </si>
  <si>
    <t>Marsden Ruj</t>
  </si>
  <si>
    <t>1459-1</t>
  </si>
  <si>
    <t>Marsden Rus</t>
  </si>
  <si>
    <t>1417-1</t>
  </si>
  <si>
    <t>Mendez</t>
  </si>
  <si>
    <t>1450-1</t>
  </si>
  <si>
    <t>Murray</t>
  </si>
  <si>
    <t>1429-1</t>
  </si>
  <si>
    <t>1238-2</t>
  </si>
  <si>
    <t>Ramirez-Tanner</t>
  </si>
  <si>
    <t>1246-1</t>
  </si>
  <si>
    <t>Soriano</t>
  </si>
  <si>
    <t>1215-2</t>
  </si>
  <si>
    <t>White K</t>
  </si>
  <si>
    <t>1451-2</t>
  </si>
  <si>
    <t>Fraisier</t>
  </si>
  <si>
    <t>1223-1</t>
  </si>
  <si>
    <t>1319-2</t>
  </si>
  <si>
    <t>1242-2</t>
  </si>
  <si>
    <t>Lopez A</t>
  </si>
  <si>
    <t>1125-3</t>
  </si>
  <si>
    <t>Koontz</t>
  </si>
  <si>
    <t>1137-1</t>
  </si>
  <si>
    <t>Ford L</t>
  </si>
  <si>
    <t>1137-2</t>
  </si>
  <si>
    <t>1117-1</t>
  </si>
  <si>
    <t>Julo</t>
  </si>
  <si>
    <t>1117-2</t>
  </si>
  <si>
    <t>1136-1</t>
  </si>
  <si>
    <t>McCoy C</t>
  </si>
  <si>
    <t>1136-2</t>
  </si>
  <si>
    <t>1411-1</t>
  </si>
  <si>
    <t>Vacant</t>
  </si>
  <si>
    <t>VCT</t>
  </si>
  <si>
    <t>1411-2</t>
  </si>
  <si>
    <t>1354-2</t>
  </si>
  <si>
    <t>1443-1</t>
  </si>
  <si>
    <t>1409-3</t>
  </si>
  <si>
    <t>1440-1</t>
  </si>
  <si>
    <t>1354-1</t>
  </si>
  <si>
    <t>1443-2</t>
  </si>
  <si>
    <t>1441-4</t>
  </si>
  <si>
    <t>1334-2</t>
  </si>
  <si>
    <t>1338-2</t>
  </si>
  <si>
    <t>1334-1</t>
  </si>
  <si>
    <t>1338-1</t>
  </si>
  <si>
    <t>1409-4</t>
  </si>
  <si>
    <t>1253-3</t>
  </si>
  <si>
    <t>1125-4</t>
  </si>
  <si>
    <t>1141-2</t>
  </si>
  <si>
    <t>1141-3</t>
  </si>
  <si>
    <t>1141-4</t>
  </si>
  <si>
    <t>1223-4</t>
  </si>
  <si>
    <t>1235-1</t>
  </si>
  <si>
    <t>1235-2</t>
  </si>
  <si>
    <t>1239-1</t>
  </si>
  <si>
    <t>1239-2</t>
  </si>
  <si>
    <t>1239-3</t>
  </si>
  <si>
    <t>1239-4</t>
  </si>
  <si>
    <t>1253-4</t>
  </si>
  <si>
    <t>1309-4</t>
  </si>
  <si>
    <t>1322-1</t>
  </si>
  <si>
    <t>1323-4</t>
  </si>
  <si>
    <t>1339-1</t>
  </si>
  <si>
    <t>1339-2</t>
  </si>
  <si>
    <t>1340-4</t>
  </si>
  <si>
    <t>1342-1</t>
  </si>
  <si>
    <t>Evans</t>
  </si>
  <si>
    <t>1342-2</t>
  </si>
  <si>
    <t>Gill B</t>
  </si>
  <si>
    <t>1350-1</t>
  </si>
  <si>
    <t>1350-2</t>
  </si>
  <si>
    <t>1354-4</t>
  </si>
  <si>
    <t>1423-4</t>
  </si>
  <si>
    <t>1427-1</t>
  </si>
  <si>
    <t>1427-2</t>
  </si>
  <si>
    <t>1455-4</t>
  </si>
  <si>
    <t>1309-3</t>
  </si>
  <si>
    <t>1354-3</t>
  </si>
  <si>
    <t>1440-2</t>
  </si>
  <si>
    <t>1223-3</t>
  </si>
  <si>
    <t>1255-1</t>
  </si>
  <si>
    <t>Alford</t>
  </si>
  <si>
    <t xml:space="preserve">Wando </t>
  </si>
  <si>
    <t>1456-2</t>
  </si>
  <si>
    <t>Boyce</t>
  </si>
  <si>
    <t>1320-2</t>
  </si>
  <si>
    <t>Brady L</t>
  </si>
  <si>
    <t>1330-2</t>
  </si>
  <si>
    <t>Brodene</t>
  </si>
  <si>
    <t>1217-2</t>
  </si>
  <si>
    <t>Doll</t>
  </si>
  <si>
    <t>1358-1</t>
  </si>
  <si>
    <t>Gates</t>
  </si>
  <si>
    <t>1458-1</t>
  </si>
  <si>
    <t>German</t>
  </si>
  <si>
    <t>1416-1</t>
  </si>
  <si>
    <t>Johnson Z</t>
  </si>
  <si>
    <t>1308-1</t>
  </si>
  <si>
    <t>Jurand</t>
  </si>
  <si>
    <t>1307-1</t>
  </si>
  <si>
    <t>Lee</t>
  </si>
  <si>
    <t>1448-1</t>
  </si>
  <si>
    <t>Mart</t>
  </si>
  <si>
    <t>1459-2</t>
  </si>
  <si>
    <t>Martinelli</t>
  </si>
  <si>
    <t>1417-2</t>
  </si>
  <si>
    <t>Miller G</t>
  </si>
  <si>
    <t>1423-3</t>
  </si>
  <si>
    <t>Mueller</t>
  </si>
  <si>
    <t>1345-2</t>
  </si>
  <si>
    <t>Smith M</t>
  </si>
  <si>
    <t>1359-2</t>
  </si>
  <si>
    <t>Smith-Ducey</t>
  </si>
  <si>
    <t>1439-2</t>
  </si>
  <si>
    <t xml:space="preserve">Stephens </t>
  </si>
  <si>
    <t>1455-3</t>
  </si>
  <si>
    <t>Sullivan Je</t>
  </si>
  <si>
    <t>1306-2</t>
  </si>
  <si>
    <t>Thomas G</t>
  </si>
  <si>
    <t>1430-2</t>
  </si>
  <si>
    <t>1209-4</t>
  </si>
  <si>
    <t>Bowman</t>
  </si>
  <si>
    <t>1208-1</t>
  </si>
  <si>
    <t xml:space="preserve">Causey </t>
  </si>
  <si>
    <t>1422-1</t>
  </si>
  <si>
    <t>Cavallon</t>
  </si>
  <si>
    <t>1216-2</t>
  </si>
  <si>
    <t>Coleman  R</t>
  </si>
  <si>
    <t>1253-1</t>
  </si>
  <si>
    <t>Pace A</t>
  </si>
  <si>
    <t>1253-2</t>
  </si>
  <si>
    <t>Poston</t>
  </si>
  <si>
    <t>1432-1</t>
  </si>
  <si>
    <t xml:space="preserve">Silva </t>
  </si>
  <si>
    <t>1402-2</t>
  </si>
  <si>
    <t>Stevenson</t>
  </si>
  <si>
    <t>1403-1</t>
  </si>
  <si>
    <t>Strimpfel</t>
  </si>
  <si>
    <t>1150 -1</t>
  </si>
  <si>
    <t>Farese</t>
  </si>
  <si>
    <t>1150-2</t>
  </si>
  <si>
    <t>1155-1</t>
  </si>
  <si>
    <t>1155-2</t>
  </si>
  <si>
    <t>1156-1</t>
  </si>
  <si>
    <t>Owen</t>
  </si>
  <si>
    <t>1156-2</t>
  </si>
  <si>
    <t>1224-2</t>
  </si>
  <si>
    <t>Bryce</t>
  </si>
  <si>
    <t>West Nassau</t>
  </si>
  <si>
    <t>1355-1</t>
  </si>
  <si>
    <t>Collins</t>
  </si>
  <si>
    <t>1256-2</t>
  </si>
  <si>
    <t>Dohm</t>
  </si>
  <si>
    <t>1302-2</t>
  </si>
  <si>
    <t>Gregory B</t>
  </si>
  <si>
    <t>1446-2</t>
  </si>
  <si>
    <t>Jenkins</t>
  </si>
  <si>
    <t>1415-1</t>
  </si>
  <si>
    <t>Johnson H</t>
  </si>
  <si>
    <t>1323-2</t>
  </si>
  <si>
    <t>Jones D</t>
  </si>
  <si>
    <t>1416-2</t>
  </si>
  <si>
    <t>Koller</t>
  </si>
  <si>
    <t>1316-1</t>
  </si>
  <si>
    <t>1426-2</t>
  </si>
  <si>
    <t>McKelvy</t>
  </si>
  <si>
    <t>1449-2</t>
  </si>
  <si>
    <t>Miller Wa</t>
  </si>
  <si>
    <t>1438-1</t>
  </si>
  <si>
    <t>Miller We</t>
  </si>
  <si>
    <t>1324-2</t>
  </si>
  <si>
    <t>Payne</t>
  </si>
  <si>
    <t>1428-2</t>
  </si>
  <si>
    <t>Price</t>
  </si>
  <si>
    <t>1317-1</t>
  </si>
  <si>
    <t>Ratliff</t>
  </si>
  <si>
    <t>1214-2</t>
  </si>
  <si>
    <t>Risinger</t>
  </si>
  <si>
    <t>Robinson</t>
  </si>
  <si>
    <t>1233-2</t>
  </si>
  <si>
    <t>Rounsville</t>
  </si>
  <si>
    <t>1337-1</t>
  </si>
  <si>
    <t>Ryals</t>
  </si>
  <si>
    <t>1241-1</t>
  </si>
  <si>
    <t>Vest</t>
  </si>
  <si>
    <t>1227-1</t>
  </si>
  <si>
    <t>1441-3</t>
  </si>
  <si>
    <t>Waltman</t>
  </si>
  <si>
    <t>1361-2</t>
  </si>
  <si>
    <t>Weyburn</t>
  </si>
  <si>
    <t>1229-1</t>
  </si>
  <si>
    <t>Whaley</t>
  </si>
  <si>
    <t>1216-1</t>
  </si>
  <si>
    <t>Decker</t>
  </si>
  <si>
    <t>1454-1</t>
  </si>
  <si>
    <t>Miller R</t>
  </si>
  <si>
    <t>1319-1</t>
  </si>
  <si>
    <t>Nipper</t>
  </si>
  <si>
    <t>1464-1</t>
  </si>
  <si>
    <t>Register</t>
  </si>
  <si>
    <t>1252-2</t>
  </si>
  <si>
    <t>Rose</t>
  </si>
  <si>
    <t>Vaine</t>
  </si>
  <si>
    <t>1121 -1</t>
  </si>
  <si>
    <t>Johnson C</t>
  </si>
  <si>
    <t>1121-2</t>
  </si>
  <si>
    <t>1314-1</t>
  </si>
  <si>
    <t>Johnson M</t>
  </si>
  <si>
    <t>1314-2</t>
  </si>
  <si>
    <t>1144 -1</t>
  </si>
  <si>
    <t>Kline</t>
  </si>
  <si>
    <t>1144-2</t>
  </si>
  <si>
    <t>1145 -1</t>
  </si>
  <si>
    <t>Spezio</t>
  </si>
  <si>
    <t>1145-2</t>
  </si>
  <si>
    <t>1123 -1</t>
  </si>
  <si>
    <t>LATRINE FEMALE</t>
  </si>
  <si>
    <t>1123-2</t>
  </si>
  <si>
    <t>1240-1</t>
  </si>
  <si>
    <t>1240-2</t>
  </si>
  <si>
    <t>1114-1</t>
  </si>
  <si>
    <t>1114-2</t>
  </si>
  <si>
    <t>1151 -1</t>
  </si>
  <si>
    <t>1151-2</t>
  </si>
  <si>
    <t>1210-1</t>
  </si>
  <si>
    <t>1210-2</t>
  </si>
  <si>
    <t>1221-1</t>
  </si>
  <si>
    <t>1221-2</t>
  </si>
  <si>
    <t>1251-1</t>
  </si>
  <si>
    <t>1251-2</t>
  </si>
  <si>
    <t>1310-1</t>
  </si>
  <si>
    <t>1310-2</t>
  </si>
  <si>
    <t>1315-1</t>
  </si>
  <si>
    <t>1315-2</t>
  </si>
  <si>
    <t>1321-1</t>
  </si>
  <si>
    <t>1321-2</t>
  </si>
  <si>
    <t>1341-1</t>
  </si>
  <si>
    <t>1341-2</t>
  </si>
  <si>
    <t>1352-1</t>
  </si>
  <si>
    <t>1352-2</t>
  </si>
  <si>
    <t>1410-1</t>
  </si>
  <si>
    <t>1410-2</t>
  </si>
  <si>
    <t>1421-1</t>
  </si>
  <si>
    <t>1421-2</t>
  </si>
  <si>
    <t>1442-1</t>
  </si>
  <si>
    <t>1442-2</t>
  </si>
  <si>
    <t>1453-1</t>
  </si>
  <si>
    <t>1453-2</t>
  </si>
  <si>
    <t>1113-1</t>
  </si>
  <si>
    <t>Storage</t>
  </si>
  <si>
    <t>1113-2</t>
  </si>
  <si>
    <t>1113-3</t>
  </si>
  <si>
    <t>1113-4</t>
  </si>
  <si>
    <t>1152 -1</t>
  </si>
  <si>
    <t>1152-2</t>
  </si>
  <si>
    <t>1154-1</t>
  </si>
  <si>
    <t>1154-2</t>
  </si>
  <si>
    <t>1203-2</t>
  </si>
  <si>
    <t>1203-1</t>
  </si>
  <si>
    <t>1158-1</t>
  </si>
  <si>
    <t>1158-2</t>
  </si>
  <si>
    <t>1105-1</t>
  </si>
  <si>
    <t>1105-2</t>
  </si>
  <si>
    <t>1106-1</t>
  </si>
  <si>
    <t>1106-2</t>
  </si>
  <si>
    <t>1107-1</t>
  </si>
  <si>
    <t>1107-2</t>
  </si>
  <si>
    <t>1108-1</t>
  </si>
  <si>
    <t>1108-2</t>
  </si>
  <si>
    <t>1132-1</t>
  </si>
  <si>
    <t>1132-2</t>
  </si>
  <si>
    <t>1133-1</t>
  </si>
  <si>
    <t>1133-2</t>
  </si>
  <si>
    <t>1134-1</t>
  </si>
  <si>
    <t>1134-2</t>
  </si>
  <si>
    <t>1135-1</t>
  </si>
  <si>
    <t>1135-2</t>
  </si>
  <si>
    <t>1159-1</t>
  </si>
  <si>
    <t>1159-2</t>
  </si>
  <si>
    <t>1160-1</t>
  </si>
  <si>
    <t>1160-2</t>
  </si>
  <si>
    <t>1261-1</t>
  </si>
  <si>
    <t>1261-2</t>
  </si>
  <si>
    <t>1153 -1</t>
  </si>
  <si>
    <t>Administration</t>
  </si>
  <si>
    <t>1153-2</t>
  </si>
  <si>
    <t>1153-3</t>
  </si>
  <si>
    <t>1153-4</t>
  </si>
  <si>
    <t xml:space="preserve">Last </t>
  </si>
  <si>
    <t>First</t>
  </si>
  <si>
    <t>Flight/Ststaff</t>
  </si>
  <si>
    <t>Type</t>
  </si>
  <si>
    <t>T-Shirt Size</t>
  </si>
  <si>
    <t>Benesh</t>
  </si>
  <si>
    <t>S</t>
  </si>
  <si>
    <t>Brady</t>
  </si>
  <si>
    <t>Mohamed</t>
  </si>
  <si>
    <t>L</t>
  </si>
  <si>
    <t>Kramer</t>
  </si>
  <si>
    <t>Garvin</t>
  </si>
  <si>
    <t>XL</t>
  </si>
  <si>
    <t>Nathaniel</t>
  </si>
  <si>
    <t>Robert</t>
  </si>
  <si>
    <t>Dominic</t>
  </si>
  <si>
    <t>Leland</t>
  </si>
  <si>
    <t>Wison</t>
  </si>
  <si>
    <t>Breanna</t>
  </si>
  <si>
    <t>Megan</t>
  </si>
  <si>
    <t>Jade</t>
  </si>
  <si>
    <t>Jeremi</t>
  </si>
  <si>
    <t>Calvin</t>
  </si>
  <si>
    <t>Gregory</t>
  </si>
  <si>
    <t>Alexia</t>
  </si>
  <si>
    <t>Alisa</t>
  </si>
  <si>
    <t>Riley</t>
  </si>
  <si>
    <t>Sam</t>
  </si>
  <si>
    <t>Carter</t>
  </si>
  <si>
    <t>Morgen</t>
  </si>
  <si>
    <t>Kaden</t>
  </si>
  <si>
    <t>McCoy</t>
  </si>
  <si>
    <t>Trevor</t>
  </si>
  <si>
    <t>Royal</t>
  </si>
  <si>
    <t>Tia</t>
  </si>
  <si>
    <t>Stella</t>
  </si>
  <si>
    <t>Ty</t>
  </si>
  <si>
    <t>Nolan</t>
  </si>
  <si>
    <t>Bolen</t>
  </si>
  <si>
    <t>Diamond</t>
  </si>
  <si>
    <t>Rashel</t>
  </si>
  <si>
    <t>Lanier</t>
  </si>
  <si>
    <t>Jordan</t>
  </si>
  <si>
    <t>Green</t>
  </si>
  <si>
    <t>Aden</t>
  </si>
  <si>
    <t>Haberson</t>
  </si>
  <si>
    <t xml:space="preserve">Jacobs </t>
  </si>
  <si>
    <t>Brianna</t>
  </si>
  <si>
    <t>Tegan</t>
  </si>
  <si>
    <t>Greg</t>
  </si>
  <si>
    <t>Lorelai</t>
  </si>
  <si>
    <t>Jared</t>
  </si>
  <si>
    <t>Zehra</t>
  </si>
  <si>
    <t>Enoch</t>
  </si>
  <si>
    <t>Eliana</t>
  </si>
  <si>
    <t>Garrett</t>
  </si>
  <si>
    <t>Mikayla</t>
  </si>
  <si>
    <t>Derek</t>
  </si>
  <si>
    <t>Steven</t>
  </si>
  <si>
    <t>Difrango</t>
  </si>
  <si>
    <t>Zoila</t>
  </si>
  <si>
    <t>Ghent</t>
  </si>
  <si>
    <t>Julie</t>
  </si>
  <si>
    <t xml:space="preserve"> Jean Marie</t>
  </si>
  <si>
    <t>Max</t>
  </si>
  <si>
    <t>Kiera</t>
  </si>
  <si>
    <t>Allie</t>
  </si>
  <si>
    <t>Maurer</t>
  </si>
  <si>
    <t>Connor</t>
  </si>
  <si>
    <t>Jonathon</t>
  </si>
  <si>
    <t>Alana</t>
  </si>
  <si>
    <t>Quinn</t>
  </si>
  <si>
    <t>Kyra</t>
  </si>
  <si>
    <t>Anika</t>
  </si>
  <si>
    <t>Chase</t>
  </si>
  <si>
    <t>Sawyer</t>
  </si>
  <si>
    <t>Leila</t>
  </si>
  <si>
    <t>Brian</t>
  </si>
  <si>
    <t xml:space="preserve">Emi </t>
  </si>
  <si>
    <t>Ashley</t>
  </si>
  <si>
    <t>s</t>
  </si>
  <si>
    <t>Dasia</t>
  </si>
  <si>
    <t>Marrius</t>
  </si>
  <si>
    <t>Marquis</t>
  </si>
  <si>
    <t>Zaria</t>
  </si>
  <si>
    <t>Yesenia</t>
  </si>
  <si>
    <t>Isaiah</t>
  </si>
  <si>
    <t xml:space="preserve">Malsam </t>
  </si>
  <si>
    <t>Anton</t>
  </si>
  <si>
    <t>Tyra</t>
  </si>
  <si>
    <t>Ashdyn</t>
  </si>
  <si>
    <t>Evelyn</t>
  </si>
  <si>
    <t xml:space="preserve">Smith </t>
  </si>
  <si>
    <t xml:space="preserve">Sullivan </t>
  </si>
  <si>
    <t>Julia</t>
  </si>
  <si>
    <t>Cour de'</t>
  </si>
  <si>
    <t>Eleyna</t>
  </si>
  <si>
    <t>Andrew</t>
  </si>
  <si>
    <t xml:space="preserve">Johnson </t>
  </si>
  <si>
    <t>Kenneth</t>
  </si>
  <si>
    <t>Uhuru</t>
  </si>
  <si>
    <t>Eva</t>
  </si>
  <si>
    <t>Evan</t>
  </si>
  <si>
    <t>Preston</t>
  </si>
  <si>
    <t>Danny</t>
  </si>
  <si>
    <t>Hayden</t>
  </si>
  <si>
    <t>Tresean</t>
  </si>
  <si>
    <t>Madeleine</t>
  </si>
  <si>
    <t>Dwayne</t>
  </si>
  <si>
    <t>Anniken</t>
  </si>
  <si>
    <t>Yusvin</t>
  </si>
  <si>
    <t>Brandon</t>
  </si>
  <si>
    <t>Kyaire</t>
  </si>
  <si>
    <t>Anna</t>
  </si>
  <si>
    <t>Rogers</t>
  </si>
  <si>
    <t>Dimitri</t>
  </si>
  <si>
    <t>Turner</t>
  </si>
  <si>
    <t>Austin S.</t>
  </si>
  <si>
    <t>Devin</t>
  </si>
  <si>
    <t>Cody</t>
  </si>
  <si>
    <t>Trenton</t>
  </si>
  <si>
    <t>Ford</t>
  </si>
  <si>
    <t>Nigel</t>
  </si>
  <si>
    <t>Conner</t>
  </si>
  <si>
    <t>James Island HS</t>
  </si>
  <si>
    <t>Brenden</t>
  </si>
  <si>
    <t>Spencer</t>
  </si>
  <si>
    <t>Jada</t>
  </si>
  <si>
    <t>Madalyn</t>
  </si>
  <si>
    <t>Lexington HS</t>
  </si>
  <si>
    <t>Brody</t>
  </si>
  <si>
    <t>Taylor</t>
  </si>
  <si>
    <t>Adrianna</t>
  </si>
  <si>
    <t xml:space="preserve">Daniel </t>
  </si>
  <si>
    <t>Hagan</t>
  </si>
  <si>
    <t>Ellen</t>
  </si>
  <si>
    <t>Parker</t>
  </si>
  <si>
    <t>Cecilia</t>
  </si>
  <si>
    <t>Althourniste</t>
  </si>
  <si>
    <t>Cleveland</t>
  </si>
  <si>
    <t>Sierra</t>
  </si>
  <si>
    <t>Coltan</t>
  </si>
  <si>
    <t>Jaden</t>
  </si>
  <si>
    <t xml:space="preserve">Emanuel </t>
  </si>
  <si>
    <t>Luther</t>
  </si>
  <si>
    <t>LG</t>
  </si>
  <si>
    <t xml:space="preserve">Alexander </t>
  </si>
  <si>
    <t>Bennett</t>
  </si>
  <si>
    <t>Dalton</t>
  </si>
  <si>
    <t>Karen</t>
  </si>
  <si>
    <t>Gracie</t>
  </si>
  <si>
    <t>Kailyn</t>
  </si>
  <si>
    <t>Cyrel</t>
  </si>
  <si>
    <t>Joel</t>
  </si>
  <si>
    <t xml:space="preserve">Willow </t>
  </si>
  <si>
    <t>Veronica</t>
  </si>
  <si>
    <t>Josh</t>
  </si>
  <si>
    <t>Sara</t>
  </si>
  <si>
    <t>Eliot</t>
  </si>
  <si>
    <t>Figueroa</t>
  </si>
  <si>
    <t>Elika</t>
  </si>
  <si>
    <t>Lein</t>
  </si>
  <si>
    <t>Ke'Shaun</t>
  </si>
  <si>
    <t>Stephanie</t>
  </si>
  <si>
    <t>Sophie</t>
  </si>
  <si>
    <t>Alejandra</t>
  </si>
  <si>
    <t>Ariel</t>
  </si>
  <si>
    <t xml:space="preserve">M </t>
  </si>
  <si>
    <t xml:space="preserve">Brookelyn </t>
  </si>
  <si>
    <t>Sridev</t>
  </si>
  <si>
    <t>Perry</t>
  </si>
  <si>
    <t>Reggie</t>
  </si>
  <si>
    <t>MIdori</t>
  </si>
  <si>
    <t>Jessica</t>
  </si>
  <si>
    <t>Kei</t>
  </si>
  <si>
    <t>Malaki</t>
  </si>
  <si>
    <t>Jaylin</t>
  </si>
  <si>
    <t>Ana</t>
  </si>
  <si>
    <t>Kimberly</t>
  </si>
  <si>
    <t>Emanuel</t>
  </si>
  <si>
    <t>Jennifer</t>
  </si>
  <si>
    <t>Griffin</t>
  </si>
  <si>
    <t>Courtnay</t>
  </si>
  <si>
    <t>Natasha</t>
  </si>
  <si>
    <t>Heidi</t>
  </si>
  <si>
    <t>Amira</t>
  </si>
  <si>
    <t>Marsden</t>
  </si>
  <si>
    <t>Rujaun</t>
  </si>
  <si>
    <t>Rushaun</t>
  </si>
  <si>
    <t>j</t>
  </si>
  <si>
    <t>Miqueas</t>
  </si>
  <si>
    <t>Monica</t>
  </si>
  <si>
    <t>Kataysia</t>
  </si>
  <si>
    <t>Annabelle</t>
  </si>
  <si>
    <t>Wando HS</t>
  </si>
  <si>
    <t>Lucas</t>
  </si>
  <si>
    <t>Gavin</t>
  </si>
  <si>
    <t>Kaiden</t>
  </si>
  <si>
    <t>Vincent</t>
  </si>
  <si>
    <t>MacGregor</t>
  </si>
  <si>
    <t>Sullivan</t>
  </si>
  <si>
    <t xml:space="preserve">Maddy </t>
  </si>
  <si>
    <t>Mason</t>
  </si>
  <si>
    <t xml:space="preserve">Coleman </t>
  </si>
  <si>
    <t xml:space="preserve">Rebecca </t>
  </si>
  <si>
    <t>Pace</t>
  </si>
  <si>
    <t>Ali</t>
  </si>
  <si>
    <t xml:space="preserve">Justin </t>
  </si>
  <si>
    <t>Khristian</t>
  </si>
  <si>
    <t>Blaine</t>
  </si>
  <si>
    <t>Dallen</t>
  </si>
  <si>
    <t>Donovin</t>
  </si>
  <si>
    <t>Lucovsky</t>
  </si>
  <si>
    <t>Weston</t>
  </si>
  <si>
    <t>Waylon</t>
  </si>
  <si>
    <t>Kendall</t>
  </si>
  <si>
    <t>Olivia</t>
  </si>
  <si>
    <t>Ryland</t>
  </si>
  <si>
    <t>Chloe</t>
  </si>
  <si>
    <t>Alexandria</t>
  </si>
  <si>
    <t>Rick</t>
  </si>
  <si>
    <t>First Name</t>
  </si>
  <si>
    <t>Sophis</t>
  </si>
  <si>
    <t>Brookelyn</t>
  </si>
  <si>
    <t>Midori</t>
  </si>
  <si>
    <t>Ausin</t>
  </si>
  <si>
    <t>Alan</t>
  </si>
  <si>
    <t>Jean Marie</t>
  </si>
  <si>
    <t>Kaylyn</t>
  </si>
  <si>
    <t>Althournist</t>
  </si>
  <si>
    <t>Alejandro</t>
  </si>
  <si>
    <t>Maddy</t>
  </si>
  <si>
    <t>Rebecca</t>
  </si>
  <si>
    <t>Colton</t>
  </si>
  <si>
    <t>Willow</t>
  </si>
  <si>
    <t>Emi</t>
  </si>
  <si>
    <t>Malsam</t>
  </si>
  <si>
    <t>Jacobs</t>
  </si>
  <si>
    <t>1322-2</t>
  </si>
  <si>
    <t>Drops/No-Shows</t>
  </si>
  <si>
    <t>Last</t>
  </si>
  <si>
    <t>Drop/No-show</t>
  </si>
  <si>
    <t>Date</t>
  </si>
  <si>
    <t>*DRILL (AT)</t>
  </si>
  <si>
    <t>*ACADEMICS (AD)</t>
  </si>
  <si>
    <t>MARKSMANSHIP (AE)</t>
  </si>
  <si>
    <t>*PT (AB)</t>
  </si>
  <si>
    <t>A (27)</t>
  </si>
  <si>
    <t>B (54)</t>
  </si>
  <si>
    <t>C (79)</t>
  </si>
  <si>
    <t>D (107)</t>
  </si>
  <si>
    <t>E (135)</t>
  </si>
  <si>
    <t>F (161)</t>
  </si>
  <si>
    <t>G (188)</t>
  </si>
  <si>
    <t>H (214)</t>
  </si>
  <si>
    <t>I (241)</t>
  </si>
  <si>
    <t>J (267)</t>
  </si>
  <si>
    <t>WG/CC</t>
  </si>
  <si>
    <t>WG/VC</t>
  </si>
  <si>
    <t>OPS/CC</t>
  </si>
  <si>
    <t>SPT/CC</t>
  </si>
  <si>
    <t>XO</t>
  </si>
  <si>
    <t>Lead</t>
  </si>
  <si>
    <t>O Crs</t>
  </si>
  <si>
    <t>Orien</t>
  </si>
  <si>
    <t>Sound</t>
  </si>
  <si>
    <t>MSPT/CC</t>
  </si>
  <si>
    <t>StanFlt/CC</t>
  </si>
  <si>
    <t>EvalFlt/CC</t>
  </si>
  <si>
    <t>Trn Sq A/CC</t>
  </si>
  <si>
    <t>Trn Sq B/CC</t>
  </si>
  <si>
    <t>Date Left</t>
  </si>
  <si>
    <t>Time</t>
  </si>
  <si>
    <t>No show</t>
  </si>
  <si>
    <t>DORM AVG.</t>
  </si>
  <si>
    <t>Trn Sq A/cc</t>
  </si>
  <si>
    <t>TrnSq B/CC</t>
  </si>
  <si>
    <t>count</t>
  </si>
  <si>
    <t xml:space="preserve">                                                                                                                                                                                                                                                                                                                                                                                                                                                                       </t>
  </si>
  <si>
    <t>DRILL 44</t>
  </si>
  <si>
    <t>Count</t>
  </si>
  <si>
    <t xml:space="preserve">Top 10% = 25 BUT ties are included.  (Makes the number jump. </t>
  </si>
  <si>
    <t>Flt</t>
  </si>
  <si>
    <t>Left early due to injury/ect.</t>
  </si>
  <si>
    <t>Top Drill Award</t>
  </si>
  <si>
    <t>Top 10%</t>
  </si>
  <si>
    <t>25 out of 246 is 10%</t>
  </si>
  <si>
    <t>Top Squadron A</t>
  </si>
  <si>
    <t>Top Squadron B</t>
  </si>
  <si>
    <t>Dorm AVG. 80</t>
  </si>
  <si>
    <t>FLIGHT</t>
  </si>
  <si>
    <t>Team</t>
  </si>
  <si>
    <t>Time Out</t>
  </si>
  <si>
    <t>Time In</t>
  </si>
  <si>
    <t>Total Time</t>
  </si>
  <si>
    <t>Go/ No Go</t>
  </si>
  <si>
    <t>A6</t>
  </si>
  <si>
    <t>Go</t>
  </si>
  <si>
    <t>A3</t>
  </si>
  <si>
    <t>NoGo</t>
  </si>
  <si>
    <t>A2</t>
  </si>
  <si>
    <t>A4</t>
  </si>
  <si>
    <t>NoGo*</t>
  </si>
  <si>
    <t>A5</t>
  </si>
  <si>
    <t>A1</t>
  </si>
  <si>
    <t>B1</t>
  </si>
  <si>
    <t>B3</t>
  </si>
  <si>
    <t>B2</t>
  </si>
  <si>
    <t>B5</t>
  </si>
  <si>
    <t>Absent</t>
  </si>
  <si>
    <t>B4</t>
  </si>
  <si>
    <t>C1</t>
  </si>
  <si>
    <t>C3</t>
  </si>
  <si>
    <t>C4</t>
  </si>
  <si>
    <t>C2</t>
  </si>
  <si>
    <t>C5</t>
  </si>
  <si>
    <t>D4</t>
  </si>
  <si>
    <t>D2</t>
  </si>
  <si>
    <t>D5</t>
  </si>
  <si>
    <t>D1</t>
  </si>
  <si>
    <t>D3</t>
  </si>
  <si>
    <t>E2</t>
  </si>
  <si>
    <t>E1</t>
  </si>
  <si>
    <t>E3</t>
  </si>
  <si>
    <t>E4</t>
  </si>
  <si>
    <t>E5</t>
  </si>
  <si>
    <t>F3</t>
  </si>
  <si>
    <t>F5</t>
  </si>
  <si>
    <t>F1</t>
  </si>
  <si>
    <t>F4</t>
  </si>
  <si>
    <t>F2</t>
  </si>
  <si>
    <t>G2</t>
  </si>
  <si>
    <t>G3</t>
  </si>
  <si>
    <t>G1</t>
  </si>
  <si>
    <t>G5</t>
  </si>
  <si>
    <t>G4</t>
  </si>
  <si>
    <t>PROFILE</t>
  </si>
  <si>
    <t>H5</t>
  </si>
  <si>
    <t>H6</t>
  </si>
  <si>
    <t>H3</t>
  </si>
  <si>
    <t>H4</t>
  </si>
  <si>
    <t>H1</t>
  </si>
  <si>
    <t>H2</t>
  </si>
  <si>
    <t>I2</t>
  </si>
  <si>
    <t>I5</t>
  </si>
  <si>
    <t>I3</t>
  </si>
  <si>
    <t>I1</t>
  </si>
  <si>
    <t>I4</t>
  </si>
  <si>
    <t>J3</t>
  </si>
  <si>
    <t>J5</t>
  </si>
  <si>
    <t>J2</t>
  </si>
  <si>
    <t>J1</t>
  </si>
  <si>
    <t>J4</t>
  </si>
  <si>
    <t>Award</t>
  </si>
  <si>
    <t>Academic</t>
  </si>
  <si>
    <t>Top Cadet Squadron A</t>
  </si>
  <si>
    <t>Top Cadet Squadron B</t>
  </si>
  <si>
    <t>Top Drill</t>
  </si>
  <si>
    <t>Second Place Drill</t>
  </si>
  <si>
    <t>Distinguished Graduates</t>
  </si>
  <si>
    <t>Top 2 Squadron B</t>
  </si>
  <si>
    <t>Top 2 Squadron A</t>
  </si>
  <si>
    <t>Distinguished graduates</t>
  </si>
  <si>
    <t>Outstanding Drill</t>
  </si>
  <si>
    <t>DO NOT READ</t>
  </si>
  <si>
    <t>Academic Top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</si>
</sst>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d;@"/>
    <numFmt numFmtId="166" formatCode="h:mm;@"/>
  </numFmts>
  <fonts count="30" x14ac:knownFonts="1">
    <font>
      <sz val="10"/>
      <name val="Arial"/>
    </font>
    <font>
      <sz val="11"/>
      <color theme="1"/>
      <name val="Calibri"/>
      <family val="2"/>
      <scheme val="minor"/>
    </font>
    <font>
      <sz val="10"/>
      <name val="Arial"/>
      <family val="2"/>
    </font>
    <font>
      <sz val="10"/>
      <name val="Arial"/>
      <family val="2"/>
    </font>
    <font>
      <sz val="8"/>
      <name val="Arial"/>
      <family val="2"/>
    </font>
    <font>
      <sz val="12"/>
      <name val="Arial"/>
      <family val="2"/>
    </font>
    <font>
      <b/>
      <sz val="12"/>
      <name val="Calibri"/>
      <family val="2"/>
    </font>
    <font>
      <sz val="12"/>
      <name val="Calibri"/>
      <family val="2"/>
    </font>
    <font>
      <sz val="9"/>
      <color indexed="81"/>
      <name val="Tahoma"/>
      <family val="2"/>
    </font>
    <font>
      <b/>
      <sz val="9"/>
      <color indexed="81"/>
      <name val="Tahoma"/>
      <family val="2"/>
    </font>
    <font>
      <b/>
      <sz val="10"/>
      <name val="Calibri"/>
      <family val="2"/>
    </font>
    <font>
      <sz val="12"/>
      <color theme="1"/>
      <name val="Arial"/>
      <family val="2"/>
    </font>
    <font>
      <sz val="12"/>
      <color indexed="8"/>
      <name val="Arial"/>
      <family val="2"/>
    </font>
    <font>
      <sz val="12"/>
      <color rgb="FF000000"/>
      <name val="Arial"/>
      <family val="2"/>
    </font>
    <font>
      <b/>
      <sz val="16"/>
      <name val="Calibri"/>
      <family val="2"/>
    </font>
    <font>
      <sz val="12"/>
      <color theme="1"/>
      <name val="Calibri"/>
      <family val="2"/>
    </font>
    <font>
      <b/>
      <sz val="10"/>
      <name val="Arial"/>
      <family val="2"/>
    </font>
    <font>
      <sz val="12"/>
      <color rgb="FFFF0000"/>
      <name val="Calibri"/>
      <family val="2"/>
    </font>
    <font>
      <b/>
      <sz val="12"/>
      <color indexed="8"/>
      <name val="Calibri"/>
      <family val="2"/>
    </font>
    <font>
      <b/>
      <sz val="14"/>
      <name val="Calibri"/>
      <family val="2"/>
    </font>
    <font>
      <b/>
      <sz val="12"/>
      <name val="Arial"/>
      <family val="2"/>
    </font>
    <font>
      <sz val="12"/>
      <name val="Calibri"/>
      <family val="2"/>
      <scheme val="minor"/>
    </font>
    <font>
      <sz val="9"/>
      <color indexed="81"/>
      <name val="Tahoma"/>
      <charset val="1"/>
    </font>
    <font>
      <b/>
      <sz val="9"/>
      <color indexed="81"/>
      <name val="Tahoma"/>
      <charset val="1"/>
    </font>
    <font>
      <sz val="14"/>
      <name val="Calibri"/>
      <family val="2"/>
    </font>
    <font>
      <sz val="10"/>
      <name val="Calibri"/>
      <family val="2"/>
    </font>
    <font>
      <sz val="16"/>
      <color theme="1"/>
      <name val="Calibri"/>
      <family val="2"/>
      <scheme val="minor"/>
    </font>
    <font>
      <b/>
      <sz val="12"/>
      <color theme="1"/>
      <name val="Calibri"/>
      <family val="2"/>
      <scheme val="minor"/>
    </font>
    <font>
      <sz val="12"/>
      <color theme="1"/>
      <name val="Calibri"/>
      <family val="2"/>
      <scheme val="minor"/>
    </font>
    <font>
      <b/>
      <sz val="12"/>
      <color indexed="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66"/>
        <bgColor indexed="64"/>
      </patternFill>
    </fill>
    <fill>
      <patternFill patternType="solid">
        <fgColor rgb="FFF9B1E1"/>
        <bgColor indexed="64"/>
      </patternFill>
    </fill>
    <fill>
      <patternFill patternType="solid">
        <fgColor rgb="FFFF99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17">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468">
    <xf numFmtId="0" fontId="0" fillId="0" borderId="0" xfId="0"/>
    <xf numFmtId="2" fontId="7" fillId="0" borderId="1" xfId="0" applyNumberFormat="1" applyFont="1" applyFill="1" applyBorder="1" applyAlignment="1" applyProtection="1">
      <alignment horizontal="center"/>
    </xf>
    <xf numFmtId="1" fontId="7" fillId="0" borderId="1" xfId="0" applyNumberFormat="1" applyFont="1" applyFill="1" applyBorder="1" applyAlignment="1" applyProtection="1">
      <alignment horizontal="center"/>
    </xf>
    <xf numFmtId="0" fontId="7" fillId="0" borderId="1" xfId="0" applyFont="1" applyFill="1" applyBorder="1" applyAlignment="1" applyProtection="1">
      <alignment horizontal="center"/>
    </xf>
    <xf numFmtId="0" fontId="7" fillId="0" borderId="1" xfId="0" applyNumberFormat="1" applyFont="1" applyFill="1" applyBorder="1" applyAlignment="1" applyProtection="1"/>
    <xf numFmtId="0" fontId="7" fillId="0" borderId="1" xfId="0" applyNumberFormat="1" applyFont="1" applyFill="1" applyBorder="1" applyAlignment="1" applyProtection="1">
      <alignment horizontal="center" wrapText="1"/>
    </xf>
    <xf numFmtId="2" fontId="7" fillId="0" borderId="1" xfId="0" applyNumberFormat="1" applyFont="1" applyFill="1" applyBorder="1" applyAlignment="1" applyProtection="1">
      <alignment horizontal="center" wrapText="1"/>
    </xf>
    <xf numFmtId="1" fontId="7" fillId="0" borderId="1" xfId="0" applyNumberFormat="1" applyFont="1" applyFill="1" applyBorder="1" applyAlignment="1" applyProtection="1">
      <alignment horizontal="center" wrapText="1"/>
    </xf>
    <xf numFmtId="0" fontId="7" fillId="0" borderId="8" xfId="0" applyNumberFormat="1" applyFont="1" applyFill="1" applyBorder="1" applyAlignment="1" applyProtection="1">
      <alignment horizontal="center"/>
    </xf>
    <xf numFmtId="2" fontId="7" fillId="0" borderId="8" xfId="0" applyNumberFormat="1" applyFont="1" applyFill="1" applyBorder="1" applyAlignment="1" applyProtection="1">
      <alignment horizontal="center"/>
    </xf>
    <xf numFmtId="2" fontId="7" fillId="0" borderId="2" xfId="0" applyNumberFormat="1" applyFont="1" applyFill="1" applyBorder="1" applyAlignment="1" applyProtection="1">
      <alignment horizontal="center"/>
    </xf>
    <xf numFmtId="0" fontId="6" fillId="0" borderId="1" xfId="0" applyNumberFormat="1" applyFont="1" applyFill="1" applyBorder="1" applyAlignment="1" applyProtection="1"/>
    <xf numFmtId="0" fontId="6" fillId="0" borderId="2" xfId="0" applyNumberFormat="1" applyFont="1" applyFill="1" applyBorder="1" applyAlignment="1" applyProtection="1"/>
    <xf numFmtId="0" fontId="6" fillId="0" borderId="8" xfId="0" applyNumberFormat="1" applyFont="1" applyFill="1" applyBorder="1" applyAlignment="1" applyProtection="1"/>
    <xf numFmtId="0" fontId="7" fillId="0" borderId="2" xfId="0" applyNumberFormat="1" applyFont="1" applyFill="1" applyBorder="1" applyAlignment="1" applyProtection="1">
      <alignment horizontal="center"/>
    </xf>
    <xf numFmtId="1" fontId="7" fillId="0" borderId="2" xfId="0" applyNumberFormat="1" applyFont="1" applyFill="1" applyBorder="1" applyAlignment="1" applyProtection="1">
      <alignment horizontal="center"/>
    </xf>
    <xf numFmtId="1" fontId="6" fillId="0" borderId="9" xfId="0" applyNumberFormat="1" applyFont="1" applyFill="1" applyBorder="1" applyAlignment="1" applyProtection="1"/>
    <xf numFmtId="1" fontId="6" fillId="0" borderId="6" xfId="0" applyNumberFormat="1" applyFont="1" applyFill="1" applyBorder="1" applyAlignment="1" applyProtection="1"/>
    <xf numFmtId="0" fontId="6" fillId="0" borderId="1" xfId="0" applyNumberFormat="1" applyFont="1" applyFill="1" applyBorder="1" applyAlignment="1" applyProtection="1">
      <alignment shrinkToFit="1"/>
    </xf>
    <xf numFmtId="0" fontId="6" fillId="0" borderId="8" xfId="0" applyNumberFormat="1" applyFont="1" applyFill="1" applyBorder="1" applyAlignment="1" applyProtection="1">
      <alignment horizontal="center"/>
    </xf>
    <xf numFmtId="2" fontId="6" fillId="0" borderId="8" xfId="0" applyNumberFormat="1" applyFont="1" applyFill="1" applyBorder="1" applyAlignment="1" applyProtection="1">
      <alignment horizontal="center"/>
    </xf>
    <xf numFmtId="0" fontId="7" fillId="0" borderId="2" xfId="0" applyNumberFormat="1" applyFont="1" applyFill="1" applyBorder="1" applyAlignment="1" applyProtection="1">
      <alignment horizontal="left"/>
    </xf>
    <xf numFmtId="0" fontId="6" fillId="0" borderId="10" xfId="0" applyNumberFormat="1" applyFont="1" applyFill="1" applyBorder="1" applyAlignment="1" applyProtection="1"/>
    <xf numFmtId="0" fontId="6" fillId="0" borderId="12" xfId="0" applyNumberFormat="1" applyFont="1" applyFill="1" applyBorder="1" applyAlignment="1" applyProtection="1"/>
    <xf numFmtId="1" fontId="6" fillId="0" borderId="2" xfId="0" applyNumberFormat="1" applyFont="1" applyFill="1" applyBorder="1" applyAlignment="1" applyProtection="1">
      <alignment horizontal="center"/>
    </xf>
    <xf numFmtId="0" fontId="6" fillId="0" borderId="3" xfId="0" applyNumberFormat="1" applyFont="1" applyFill="1" applyBorder="1" applyAlignment="1" applyProtection="1"/>
    <xf numFmtId="0" fontId="6" fillId="0" borderId="3" xfId="0" applyNumberFormat="1" applyFont="1" applyFill="1" applyBorder="1" applyAlignment="1" applyProtection="1">
      <alignment horizontal="center"/>
    </xf>
    <xf numFmtId="2" fontId="6" fillId="0" borderId="1" xfId="0" applyNumberFormat="1" applyFont="1" applyFill="1" applyBorder="1" applyAlignment="1" applyProtection="1">
      <alignment horizontal="center"/>
    </xf>
    <xf numFmtId="2" fontId="6" fillId="0" borderId="13" xfId="0" applyNumberFormat="1" applyFont="1" applyFill="1" applyBorder="1" applyAlignment="1" applyProtection="1">
      <alignment horizontal="center"/>
    </xf>
    <xf numFmtId="2" fontId="6" fillId="0" borderId="3" xfId="0" applyNumberFormat="1" applyFont="1" applyFill="1" applyBorder="1" applyAlignment="1" applyProtection="1">
      <alignment horizontal="center"/>
    </xf>
    <xf numFmtId="2" fontId="6" fillId="0" borderId="11" xfId="0" applyNumberFormat="1" applyFont="1" applyFill="1" applyBorder="1" applyAlignment="1" applyProtection="1">
      <alignment horizontal="center"/>
    </xf>
    <xf numFmtId="2" fontId="6" fillId="0" borderId="2" xfId="0" applyNumberFormat="1" applyFont="1" applyFill="1" applyBorder="1" applyAlignment="1" applyProtection="1">
      <alignment horizontal="center"/>
    </xf>
    <xf numFmtId="0" fontId="6" fillId="0" borderId="11" xfId="0" applyNumberFormat="1" applyFont="1" applyFill="1" applyBorder="1" applyAlignment="1" applyProtection="1"/>
    <xf numFmtId="0" fontId="7" fillId="0" borderId="11" xfId="0" applyNumberFormat="1" applyFont="1" applyFill="1" applyBorder="1" applyAlignment="1" applyProtection="1">
      <alignment horizontal="center"/>
    </xf>
    <xf numFmtId="0" fontId="7" fillId="0" borderId="11" xfId="0" applyFont="1" applyFill="1" applyBorder="1" applyAlignment="1" applyProtection="1">
      <alignment horizontal="center"/>
    </xf>
    <xf numFmtId="0" fontId="7" fillId="0" borderId="11" xfId="15" applyFont="1" applyFill="1" applyBorder="1" applyAlignment="1" applyProtection="1">
      <alignment horizontal="center"/>
    </xf>
    <xf numFmtId="2" fontId="7" fillId="0" borderId="11"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xf>
    <xf numFmtId="2" fontId="6" fillId="0" borderId="1" xfId="0" applyNumberFormat="1" applyFont="1" applyFill="1" applyBorder="1" applyAlignment="1" applyProtection="1">
      <alignment horizontal="center" wrapText="1"/>
    </xf>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center" wrapText="1"/>
    </xf>
    <xf numFmtId="1" fontId="6" fillId="0" borderId="1" xfId="0" applyNumberFormat="1" applyFont="1" applyFill="1" applyBorder="1" applyAlignment="1" applyProtection="1">
      <alignment horizontal="center" wrapText="1"/>
    </xf>
    <xf numFmtId="0" fontId="10" fillId="0" borderId="1" xfId="0" applyNumberFormat="1" applyFont="1" applyFill="1" applyBorder="1" applyAlignment="1" applyProtection="1">
      <alignment horizontal="center" wrapText="1"/>
    </xf>
    <xf numFmtId="0" fontId="6" fillId="0" borderId="1" xfId="0" applyNumberFormat="1" applyFont="1" applyFill="1" applyBorder="1" applyAlignment="1" applyProtection="1">
      <alignment horizontal="center" wrapText="1" shrinkToFit="1"/>
    </xf>
    <xf numFmtId="0" fontId="0" fillId="0" borderId="0" xfId="0" applyFill="1"/>
    <xf numFmtId="0" fontId="7" fillId="0" borderId="1" xfId="0" applyNumberFormat="1" applyFont="1" applyFill="1" applyBorder="1" applyAlignment="1" applyProtection="1">
      <alignment horizontal="center" wrapText="1" shrinkToFit="1"/>
    </xf>
    <xf numFmtId="0" fontId="7" fillId="0" borderId="1" xfId="0" applyNumberFormat="1" applyFont="1" applyFill="1" applyBorder="1" applyAlignment="1" applyProtection="1">
      <alignment horizontal="left"/>
    </xf>
    <xf numFmtId="2" fontId="7" fillId="0" borderId="1" xfId="0" applyNumberFormat="1" applyFont="1" applyFill="1" applyBorder="1" applyAlignment="1" applyProtection="1">
      <alignment horizontal="left"/>
    </xf>
    <xf numFmtId="0" fontId="7" fillId="0" borderId="2" xfId="0" applyNumberFormat="1" applyFont="1" applyFill="1" applyBorder="1" applyAlignment="1" applyProtection="1">
      <alignment horizontal="center" wrapText="1"/>
    </xf>
    <xf numFmtId="1" fontId="7" fillId="0" borderId="2" xfId="0" applyNumberFormat="1" applyFont="1" applyFill="1" applyBorder="1" applyAlignment="1" applyProtection="1">
      <alignment horizontal="center" wrapText="1"/>
    </xf>
    <xf numFmtId="0" fontId="7" fillId="0" borderId="1" xfId="0" applyFont="1" applyFill="1" applyBorder="1" applyAlignment="1" applyProtection="1">
      <alignment horizontal="left"/>
    </xf>
    <xf numFmtId="1" fontId="7" fillId="0" borderId="1" xfId="0" applyNumberFormat="1" applyFont="1" applyFill="1" applyBorder="1" applyAlignment="1" applyProtection="1"/>
    <xf numFmtId="0" fontId="7" fillId="0" borderId="4" xfId="0" applyNumberFormat="1" applyFont="1" applyFill="1" applyBorder="1" applyAlignment="1" applyProtection="1">
      <alignment horizontal="center"/>
    </xf>
    <xf numFmtId="2" fontId="6" fillId="0" borderId="1" xfId="0" applyNumberFormat="1" applyFont="1" applyFill="1" applyBorder="1" applyAlignment="1" applyProtection="1">
      <alignment horizontal="left"/>
    </xf>
    <xf numFmtId="1" fontId="6" fillId="0" borderId="1" xfId="0" applyNumberFormat="1" applyFont="1" applyFill="1" applyBorder="1" applyAlignment="1" applyProtection="1">
      <alignment horizontal="center"/>
    </xf>
    <xf numFmtId="2" fontId="6" fillId="0" borderId="2"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6" fillId="0" borderId="5" xfId="0" applyNumberFormat="1" applyFont="1" applyFill="1" applyBorder="1" applyAlignment="1" applyProtection="1"/>
    <xf numFmtId="0" fontId="7" fillId="0" borderId="5" xfId="0" applyNumberFormat="1" applyFont="1" applyFill="1" applyBorder="1" applyAlignment="1" applyProtection="1">
      <alignment horizontal="center"/>
    </xf>
    <xf numFmtId="2" fontId="7" fillId="0" borderId="5"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xf>
    <xf numFmtId="2" fontId="7" fillId="0" borderId="4" xfId="0" applyNumberFormat="1" applyFont="1" applyFill="1" applyBorder="1" applyAlignment="1" applyProtection="1">
      <alignment horizontal="center"/>
    </xf>
    <xf numFmtId="0" fontId="7" fillId="0" borderId="4" xfId="0" applyNumberFormat="1" applyFont="1" applyFill="1" applyBorder="1" applyAlignment="1" applyProtection="1">
      <alignment horizontal="center" wrapText="1"/>
    </xf>
    <xf numFmtId="1" fontId="7" fillId="0" borderId="4" xfId="0" applyNumberFormat="1" applyFont="1" applyFill="1" applyBorder="1" applyAlignment="1" applyProtection="1">
      <alignment horizontal="center" wrapText="1"/>
    </xf>
    <xf numFmtId="0" fontId="5" fillId="0" borderId="1" xfId="0" applyFont="1" applyFill="1" applyBorder="1" applyAlignment="1" applyProtection="1">
      <alignment horizontal="center"/>
    </xf>
    <xf numFmtId="0" fontId="5" fillId="0" borderId="1" xfId="0" applyFont="1" applyFill="1" applyBorder="1"/>
    <xf numFmtId="0" fontId="7" fillId="0" borderId="4" xfId="0" applyNumberFormat="1" applyFont="1" applyFill="1" applyBorder="1" applyAlignment="1" applyProtection="1">
      <alignment horizontal="left"/>
    </xf>
    <xf numFmtId="0" fontId="5" fillId="0" borderId="1" xfId="0" applyFont="1" applyFill="1" applyBorder="1" applyAlignment="1">
      <alignment horizontal="center" shrinkToFit="1"/>
    </xf>
    <xf numFmtId="2" fontId="7" fillId="0" borderId="1" xfId="0" applyNumberFormat="1" applyFont="1" applyFill="1" applyBorder="1" applyAlignment="1" applyProtection="1">
      <alignment horizontal="center" shrinkToFit="1"/>
    </xf>
    <xf numFmtId="0" fontId="0" fillId="0" borderId="1" xfId="0" applyBorder="1"/>
    <xf numFmtId="2" fontId="6" fillId="0" borderId="4" xfId="0" applyNumberFormat="1" applyFont="1" applyFill="1" applyBorder="1" applyAlignment="1" applyProtection="1">
      <alignment horizontal="center"/>
    </xf>
    <xf numFmtId="0" fontId="11" fillId="0" borderId="2" xfId="0" applyFont="1" applyFill="1" applyBorder="1" applyAlignment="1" applyProtection="1">
      <alignment horizontal="center"/>
    </xf>
    <xf numFmtId="0" fontId="11" fillId="0" borderId="1" xfId="0" applyFont="1" applyFill="1" applyBorder="1" applyAlignment="1" applyProtection="1">
      <alignment horizontal="center"/>
    </xf>
    <xf numFmtId="0" fontId="11" fillId="0" borderId="1" xfId="0" applyFont="1" applyFill="1" applyBorder="1" applyProtection="1"/>
    <xf numFmtId="49" fontId="12" fillId="0" borderId="1" xfId="0" applyNumberFormat="1" applyFont="1" applyFill="1" applyBorder="1" applyAlignment="1" applyProtection="1">
      <alignment horizontal="center"/>
    </xf>
    <xf numFmtId="0" fontId="12" fillId="0" borderId="1" xfId="0" applyFont="1" applyFill="1" applyBorder="1" applyAlignment="1" applyProtection="1">
      <alignment horizontal="center"/>
    </xf>
    <xf numFmtId="0" fontId="13" fillId="0" borderId="1" xfId="0" applyFont="1" applyFill="1" applyBorder="1" applyAlignment="1" applyProtection="1">
      <alignment wrapText="1" readingOrder="1"/>
    </xf>
    <xf numFmtId="0" fontId="13" fillId="0" borderId="1" xfId="0" applyFont="1" applyFill="1" applyBorder="1" applyAlignment="1" applyProtection="1">
      <alignment horizontal="center" wrapText="1"/>
    </xf>
    <xf numFmtId="0" fontId="11" fillId="0" borderId="4" xfId="0" applyFont="1" applyFill="1" applyBorder="1" applyAlignment="1" applyProtection="1">
      <alignment horizontal="center"/>
    </xf>
    <xf numFmtId="0" fontId="13"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wrapText="1"/>
    </xf>
    <xf numFmtId="0" fontId="5" fillId="0" borderId="1" xfId="0" applyFont="1" applyFill="1" applyBorder="1" applyProtection="1"/>
    <xf numFmtId="0" fontId="5" fillId="0" borderId="1" xfId="0" applyFont="1" applyFill="1" applyBorder="1" applyAlignment="1" applyProtection="1">
      <alignment horizontal="center" shrinkToFit="1"/>
    </xf>
    <xf numFmtId="0" fontId="6" fillId="0" borderId="1" xfId="0" applyNumberFormat="1" applyFont="1" applyFill="1" applyBorder="1" applyAlignment="1" applyProtection="1">
      <alignment horizontal="center" shrinkToFit="1"/>
    </xf>
    <xf numFmtId="1" fontId="15" fillId="0" borderId="1" xfId="0" applyNumberFormat="1" applyFont="1" applyFill="1" applyBorder="1" applyAlignment="1" applyProtection="1">
      <alignment horizontal="center"/>
    </xf>
    <xf numFmtId="0" fontId="7" fillId="0" borderId="4" xfId="0" applyNumberFormat="1" applyFont="1" applyFill="1" applyBorder="1" applyAlignment="1" applyProtection="1"/>
    <xf numFmtId="0" fontId="6" fillId="0" borderId="0" xfId="0" applyNumberFormat="1" applyFont="1" applyFill="1" applyBorder="1" applyAlignment="1" applyProtection="1">
      <alignment horizontal="center" wrapText="1"/>
    </xf>
    <xf numFmtId="0" fontId="0" fillId="0" borderId="1" xfId="0" applyFill="1" applyBorder="1"/>
    <xf numFmtId="164" fontId="7" fillId="0" borderId="2" xfId="0" applyNumberFormat="1" applyFont="1" applyFill="1" applyBorder="1" applyAlignment="1" applyProtection="1">
      <alignment horizontal="center"/>
    </xf>
    <xf numFmtId="164" fontId="7" fillId="0" borderId="1" xfId="0" applyNumberFormat="1" applyFont="1" applyFill="1" applyBorder="1" applyAlignment="1" applyProtection="1">
      <alignment horizontal="center"/>
    </xf>
    <xf numFmtId="164" fontId="7" fillId="0" borderId="8" xfId="0" applyNumberFormat="1" applyFont="1" applyFill="1" applyBorder="1" applyAlignment="1" applyProtection="1">
      <alignment horizontal="center"/>
    </xf>
    <xf numFmtId="0" fontId="7" fillId="0" borderId="1" xfId="0" applyNumberFormat="1" applyFont="1" applyFill="1" applyBorder="1" applyAlignment="1" applyProtection="1">
      <alignment horizontal="center"/>
    </xf>
    <xf numFmtId="164" fontId="6" fillId="0" borderId="2" xfId="0" applyNumberFormat="1" applyFont="1" applyFill="1" applyBorder="1" applyAlignment="1" applyProtection="1">
      <alignment horizontal="center"/>
    </xf>
    <xf numFmtId="0" fontId="5" fillId="0" borderId="4" xfId="0" applyFont="1" applyFill="1" applyBorder="1" applyAlignment="1" applyProtection="1">
      <alignment horizontal="center"/>
    </xf>
    <xf numFmtId="164" fontId="7" fillId="0" borderId="1" xfId="0" applyNumberFormat="1" applyFont="1" applyFill="1" applyBorder="1" applyAlignment="1" applyProtection="1">
      <alignment horizontal="center" wrapText="1"/>
    </xf>
    <xf numFmtId="0" fontId="7" fillId="0" borderId="2" xfId="0" applyNumberFormat="1" applyFont="1" applyFill="1" applyBorder="1" applyAlignment="1" applyProtection="1"/>
    <xf numFmtId="0" fontId="17" fillId="0" borderId="1" xfId="0" applyNumberFormat="1" applyFont="1" applyFill="1" applyBorder="1" applyAlignment="1" applyProtection="1">
      <alignment horizontal="center" wrapText="1"/>
    </xf>
    <xf numFmtId="0" fontId="0" fillId="0" borderId="1" xfId="0" applyBorder="1" applyAlignment="1">
      <alignment horizontal="center"/>
    </xf>
    <xf numFmtId="0" fontId="11" fillId="0" borderId="7" xfId="0" applyFont="1" applyFill="1" applyBorder="1" applyAlignment="1" applyProtection="1">
      <alignment horizontal="center"/>
    </xf>
    <xf numFmtId="0" fontId="13" fillId="0" borderId="7" xfId="0" applyFont="1" applyFill="1" applyBorder="1" applyAlignment="1" applyProtection="1">
      <alignment horizontal="center" wrapText="1"/>
    </xf>
    <xf numFmtId="0" fontId="5" fillId="0" borderId="7" xfId="0" applyFont="1" applyFill="1" applyBorder="1" applyAlignment="1" applyProtection="1">
      <alignment horizontal="center"/>
    </xf>
    <xf numFmtId="0" fontId="7" fillId="0" borderId="22" xfId="0" applyNumberFormat="1" applyFont="1" applyFill="1" applyBorder="1" applyAlignment="1" applyProtection="1">
      <alignment horizontal="center"/>
    </xf>
    <xf numFmtId="1" fontId="7" fillId="0" borderId="6" xfId="0" applyNumberFormat="1" applyFont="1" applyFill="1" applyBorder="1" applyAlignment="1" applyProtection="1">
      <alignment horizontal="center"/>
    </xf>
    <xf numFmtId="0" fontId="13" fillId="0" borderId="14" xfId="0" applyFont="1" applyFill="1" applyBorder="1" applyAlignment="1" applyProtection="1">
      <alignment wrapText="1" readingOrder="1"/>
    </xf>
    <xf numFmtId="0" fontId="11" fillId="0" borderId="14" xfId="0" applyFont="1" applyFill="1" applyBorder="1" applyProtection="1"/>
    <xf numFmtId="0" fontId="5" fillId="0" borderId="14" xfId="0" applyFont="1" applyFill="1" applyBorder="1" applyProtection="1"/>
    <xf numFmtId="0" fontId="7" fillId="0" borderId="14" xfId="0" applyNumberFormat="1" applyFont="1" applyFill="1" applyBorder="1" applyAlignment="1" applyProtection="1"/>
    <xf numFmtId="0" fontId="7" fillId="0" borderId="16" xfId="0" applyNumberFormat="1" applyFont="1" applyFill="1" applyBorder="1" applyAlignment="1" applyProtection="1"/>
    <xf numFmtId="0" fontId="7" fillId="0" borderId="8" xfId="0" applyNumberFormat="1" applyFont="1" applyFill="1" applyBorder="1" applyAlignment="1" applyProtection="1">
      <alignment horizontal="left"/>
    </xf>
    <xf numFmtId="1" fontId="6" fillId="0" borderId="7" xfId="0" applyNumberFormat="1" applyFont="1" applyFill="1" applyBorder="1" applyAlignment="1" applyProtection="1">
      <alignment horizontal="left"/>
    </xf>
    <xf numFmtId="0" fontId="7" fillId="2" borderId="1" xfId="0" applyNumberFormat="1" applyFont="1" applyFill="1" applyBorder="1" applyAlignment="1" applyProtection="1">
      <alignment horizontal="center"/>
    </xf>
    <xf numFmtId="1" fontId="7" fillId="2" borderId="1" xfId="0" applyNumberFormat="1" applyFont="1" applyFill="1" applyBorder="1" applyAlignment="1" applyProtection="1">
      <alignment horizontal="center"/>
    </xf>
    <xf numFmtId="0" fontId="10" fillId="0" borderId="1" xfId="0" applyNumberFormat="1" applyFont="1" applyFill="1" applyBorder="1" applyAlignment="1" applyProtection="1">
      <alignment wrapText="1"/>
    </xf>
    <xf numFmtId="164" fontId="15"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horizontal="center" wrapText="1"/>
    </xf>
    <xf numFmtId="2" fontId="15" fillId="0" borderId="1" xfId="0" applyNumberFormat="1" applyFont="1" applyFill="1" applyBorder="1" applyAlignment="1" applyProtection="1">
      <alignment horizontal="center" wrapText="1"/>
    </xf>
    <xf numFmtId="1" fontId="6" fillId="0" borderId="18" xfId="0" applyNumberFormat="1" applyFont="1" applyFill="1" applyBorder="1" applyAlignment="1" applyProtection="1">
      <alignment horizontal="center"/>
    </xf>
    <xf numFmtId="1" fontId="6" fillId="0" borderId="15" xfId="0" applyNumberFormat="1" applyFont="1" applyFill="1" applyBorder="1" applyAlignment="1" applyProtection="1">
      <alignment horizontal="center"/>
    </xf>
    <xf numFmtId="1" fontId="18" fillId="0" borderId="1" xfId="0" applyNumberFormat="1" applyFont="1" applyFill="1" applyBorder="1" applyAlignment="1" applyProtection="1">
      <alignment horizontal="center"/>
    </xf>
    <xf numFmtId="1" fontId="6" fillId="0" borderId="4" xfId="0" applyNumberFormat="1" applyFont="1" applyFill="1" applyBorder="1" applyAlignment="1" applyProtection="1">
      <alignment horizontal="center"/>
    </xf>
    <xf numFmtId="1" fontId="6" fillId="0" borderId="29" xfId="0" applyNumberFormat="1" applyFont="1" applyFill="1" applyBorder="1" applyAlignment="1" applyProtection="1">
      <alignment horizontal="center"/>
    </xf>
    <xf numFmtId="1" fontId="6" fillId="0" borderId="27" xfId="0" applyNumberFormat="1" applyFont="1" applyFill="1" applyBorder="1" applyAlignment="1" applyProtection="1">
      <alignment horizontal="center"/>
    </xf>
    <xf numFmtId="1" fontId="6" fillId="0" borderId="20" xfId="0" applyNumberFormat="1" applyFont="1" applyFill="1" applyBorder="1" applyAlignment="1" applyProtection="1">
      <alignment horizontal="center"/>
    </xf>
    <xf numFmtId="1" fontId="6" fillId="0" borderId="21" xfId="0" applyNumberFormat="1" applyFont="1" applyFill="1" applyBorder="1" applyAlignment="1" applyProtection="1">
      <alignment horizontal="center"/>
    </xf>
    <xf numFmtId="0" fontId="6" fillId="0" borderId="24" xfId="0" applyNumberFormat="1" applyFont="1" applyFill="1" applyBorder="1" applyAlignment="1" applyProtection="1"/>
    <xf numFmtId="164" fontId="7" fillId="0" borderId="12" xfId="0" applyNumberFormat="1" applyFont="1" applyFill="1" applyBorder="1" applyAlignment="1" applyProtection="1">
      <alignment horizontal="center"/>
    </xf>
    <xf numFmtId="164" fontId="7" fillId="0" borderId="3" xfId="0" applyNumberFormat="1" applyFont="1" applyFill="1" applyBorder="1" applyAlignment="1" applyProtection="1">
      <alignment horizontal="center"/>
    </xf>
    <xf numFmtId="1" fontId="7"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horizontal="center" wrapText="1"/>
    </xf>
    <xf numFmtId="0" fontId="0" fillId="2" borderId="1" xfId="0" applyFill="1" applyBorder="1" applyAlignment="1">
      <alignment horizontal="center"/>
    </xf>
    <xf numFmtId="0" fontId="7" fillId="2" borderId="1" xfId="0" applyFont="1" applyFill="1" applyBorder="1" applyAlignment="1" applyProtection="1">
      <alignment horizontal="center"/>
    </xf>
    <xf numFmtId="2" fontId="7" fillId="2" borderId="1" xfId="0" applyNumberFormat="1" applyFont="1" applyFill="1" applyBorder="1" applyAlignment="1" applyProtection="1">
      <alignment horizontal="center"/>
    </xf>
    <xf numFmtId="2" fontId="7" fillId="2" borderId="1" xfId="0" applyNumberFormat="1" applyFont="1" applyFill="1" applyBorder="1" applyAlignment="1" applyProtection="1">
      <alignment horizontal="center" wrapText="1"/>
    </xf>
    <xf numFmtId="0" fontId="6" fillId="2" borderId="1" xfId="0" applyNumberFormat="1" applyFont="1" applyFill="1" applyBorder="1" applyAlignment="1" applyProtection="1"/>
    <xf numFmtId="0" fontId="6" fillId="2" borderId="1" xfId="0" applyNumberFormat="1" applyFont="1" applyFill="1" applyBorder="1" applyAlignment="1" applyProtection="1">
      <alignment horizontal="center" wrapText="1"/>
    </xf>
    <xf numFmtId="0" fontId="7" fillId="3" borderId="1" xfId="0" applyNumberFormat="1" applyFont="1" applyFill="1" applyBorder="1" applyAlignment="1" applyProtection="1">
      <alignment horizontal="center" wrapText="1"/>
    </xf>
    <xf numFmtId="0" fontId="0" fillId="3" borderId="1" xfId="0" applyFill="1" applyBorder="1" applyAlignment="1">
      <alignment horizontal="center"/>
    </xf>
    <xf numFmtId="0" fontId="7" fillId="3" borderId="1" xfId="0" applyFont="1" applyFill="1" applyBorder="1" applyAlignment="1" applyProtection="1">
      <alignment horizontal="center"/>
    </xf>
    <xf numFmtId="0" fontId="7" fillId="3" borderId="1" xfId="0" applyNumberFormat="1" applyFont="1" applyFill="1" applyBorder="1" applyAlignment="1" applyProtection="1">
      <alignment horizontal="center"/>
    </xf>
    <xf numFmtId="2" fontId="7" fillId="3" borderId="1" xfId="0" applyNumberFormat="1" applyFont="1" applyFill="1" applyBorder="1" applyAlignment="1" applyProtection="1">
      <alignment horizontal="center"/>
    </xf>
    <xf numFmtId="1" fontId="7" fillId="3" borderId="1" xfId="0" applyNumberFormat="1" applyFont="1" applyFill="1" applyBorder="1" applyAlignment="1" applyProtection="1">
      <alignment horizontal="center" wrapText="1"/>
    </xf>
    <xf numFmtId="2" fontId="7" fillId="3" borderId="1" xfId="0" applyNumberFormat="1" applyFont="1" applyFill="1" applyBorder="1" applyAlignment="1" applyProtection="1">
      <alignment horizontal="center" wrapText="1"/>
    </xf>
    <xf numFmtId="0" fontId="6" fillId="3" borderId="1" xfId="0" applyNumberFormat="1" applyFont="1" applyFill="1" applyBorder="1" applyAlignment="1" applyProtection="1"/>
    <xf numFmtId="0" fontId="6" fillId="3" borderId="1" xfId="0" applyNumberFormat="1" applyFont="1" applyFill="1" applyBorder="1" applyAlignment="1" applyProtection="1">
      <alignment horizontal="center" wrapText="1"/>
    </xf>
    <xf numFmtId="0" fontId="7" fillId="0" borderId="6" xfId="0" applyNumberFormat="1" applyFont="1" applyFill="1" applyBorder="1" applyAlignment="1" applyProtection="1">
      <alignment horizontal="center" wrapText="1"/>
    </xf>
    <xf numFmtId="0" fontId="0" fillId="0" borderId="2" xfId="0" applyBorder="1" applyAlignment="1">
      <alignment horizontal="center"/>
    </xf>
    <xf numFmtId="0" fontId="7" fillId="0" borderId="2" xfId="0" applyFont="1" applyFill="1" applyBorder="1" applyAlignment="1" applyProtection="1">
      <alignment horizontal="center"/>
    </xf>
    <xf numFmtId="2" fontId="7" fillId="0" borderId="2" xfId="0" applyNumberFormat="1" applyFont="1" applyFill="1" applyBorder="1" applyAlignment="1" applyProtection="1">
      <alignment horizontal="center" wrapText="1"/>
    </xf>
    <xf numFmtId="164" fontId="7"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wrapText="1"/>
    </xf>
    <xf numFmtId="0" fontId="0" fillId="2" borderId="2" xfId="0" applyFill="1" applyBorder="1" applyAlignment="1">
      <alignment horizontal="center"/>
    </xf>
    <xf numFmtId="0" fontId="7" fillId="3" borderId="14" xfId="0" applyNumberFormat="1" applyFont="1" applyFill="1" applyBorder="1" applyAlignment="1" applyProtection="1">
      <alignment horizontal="center" wrapText="1"/>
    </xf>
    <xf numFmtId="0" fontId="6" fillId="3" borderId="15" xfId="0" applyNumberFormat="1" applyFont="1" applyFill="1" applyBorder="1" applyAlignment="1" applyProtection="1">
      <alignment horizontal="center" wrapText="1"/>
    </xf>
    <xf numFmtId="0" fontId="6" fillId="3" borderId="8" xfId="0" applyNumberFormat="1" applyFont="1" applyFill="1" applyBorder="1" applyAlignment="1" applyProtection="1"/>
    <xf numFmtId="0" fontId="6" fillId="3" borderId="8" xfId="0" applyNumberFormat="1" applyFont="1" applyFill="1" applyBorder="1" applyAlignment="1" applyProtection="1">
      <alignment horizontal="center" wrapText="1"/>
    </xf>
    <xf numFmtId="0" fontId="6" fillId="3" borderId="33" xfId="0" applyNumberFormat="1" applyFont="1" applyFill="1" applyBorder="1" applyAlignment="1" applyProtection="1">
      <alignment horizontal="center" wrapText="1"/>
    </xf>
    <xf numFmtId="0" fontId="6" fillId="0" borderId="36" xfId="0" applyNumberFormat="1" applyFont="1" applyFill="1" applyBorder="1" applyAlignment="1" applyProtection="1">
      <alignment horizontal="center"/>
    </xf>
    <xf numFmtId="1" fontId="6" fillId="0" borderId="35" xfId="0" applyNumberFormat="1" applyFont="1" applyFill="1" applyBorder="1" applyAlignment="1" applyProtection="1">
      <alignment horizontal="center"/>
    </xf>
    <xf numFmtId="1" fontId="6" fillId="0" borderId="6" xfId="0" applyNumberFormat="1" applyFont="1" applyFill="1" applyBorder="1" applyAlignment="1" applyProtection="1">
      <alignment horizontal="center"/>
    </xf>
    <xf numFmtId="1" fontId="6" fillId="0" borderId="22" xfId="0" applyNumberFormat="1" applyFont="1" applyFill="1" applyBorder="1" applyAlignment="1" applyProtection="1">
      <alignment horizontal="center"/>
    </xf>
    <xf numFmtId="0" fontId="7" fillId="0" borderId="27" xfId="0" applyNumberFormat="1" applyFont="1" applyFill="1" applyBorder="1" applyAlignment="1" applyProtection="1"/>
    <xf numFmtId="0" fontId="7" fillId="0" borderId="7" xfId="0" applyFont="1" applyFill="1" applyBorder="1" applyAlignment="1" applyProtection="1">
      <alignment horizontal="center"/>
    </xf>
    <xf numFmtId="2" fontId="6" fillId="0" borderId="21" xfId="0" applyNumberFormat="1" applyFont="1" applyFill="1" applyBorder="1" applyAlignment="1" applyProtection="1">
      <alignment horizontal="center"/>
    </xf>
    <xf numFmtId="1" fontId="6" fillId="0" borderId="37" xfId="0" applyNumberFormat="1" applyFont="1" applyFill="1" applyBorder="1" applyAlignment="1" applyProtection="1">
      <alignment horizontal="center"/>
    </xf>
    <xf numFmtId="1" fontId="6" fillId="0" borderId="23" xfId="0" applyNumberFormat="1" applyFont="1" applyFill="1" applyBorder="1" applyAlignment="1" applyProtection="1">
      <alignment horizontal="center"/>
    </xf>
    <xf numFmtId="1" fontId="6" fillId="0" borderId="38" xfId="0" applyNumberFormat="1" applyFont="1" applyFill="1" applyBorder="1" applyAlignment="1" applyProtection="1">
      <alignment horizontal="center"/>
    </xf>
    <xf numFmtId="0" fontId="6" fillId="0" borderId="13" xfId="0" applyNumberFormat="1" applyFont="1" applyFill="1" applyBorder="1" applyAlignment="1" applyProtection="1">
      <alignment horizontal="center"/>
    </xf>
    <xf numFmtId="0" fontId="6" fillId="0" borderId="14" xfId="0" applyNumberFormat="1" applyFont="1" applyFill="1" applyBorder="1" applyAlignment="1" applyProtection="1"/>
    <xf numFmtId="0" fontId="6" fillId="0" borderId="14" xfId="0" applyFont="1" applyFill="1" applyBorder="1" applyProtection="1"/>
    <xf numFmtId="0" fontId="6" fillId="0" borderId="28" xfId="0" applyNumberFormat="1" applyFont="1" applyFill="1" applyBorder="1" applyAlignment="1" applyProtection="1"/>
    <xf numFmtId="0" fontId="6" fillId="0" borderId="17" xfId="0" applyNumberFormat="1" applyFont="1" applyFill="1" applyBorder="1" applyAlignment="1" applyProtection="1"/>
    <xf numFmtId="0" fontId="19" fillId="0" borderId="12" xfId="0" applyNumberFormat="1" applyFont="1" applyFill="1" applyBorder="1" applyAlignment="1" applyProtection="1"/>
    <xf numFmtId="0" fontId="16" fillId="0" borderId="1" xfId="0" applyFont="1" applyBorder="1" applyAlignment="1">
      <alignment horizontal="center"/>
    </xf>
    <xf numFmtId="0" fontId="7" fillId="0" borderId="14" xfId="0" applyNumberFormat="1" applyFont="1" applyFill="1" applyBorder="1" applyAlignment="1" applyProtection="1">
      <alignment horizontal="center" wrapText="1"/>
    </xf>
    <xf numFmtId="0" fontId="0" fillId="0" borderId="1" xfId="0" applyFill="1" applyBorder="1" applyAlignment="1">
      <alignment horizontal="center"/>
    </xf>
    <xf numFmtId="0" fontId="7" fillId="0" borderId="30" xfId="0" applyNumberFormat="1" applyFont="1" applyFill="1" applyBorder="1" applyAlignment="1" applyProtection="1">
      <alignment horizontal="center" wrapText="1"/>
    </xf>
    <xf numFmtId="0" fontId="7" fillId="0" borderId="7" xfId="0" applyNumberFormat="1" applyFont="1" applyFill="1" applyBorder="1" applyAlignment="1" applyProtection="1">
      <alignment horizontal="center"/>
    </xf>
    <xf numFmtId="0" fontId="0" fillId="0" borderId="1" xfId="0" applyFill="1" applyBorder="1" applyProtection="1"/>
    <xf numFmtId="0" fontId="0" fillId="0" borderId="14" xfId="0" applyFill="1" applyBorder="1"/>
    <xf numFmtId="0" fontId="6" fillId="0" borderId="31" xfId="0" applyNumberFormat="1" applyFont="1" applyFill="1" applyBorder="1" applyAlignment="1" applyProtection="1">
      <alignment horizontal="center" wrapText="1"/>
    </xf>
    <xf numFmtId="0" fontId="16" fillId="0" borderId="0" xfId="0" applyFont="1"/>
    <xf numFmtId="0" fontId="20" fillId="0" borderId="0" xfId="0" applyFont="1"/>
    <xf numFmtId="0" fontId="5" fillId="0" borderId="0" xfId="0" applyFont="1"/>
    <xf numFmtId="0" fontId="20"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5" fillId="0" borderId="0" xfId="0" applyFont="1" applyFill="1"/>
    <xf numFmtId="0" fontId="21" fillId="0" borderId="1" xfId="0" applyFont="1" applyBorder="1"/>
    <xf numFmtId="0" fontId="21" fillId="0" borderId="1" xfId="0" applyFont="1" applyBorder="1" applyAlignment="1">
      <alignment horizontal="center"/>
    </xf>
    <xf numFmtId="0" fontId="5" fillId="0" borderId="1" xfId="0" applyFont="1" applyBorder="1"/>
    <xf numFmtId="0" fontId="5" fillId="0" borderId="1" xfId="0" applyFont="1" applyBorder="1" applyAlignment="1">
      <alignment horizontal="center"/>
    </xf>
    <xf numFmtId="0" fontId="20" fillId="0" borderId="1" xfId="0" applyFont="1" applyBorder="1"/>
    <xf numFmtId="0" fontId="20" fillId="0" borderId="1" xfId="0" applyFont="1" applyBorder="1" applyAlignment="1">
      <alignment horizontal="center"/>
    </xf>
    <xf numFmtId="0" fontId="5" fillId="0" borderId="1" xfId="0" applyFont="1" applyFill="1" applyBorder="1" applyAlignment="1">
      <alignment horizontal="center"/>
    </xf>
    <xf numFmtId="0" fontId="5" fillId="0" borderId="6" xfId="0" applyFont="1" applyBorder="1"/>
    <xf numFmtId="165" fontId="5" fillId="0" borderId="1" xfId="0" applyNumberFormat="1" applyFont="1" applyBorder="1" applyAlignment="1">
      <alignment horizontal="center"/>
    </xf>
    <xf numFmtId="0" fontId="5" fillId="2" borderId="1" xfId="0" applyFont="1" applyFill="1" applyBorder="1"/>
    <xf numFmtId="0" fontId="5" fillId="2" borderId="1" xfId="0" applyFont="1" applyFill="1" applyBorder="1" applyAlignment="1">
      <alignment horizontal="center"/>
    </xf>
    <xf numFmtId="0" fontId="7" fillId="2" borderId="1" xfId="0" applyNumberFormat="1" applyFont="1" applyFill="1" applyBorder="1" applyAlignment="1" applyProtection="1">
      <alignment horizontal="center" wrapText="1" shrinkToFit="1"/>
    </xf>
    <xf numFmtId="0" fontId="11" fillId="2" borderId="1" xfId="0" applyFont="1" applyFill="1" applyBorder="1" applyAlignment="1" applyProtection="1">
      <alignment horizontal="center"/>
    </xf>
    <xf numFmtId="164" fontId="7" fillId="2" borderId="1" xfId="0" applyNumberFormat="1" applyFont="1" applyFill="1" applyBorder="1" applyAlignment="1" applyProtection="1">
      <alignment horizontal="center" wrapText="1"/>
    </xf>
    <xf numFmtId="0" fontId="12" fillId="2" borderId="1" xfId="0" applyFont="1" applyFill="1" applyBorder="1" applyAlignment="1" applyProtection="1">
      <alignment horizontal="center"/>
    </xf>
    <xf numFmtId="0" fontId="20" fillId="0" borderId="6" xfId="0" applyFont="1" applyBorder="1"/>
    <xf numFmtId="0" fontId="5" fillId="0" borderId="6" xfId="0" applyFont="1" applyFill="1" applyBorder="1"/>
    <xf numFmtId="0" fontId="5" fillId="0" borderId="2" xfId="0" applyFont="1" applyBorder="1" applyAlignment="1">
      <alignment horizontal="center"/>
    </xf>
    <xf numFmtId="0" fontId="16" fillId="0" borderId="8" xfId="0" applyFont="1" applyBorder="1" applyAlignment="1">
      <alignment horizontal="center"/>
    </xf>
    <xf numFmtId="0" fontId="7" fillId="0" borderId="7" xfId="0" applyNumberFormat="1" applyFont="1" applyFill="1" applyBorder="1" applyAlignment="1" applyProtection="1">
      <alignment horizontal="center"/>
    </xf>
    <xf numFmtId="0" fontId="7" fillId="4" borderId="1" xfId="0" applyNumberFormat="1" applyFont="1" applyFill="1" applyBorder="1" applyAlignment="1" applyProtection="1">
      <alignment horizontal="center" wrapText="1"/>
    </xf>
    <xf numFmtId="0" fontId="7" fillId="4" borderId="1" xfId="0" applyNumberFormat="1" applyFont="1" applyFill="1" applyBorder="1" applyAlignment="1" applyProtection="1">
      <alignment horizontal="center"/>
    </xf>
    <xf numFmtId="0" fontId="5" fillId="4" borderId="1" xfId="0" applyFont="1" applyFill="1" applyBorder="1"/>
    <xf numFmtId="0" fontId="5" fillId="4" borderId="1" xfId="0" applyFont="1" applyFill="1" applyBorder="1" applyAlignment="1">
      <alignment horizontal="center"/>
    </xf>
    <xf numFmtId="2" fontId="7" fillId="4" borderId="1" xfId="0" applyNumberFormat="1" applyFont="1" applyFill="1" applyBorder="1" applyAlignment="1" applyProtection="1">
      <alignment horizontal="center"/>
    </xf>
    <xf numFmtId="1" fontId="7" fillId="4" borderId="1" xfId="0" applyNumberFormat="1" applyFont="1" applyFill="1" applyBorder="1" applyAlignment="1" applyProtection="1">
      <alignment horizontal="center" wrapText="1"/>
    </xf>
    <xf numFmtId="2" fontId="7" fillId="4" borderId="1" xfId="0" applyNumberFormat="1" applyFont="1" applyFill="1" applyBorder="1" applyAlignment="1" applyProtection="1">
      <alignment horizontal="center" wrapText="1"/>
    </xf>
    <xf numFmtId="0" fontId="6" fillId="4" borderId="1" xfId="0" applyNumberFormat="1" applyFont="1" applyFill="1" applyBorder="1" applyAlignment="1" applyProtection="1"/>
    <xf numFmtId="0" fontId="6" fillId="4" borderId="1" xfId="0" applyNumberFormat="1" applyFont="1" applyFill="1" applyBorder="1" applyAlignment="1" applyProtection="1">
      <alignment horizontal="center" wrapText="1"/>
    </xf>
    <xf numFmtId="0" fontId="7" fillId="4" borderId="1" xfId="0" applyNumberFormat="1" applyFont="1" applyFill="1" applyBorder="1" applyAlignment="1" applyProtection="1">
      <alignment horizontal="center" wrapText="1" shrinkToFit="1"/>
    </xf>
    <xf numFmtId="0" fontId="12" fillId="4" borderId="1" xfId="0" applyFont="1" applyFill="1" applyBorder="1" applyAlignment="1" applyProtection="1">
      <alignment horizontal="center"/>
    </xf>
    <xf numFmtId="0" fontId="7" fillId="4" borderId="1" xfId="0" applyFont="1" applyFill="1" applyBorder="1" applyAlignment="1" applyProtection="1">
      <alignment horizontal="center"/>
    </xf>
    <xf numFmtId="164" fontId="7" fillId="4" borderId="1" xfId="0" applyNumberFormat="1" applyFont="1" applyFill="1" applyBorder="1" applyAlignment="1" applyProtection="1">
      <alignment horizontal="center" wrapText="1"/>
    </xf>
    <xf numFmtId="0" fontId="11" fillId="4" borderId="1" xfId="0" applyFont="1" applyFill="1" applyBorder="1" applyAlignment="1" applyProtection="1">
      <alignment horizontal="center"/>
    </xf>
    <xf numFmtId="0" fontId="11" fillId="4" borderId="1" xfId="0" applyFont="1" applyFill="1" applyBorder="1" applyAlignment="1" applyProtection="1">
      <alignment horizontal="center" wrapText="1"/>
    </xf>
    <xf numFmtId="2" fontId="6" fillId="0" borderId="34" xfId="0" applyNumberFormat="1" applyFont="1" applyFill="1" applyBorder="1" applyAlignment="1" applyProtection="1">
      <alignment horizontal="center"/>
    </xf>
    <xf numFmtId="0" fontId="7" fillId="0" borderId="5" xfId="0" applyNumberFormat="1" applyFont="1" applyFill="1" applyBorder="1" applyAlignment="1" applyProtection="1">
      <alignment horizontal="left"/>
    </xf>
    <xf numFmtId="0" fontId="21" fillId="0" borderId="1" xfId="0" applyFont="1" applyFill="1" applyBorder="1"/>
    <xf numFmtId="0" fontId="21" fillId="0" borderId="1" xfId="0" applyFont="1" applyFill="1" applyBorder="1" applyAlignment="1">
      <alignment horizontal="center"/>
    </xf>
    <xf numFmtId="0" fontId="15" fillId="2" borderId="1" xfId="0" applyNumberFormat="1" applyFont="1" applyFill="1" applyBorder="1" applyAlignment="1" applyProtection="1">
      <alignment horizontal="center" wrapText="1"/>
    </xf>
    <xf numFmtId="0" fontId="5" fillId="3" borderId="1" xfId="0" applyFont="1" applyFill="1" applyBorder="1"/>
    <xf numFmtId="0" fontId="5" fillId="3" borderId="1" xfId="0" applyFont="1" applyFill="1" applyBorder="1" applyAlignment="1">
      <alignment horizontal="center"/>
    </xf>
    <xf numFmtId="0" fontId="0" fillId="0" borderId="1" xfId="0" applyBorder="1" applyAlignment="1"/>
    <xf numFmtId="0" fontId="7" fillId="2" borderId="7" xfId="0" applyNumberFormat="1" applyFont="1" applyFill="1" applyBorder="1" applyAlignment="1" applyProtection="1">
      <alignment horizontal="center" wrapText="1"/>
    </xf>
    <xf numFmtId="1" fontId="7" fillId="2" borderId="7" xfId="0" applyNumberFormat="1" applyFont="1" applyFill="1" applyBorder="1" applyAlignment="1" applyProtection="1">
      <alignment horizontal="center" wrapText="1"/>
    </xf>
    <xf numFmtId="20" fontId="5" fillId="0" borderId="1" xfId="0" applyNumberFormat="1" applyFont="1" applyBorder="1" applyAlignment="1">
      <alignment horizontal="center"/>
    </xf>
    <xf numFmtId="165" fontId="5" fillId="0" borderId="1" xfId="0" applyNumberFormat="1" applyFont="1" applyBorder="1"/>
    <xf numFmtId="165" fontId="5" fillId="0" borderId="0" xfId="0" applyNumberFormat="1" applyFont="1" applyAlignment="1">
      <alignment horizontal="center"/>
    </xf>
    <xf numFmtId="20" fontId="5" fillId="0" borderId="0" xfId="0" applyNumberFormat="1" applyFont="1" applyAlignment="1">
      <alignment horizontal="center"/>
    </xf>
    <xf numFmtId="165" fontId="5" fillId="0" borderId="7" xfId="0" applyNumberFormat="1" applyFont="1" applyBorder="1" applyAlignment="1">
      <alignment horizontal="center"/>
    </xf>
    <xf numFmtId="0" fontId="6" fillId="0" borderId="1" xfId="0" applyNumberFormat="1" applyFont="1" applyFill="1" applyBorder="1" applyAlignment="1" applyProtection="1">
      <alignment horizontal="center" textRotation="60" wrapText="1"/>
    </xf>
    <xf numFmtId="2" fontId="6" fillId="0" borderId="1" xfId="0" applyNumberFormat="1" applyFont="1" applyFill="1" applyBorder="1" applyAlignment="1" applyProtection="1">
      <alignment horizontal="center" textRotation="60" wrapText="1"/>
    </xf>
    <xf numFmtId="1" fontId="6" fillId="0" borderId="1" xfId="0" applyNumberFormat="1" applyFont="1" applyFill="1" applyBorder="1" applyAlignment="1" applyProtection="1">
      <alignment horizontal="center" textRotation="60" wrapText="1"/>
    </xf>
    <xf numFmtId="0" fontId="6" fillId="0" borderId="1" xfId="0" applyNumberFormat="1" applyFont="1" applyFill="1" applyBorder="1" applyAlignment="1" applyProtection="1">
      <alignment horizontal="center" textRotation="90" wrapText="1"/>
    </xf>
    <xf numFmtId="0" fontId="21" fillId="0" borderId="1" xfId="0" applyFont="1" applyBorder="1" applyAlignment="1">
      <alignment horizontal="center" shrinkToFit="1"/>
    </xf>
    <xf numFmtId="0" fontId="5" fillId="0" borderId="1" xfId="0" applyFont="1" applyBorder="1" applyAlignment="1">
      <alignment horizontal="center" shrinkToFit="1"/>
    </xf>
    <xf numFmtId="0" fontId="5" fillId="2" borderId="1" xfId="0" applyFont="1" applyFill="1" applyBorder="1" applyAlignment="1">
      <alignment horizontal="center" shrinkToFit="1"/>
    </xf>
    <xf numFmtId="0" fontId="5" fillId="4" borderId="1" xfId="0" applyFont="1" applyFill="1" applyBorder="1" applyAlignment="1">
      <alignment horizontal="center" shrinkToFit="1"/>
    </xf>
    <xf numFmtId="0" fontId="7" fillId="0" borderId="1" xfId="0" applyNumberFormat="1" applyFont="1" applyFill="1" applyBorder="1" applyAlignment="1" applyProtection="1">
      <alignment horizontal="center" shrinkToFit="1"/>
    </xf>
    <xf numFmtId="0" fontId="6" fillId="0" borderId="1" xfId="0" applyNumberFormat="1" applyFont="1" applyFill="1" applyBorder="1" applyAlignment="1" applyProtection="1">
      <alignment horizontal="center" textRotation="60"/>
    </xf>
    <xf numFmtId="2" fontId="6" fillId="0" borderId="1" xfId="0" applyNumberFormat="1" applyFont="1" applyFill="1" applyBorder="1" applyAlignment="1" applyProtection="1">
      <alignment horizontal="center" textRotation="60"/>
    </xf>
    <xf numFmtId="0" fontId="10" fillId="0" borderId="1" xfId="0" applyNumberFormat="1" applyFont="1" applyFill="1" applyBorder="1" applyAlignment="1" applyProtection="1">
      <alignment horizontal="center" textRotation="60" wrapText="1"/>
    </xf>
    <xf numFmtId="0" fontId="10" fillId="0" borderId="1" xfId="0" applyNumberFormat="1" applyFont="1" applyFill="1" applyBorder="1" applyAlignment="1" applyProtection="1">
      <alignment textRotation="60" wrapText="1"/>
    </xf>
    <xf numFmtId="164" fontId="7" fillId="3" borderId="1" xfId="0" applyNumberFormat="1" applyFont="1" applyFill="1" applyBorder="1" applyAlignment="1" applyProtection="1">
      <alignment horizontal="center" wrapText="1"/>
    </xf>
    <xf numFmtId="0" fontId="6" fillId="0" borderId="30" xfId="0" applyNumberFormat="1" applyFont="1" applyFill="1" applyBorder="1" applyAlignment="1" applyProtection="1">
      <alignment horizontal="center" textRotation="90" wrapText="1"/>
    </xf>
    <xf numFmtId="0" fontId="6" fillId="0" borderId="31" xfId="0" applyNumberFormat="1" applyFont="1" applyFill="1" applyBorder="1" applyAlignment="1" applyProtection="1">
      <alignment horizontal="left" wrapText="1"/>
    </xf>
    <xf numFmtId="0" fontId="6" fillId="0" borderId="31" xfId="0" applyNumberFormat="1" applyFont="1" applyFill="1" applyBorder="1" applyAlignment="1" applyProtection="1">
      <alignment horizontal="center" textRotation="60" wrapText="1"/>
    </xf>
    <xf numFmtId="2" fontId="6" fillId="0" borderId="31" xfId="0" applyNumberFormat="1" applyFont="1" applyFill="1" applyBorder="1" applyAlignment="1" applyProtection="1">
      <alignment horizontal="center" textRotation="60" wrapText="1"/>
    </xf>
    <xf numFmtId="1" fontId="6" fillId="0" borderId="31" xfId="0" applyNumberFormat="1" applyFont="1" applyFill="1" applyBorder="1" applyAlignment="1" applyProtection="1">
      <alignment horizontal="center" textRotation="60" wrapText="1"/>
    </xf>
    <xf numFmtId="0" fontId="6" fillId="0" borderId="32" xfId="0" applyNumberFormat="1" applyFont="1" applyFill="1" applyBorder="1" applyAlignment="1" applyProtection="1">
      <alignment horizontal="center" textRotation="60" wrapText="1"/>
    </xf>
    <xf numFmtId="0" fontId="7" fillId="2" borderId="14" xfId="0" applyNumberFormat="1" applyFont="1" applyFill="1" applyBorder="1" applyAlignment="1" applyProtection="1">
      <alignment horizontal="center" wrapText="1"/>
    </xf>
    <xf numFmtId="0" fontId="6" fillId="2" borderId="15" xfId="0" applyNumberFormat="1" applyFont="1" applyFill="1" applyBorder="1" applyAlignment="1" applyProtection="1">
      <alignment horizontal="center" wrapText="1"/>
    </xf>
    <xf numFmtId="0" fontId="7" fillId="3" borderId="16" xfId="0" applyNumberFormat="1" applyFont="1" applyFill="1" applyBorder="1" applyAlignment="1" applyProtection="1">
      <alignment horizontal="center" wrapText="1"/>
    </xf>
    <xf numFmtId="0" fontId="7" fillId="3" borderId="8" xfId="0" applyFont="1" applyFill="1" applyBorder="1" applyAlignment="1" applyProtection="1">
      <alignment horizontal="center"/>
    </xf>
    <xf numFmtId="0" fontId="7" fillId="3" borderId="8" xfId="0" applyNumberFormat="1" applyFont="1" applyFill="1" applyBorder="1" applyAlignment="1" applyProtection="1">
      <alignment horizontal="center"/>
    </xf>
    <xf numFmtId="2" fontId="7" fillId="3" borderId="8" xfId="0" applyNumberFormat="1" applyFont="1" applyFill="1" applyBorder="1" applyAlignment="1" applyProtection="1">
      <alignment horizontal="center"/>
    </xf>
    <xf numFmtId="0" fontId="7" fillId="3" borderId="8" xfId="0" applyNumberFormat="1" applyFont="1" applyFill="1" applyBorder="1" applyAlignment="1" applyProtection="1">
      <alignment horizontal="center" wrapText="1"/>
    </xf>
    <xf numFmtId="1" fontId="7" fillId="3" borderId="8" xfId="0" applyNumberFormat="1" applyFont="1" applyFill="1" applyBorder="1" applyAlignment="1" applyProtection="1">
      <alignment horizontal="center" wrapText="1"/>
    </xf>
    <xf numFmtId="2" fontId="7" fillId="3" borderId="8" xfId="0" applyNumberFormat="1" applyFont="1" applyFill="1" applyBorder="1" applyAlignment="1" applyProtection="1">
      <alignment horizontal="center" wrapText="1"/>
    </xf>
    <xf numFmtId="164" fontId="7" fillId="3" borderId="8" xfId="0" applyNumberFormat="1" applyFont="1" applyFill="1" applyBorder="1" applyAlignment="1" applyProtection="1">
      <alignment horizontal="center" wrapText="1"/>
    </xf>
    <xf numFmtId="0" fontId="7" fillId="2" borderId="6" xfId="0" applyNumberFormat="1" applyFont="1" applyFill="1" applyBorder="1" applyAlignment="1" applyProtection="1">
      <alignment horizontal="center"/>
    </xf>
    <xf numFmtId="0" fontId="7" fillId="3" borderId="6" xfId="0" applyNumberFormat="1" applyFont="1" applyFill="1" applyBorder="1" applyAlignment="1" applyProtection="1">
      <alignment horizontal="center"/>
    </xf>
    <xf numFmtId="0" fontId="7" fillId="5" borderId="1" xfId="0" applyNumberFormat="1" applyFont="1" applyFill="1" applyBorder="1" applyAlignment="1" applyProtection="1">
      <alignment horizontal="center" wrapText="1"/>
    </xf>
    <xf numFmtId="0" fontId="5" fillId="5" borderId="1" xfId="0" applyFont="1" applyFill="1" applyBorder="1"/>
    <xf numFmtId="0" fontId="5" fillId="5" borderId="1" xfId="0" applyFont="1" applyFill="1" applyBorder="1" applyAlignment="1">
      <alignment horizontal="center"/>
    </xf>
    <xf numFmtId="0" fontId="7" fillId="5" borderId="1" xfId="0" applyFont="1" applyFill="1" applyBorder="1" applyAlignment="1" applyProtection="1">
      <alignment horizontal="center"/>
    </xf>
    <xf numFmtId="0" fontId="7" fillId="5" borderId="1" xfId="0" applyNumberFormat="1" applyFont="1" applyFill="1" applyBorder="1" applyAlignment="1" applyProtection="1">
      <alignment horizontal="center"/>
    </xf>
    <xf numFmtId="2" fontId="7" fillId="5" borderId="1" xfId="0" applyNumberFormat="1" applyFont="1" applyFill="1" applyBorder="1" applyAlignment="1" applyProtection="1">
      <alignment horizontal="center"/>
    </xf>
    <xf numFmtId="1" fontId="7" fillId="5" borderId="1" xfId="0" applyNumberFormat="1" applyFont="1" applyFill="1" applyBorder="1" applyAlignment="1" applyProtection="1">
      <alignment horizontal="center" wrapText="1"/>
    </xf>
    <xf numFmtId="2" fontId="7" fillId="5" borderId="1" xfId="0" applyNumberFormat="1" applyFont="1" applyFill="1" applyBorder="1" applyAlignment="1" applyProtection="1">
      <alignment horizontal="center" wrapText="1"/>
    </xf>
    <xf numFmtId="164" fontId="7" fillId="5" borderId="1" xfId="0" applyNumberFormat="1" applyFont="1" applyFill="1" applyBorder="1" applyAlignment="1" applyProtection="1">
      <alignment horizontal="center" wrapText="1"/>
    </xf>
    <xf numFmtId="0" fontId="6" fillId="5" borderId="1" xfId="0" applyNumberFormat="1" applyFont="1" applyFill="1" applyBorder="1" applyAlignment="1" applyProtection="1"/>
    <xf numFmtId="0" fontId="6" fillId="5" borderId="1" xfId="0" applyNumberFormat="1" applyFont="1" applyFill="1" applyBorder="1" applyAlignment="1" applyProtection="1">
      <alignment horizontal="center" wrapText="1"/>
    </xf>
    <xf numFmtId="0" fontId="7" fillId="0" borderId="1" xfId="0" applyFont="1" applyFill="1" applyBorder="1" applyAlignment="1">
      <alignment horizontal="center"/>
    </xf>
    <xf numFmtId="0" fontId="7" fillId="0" borderId="1" xfId="0" applyFont="1" applyFill="1" applyBorder="1"/>
    <xf numFmtId="0" fontId="7" fillId="2" borderId="1" xfId="0" applyFont="1" applyFill="1" applyBorder="1"/>
    <xf numFmtId="0" fontId="7" fillId="2" borderId="1" xfId="0" applyFont="1" applyFill="1" applyBorder="1" applyAlignment="1">
      <alignment horizontal="center"/>
    </xf>
    <xf numFmtId="0" fontId="20" fillId="0" borderId="1" xfId="0" applyNumberFormat="1" applyFont="1" applyFill="1" applyBorder="1" applyAlignment="1" applyProtection="1">
      <alignment horizontal="left" wrapText="1"/>
    </xf>
    <xf numFmtId="0" fontId="20" fillId="0" borderId="1" xfId="0" applyNumberFormat="1" applyFont="1" applyFill="1" applyBorder="1" applyAlignment="1" applyProtection="1">
      <alignment horizontal="center" wrapText="1"/>
    </xf>
    <xf numFmtId="1" fontId="20" fillId="0" borderId="1" xfId="0" applyNumberFormat="1" applyFont="1" applyFill="1" applyBorder="1" applyAlignment="1" applyProtection="1">
      <alignment horizontal="center" wrapText="1"/>
    </xf>
    <xf numFmtId="164" fontId="5" fillId="0" borderId="1" xfId="0" applyNumberFormat="1" applyFont="1" applyFill="1" applyBorder="1" applyAlignment="1" applyProtection="1">
      <alignment horizontal="center" wrapText="1"/>
    </xf>
    <xf numFmtId="164" fontId="11" fillId="0" borderId="1" xfId="0" applyNumberFormat="1" applyFont="1" applyFill="1" applyBorder="1" applyAlignment="1" applyProtection="1">
      <alignment horizontal="center" wrapText="1"/>
    </xf>
    <xf numFmtId="0" fontId="5" fillId="2" borderId="1" xfId="0" applyFont="1" applyFill="1" applyBorder="1" applyAlignment="1" applyProtection="1">
      <alignment horizontal="center"/>
    </xf>
    <xf numFmtId="164" fontId="5" fillId="2" borderId="1"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center"/>
    </xf>
    <xf numFmtId="2" fontId="5" fillId="0" borderId="1" xfId="0" applyNumberFormat="1" applyFont="1" applyFill="1" applyBorder="1" applyAlignment="1" applyProtection="1">
      <alignment horizontal="center"/>
    </xf>
    <xf numFmtId="0" fontId="5" fillId="0" borderId="1" xfId="0" applyNumberFormat="1" applyFont="1" applyFill="1" applyBorder="1" applyAlignment="1" applyProtection="1"/>
    <xf numFmtId="0" fontId="5" fillId="5" borderId="1" xfId="0" applyFont="1" applyFill="1" applyBorder="1" applyAlignment="1" applyProtection="1">
      <alignment horizontal="center"/>
    </xf>
    <xf numFmtId="164" fontId="5" fillId="5" borderId="1" xfId="0" applyNumberFormat="1" applyFont="1" applyFill="1" applyBorder="1" applyAlignment="1" applyProtection="1">
      <alignment horizontal="center" wrapText="1"/>
    </xf>
    <xf numFmtId="0" fontId="5" fillId="3" borderId="1" xfId="0" applyFont="1" applyFill="1" applyBorder="1" applyAlignment="1" applyProtection="1">
      <alignment horizontal="center"/>
    </xf>
    <xf numFmtId="164" fontId="5" fillId="3" borderId="1" xfId="0" applyNumberFormat="1" applyFont="1" applyFill="1" applyBorder="1" applyAlignment="1" applyProtection="1">
      <alignment horizontal="center" wrapText="1"/>
    </xf>
    <xf numFmtId="0" fontId="7" fillId="2" borderId="1" xfId="0" applyFont="1" applyFill="1" applyBorder="1" applyAlignment="1">
      <alignment horizontal="center" shrinkToFit="1"/>
    </xf>
    <xf numFmtId="0" fontId="7" fillId="3" borderId="1" xfId="0" applyFont="1" applyFill="1" applyBorder="1"/>
    <xf numFmtId="0" fontId="7" fillId="3" borderId="1" xfId="0" applyFont="1" applyFill="1" applyBorder="1" applyAlignment="1">
      <alignment horizontal="center" shrinkToFit="1"/>
    </xf>
    <xf numFmtId="0" fontId="7" fillId="3" borderId="1" xfId="0" applyFont="1" applyFill="1" applyBorder="1" applyAlignment="1">
      <alignment horizontal="center"/>
    </xf>
    <xf numFmtId="0" fontId="25" fillId="3" borderId="1" xfId="0" applyFont="1" applyFill="1" applyBorder="1" applyAlignment="1">
      <alignment horizontal="center"/>
    </xf>
    <xf numFmtId="0" fontId="7" fillId="3" borderId="8" xfId="0" applyFont="1" applyFill="1" applyBorder="1"/>
    <xf numFmtId="0" fontId="7" fillId="3" borderId="8" xfId="0" applyFont="1" applyFill="1" applyBorder="1" applyAlignment="1">
      <alignment horizontal="center" shrinkToFit="1"/>
    </xf>
    <xf numFmtId="0" fontId="7" fillId="3" borderId="8" xfId="0" applyFont="1" applyFill="1" applyBorder="1" applyAlignment="1">
      <alignment horizontal="center"/>
    </xf>
    <xf numFmtId="0" fontId="25" fillId="0" borderId="1" xfId="0" applyFont="1" applyFill="1" applyBorder="1" applyAlignment="1">
      <alignment horizontal="center"/>
    </xf>
    <xf numFmtId="0" fontId="7" fillId="0" borderId="1" xfId="0" applyFont="1" applyFill="1" applyBorder="1" applyAlignment="1">
      <alignment horizontal="center" shrinkToFit="1"/>
    </xf>
    <xf numFmtId="0" fontId="7" fillId="5" borderId="1" xfId="0" applyFont="1" applyFill="1" applyBorder="1"/>
    <xf numFmtId="0" fontId="7" fillId="5" borderId="1" xfId="0" applyFont="1" applyFill="1" applyBorder="1" applyAlignment="1">
      <alignment horizontal="center" shrinkToFit="1"/>
    </xf>
    <xf numFmtId="0" fontId="7" fillId="5" borderId="1" xfId="0" applyFont="1" applyFill="1" applyBorder="1" applyAlignment="1">
      <alignment horizontal="center"/>
    </xf>
    <xf numFmtId="0" fontId="0" fillId="0" borderId="1" xfId="0" applyBorder="1" applyAlignment="1">
      <alignment horizontal="left"/>
    </xf>
    <xf numFmtId="0" fontId="0" fillId="0" borderId="0" xfId="0" applyAlignment="1">
      <alignment wrapText="1"/>
    </xf>
    <xf numFmtId="0" fontId="0" fillId="0" borderId="2" xfId="0" applyBorder="1" applyAlignment="1">
      <alignment horizontal="left"/>
    </xf>
    <xf numFmtId="0" fontId="16" fillId="0" borderId="12" xfId="0" applyFont="1" applyBorder="1" applyAlignment="1">
      <alignment horizontal="center" wrapText="1"/>
    </xf>
    <xf numFmtId="0" fontId="16" fillId="0" borderId="3" xfId="0" applyFont="1" applyBorder="1" applyAlignment="1">
      <alignment horizontal="left" wrapText="1"/>
    </xf>
    <xf numFmtId="0" fontId="16" fillId="0" borderId="3" xfId="0" applyFont="1" applyBorder="1" applyAlignment="1">
      <alignment horizontal="center" wrapText="1"/>
    </xf>
    <xf numFmtId="0" fontId="0" fillId="0" borderId="17" xfId="0"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8" xfId="0" applyBorder="1" applyAlignment="1">
      <alignment horizontal="left"/>
    </xf>
    <xf numFmtId="0" fontId="0" fillId="0" borderId="8" xfId="0" applyBorder="1" applyAlignment="1">
      <alignment horizontal="center"/>
    </xf>
    <xf numFmtId="2" fontId="0" fillId="0" borderId="2" xfId="0" applyNumberFormat="1" applyBorder="1" applyAlignment="1">
      <alignment horizontal="center"/>
    </xf>
    <xf numFmtId="2" fontId="0" fillId="0" borderId="1" xfId="0" applyNumberFormat="1" applyBorder="1" applyAlignment="1">
      <alignment horizontal="center"/>
    </xf>
    <xf numFmtId="0" fontId="0" fillId="2" borderId="2" xfId="0" applyFill="1" applyBorder="1" applyAlignment="1">
      <alignment horizontal="left"/>
    </xf>
    <xf numFmtId="0" fontId="0" fillId="2" borderId="1" xfId="0" applyFill="1" applyBorder="1" applyAlignment="1">
      <alignment horizontal="left"/>
    </xf>
    <xf numFmtId="0" fontId="0" fillId="3" borderId="1" xfId="0" applyFill="1" applyBorder="1" applyAlignment="1">
      <alignment horizontal="left"/>
    </xf>
    <xf numFmtId="2" fontId="16" fillId="0" borderId="45" xfId="0" applyNumberFormat="1" applyFont="1" applyBorder="1" applyAlignment="1">
      <alignment horizontal="center" wrapText="1"/>
    </xf>
    <xf numFmtId="2" fontId="0" fillId="2" borderId="46" xfId="0" applyNumberFormat="1" applyFill="1" applyBorder="1" applyAlignment="1">
      <alignment horizontal="center"/>
    </xf>
    <xf numFmtId="2" fontId="0" fillId="3" borderId="7" xfId="0" applyNumberFormat="1" applyFill="1" applyBorder="1" applyAlignment="1">
      <alignment horizontal="center"/>
    </xf>
    <xf numFmtId="2" fontId="0" fillId="2" borderId="7" xfId="0" applyNumberFormat="1" applyFill="1" applyBorder="1" applyAlignment="1">
      <alignment horizontal="center"/>
    </xf>
    <xf numFmtId="2" fontId="0" fillId="0" borderId="7" xfId="0" applyNumberFormat="1" applyBorder="1" applyAlignment="1">
      <alignment horizontal="center"/>
    </xf>
    <xf numFmtId="2" fontId="0" fillId="0" borderId="24" xfId="0" applyNumberFormat="1" applyBorder="1" applyAlignment="1">
      <alignment horizontal="center"/>
    </xf>
    <xf numFmtId="0" fontId="0" fillId="0" borderId="1" xfId="0" applyBorder="1" applyAlignment="1">
      <alignment wrapText="1"/>
    </xf>
    <xf numFmtId="0" fontId="21" fillId="2" borderId="1" xfId="0" applyFont="1" applyFill="1" applyBorder="1"/>
    <xf numFmtId="0" fontId="21" fillId="2" borderId="1" xfId="0" applyFont="1" applyFill="1" applyBorder="1" applyAlignment="1">
      <alignment horizontal="center" shrinkToFit="1"/>
    </xf>
    <xf numFmtId="0" fontId="21" fillId="2" borderId="1" xfId="0" applyFont="1" applyFill="1" applyBorder="1" applyAlignment="1">
      <alignment horizontal="center"/>
    </xf>
    <xf numFmtId="0" fontId="26" fillId="0" borderId="0" xfId="16" applyFont="1" applyAlignment="1">
      <alignment wrapText="1"/>
    </xf>
    <xf numFmtId="0" fontId="26" fillId="0" borderId="0" xfId="16" applyFont="1"/>
    <xf numFmtId="0" fontId="26" fillId="0" borderId="0" xfId="16" applyFont="1" applyAlignment="1">
      <alignment horizontal="center"/>
    </xf>
    <xf numFmtId="0" fontId="26" fillId="0" borderId="0" xfId="16" applyNumberFormat="1" applyFont="1" applyFill="1" applyAlignment="1"/>
    <xf numFmtId="0" fontId="7" fillId="0" borderId="2" xfId="0" applyFont="1" applyFill="1" applyBorder="1"/>
    <xf numFmtId="0" fontId="7" fillId="0" borderId="2" xfId="0" applyFont="1" applyFill="1" applyBorder="1" applyAlignment="1">
      <alignment horizontal="center" shrinkToFit="1"/>
    </xf>
    <xf numFmtId="0" fontId="7" fillId="0" borderId="2" xfId="0" applyFont="1" applyFill="1" applyBorder="1" applyAlignment="1">
      <alignment horizontal="center"/>
    </xf>
    <xf numFmtId="0" fontId="25" fillId="2" borderId="1" xfId="0" applyFont="1" applyFill="1" applyBorder="1" applyAlignment="1">
      <alignment horizontal="center"/>
    </xf>
    <xf numFmtId="0" fontId="7" fillId="2" borderId="8" xfId="0" applyFont="1" applyFill="1" applyBorder="1"/>
    <xf numFmtId="0" fontId="7" fillId="2" borderId="8" xfId="0" applyFont="1" applyFill="1" applyBorder="1" applyAlignment="1">
      <alignment horizontal="center" shrinkToFit="1"/>
    </xf>
    <xf numFmtId="0" fontId="7" fillId="2" borderId="8" xfId="0" applyFont="1" applyFill="1" applyBorder="1" applyAlignment="1">
      <alignment horizontal="center"/>
    </xf>
    <xf numFmtId="0" fontId="7" fillId="2" borderId="8" xfId="0" applyFont="1" applyFill="1" applyBorder="1" applyAlignment="1" applyProtection="1">
      <alignment horizontal="center"/>
    </xf>
    <xf numFmtId="0" fontId="7" fillId="2" borderId="8" xfId="0" applyNumberFormat="1" applyFont="1" applyFill="1" applyBorder="1" applyAlignment="1" applyProtection="1">
      <alignment horizontal="center"/>
    </xf>
    <xf numFmtId="2" fontId="7" fillId="2" borderId="8" xfId="0" applyNumberFormat="1" applyFont="1" applyFill="1" applyBorder="1" applyAlignment="1" applyProtection="1">
      <alignment horizontal="center"/>
    </xf>
    <xf numFmtId="0" fontId="7" fillId="2" borderId="8" xfId="0" applyNumberFormat="1" applyFont="1" applyFill="1" applyBorder="1" applyAlignment="1" applyProtection="1">
      <alignment horizontal="center" wrapText="1"/>
    </xf>
    <xf numFmtId="1" fontId="7" fillId="2" borderId="8" xfId="0" applyNumberFormat="1" applyFont="1" applyFill="1" applyBorder="1" applyAlignment="1" applyProtection="1">
      <alignment horizontal="center" wrapText="1"/>
    </xf>
    <xf numFmtId="2" fontId="7" fillId="2" borderId="8" xfId="0" applyNumberFormat="1" applyFont="1" applyFill="1" applyBorder="1" applyAlignment="1" applyProtection="1">
      <alignment horizontal="center" wrapText="1"/>
    </xf>
    <xf numFmtId="164" fontId="7" fillId="2" borderId="8" xfId="0" applyNumberFormat="1" applyFont="1" applyFill="1" applyBorder="1" applyAlignment="1" applyProtection="1">
      <alignment horizontal="center" wrapText="1"/>
    </xf>
    <xf numFmtId="0" fontId="25" fillId="0" borderId="2" xfId="0" applyFont="1" applyFill="1" applyBorder="1" applyAlignment="1">
      <alignment horizontal="center"/>
    </xf>
    <xf numFmtId="0" fontId="7" fillId="2" borderId="30" xfId="0" applyNumberFormat="1" applyFont="1" applyFill="1" applyBorder="1" applyAlignment="1" applyProtection="1">
      <alignment horizontal="center" wrapText="1"/>
    </xf>
    <xf numFmtId="0" fontId="7" fillId="2" borderId="31" xfId="0" applyFont="1" applyFill="1" applyBorder="1"/>
    <xf numFmtId="0" fontId="7" fillId="2" borderId="31" xfId="0" applyFont="1" applyFill="1" applyBorder="1" applyAlignment="1">
      <alignment horizontal="center" shrinkToFit="1"/>
    </xf>
    <xf numFmtId="0" fontId="7" fillId="2" borderId="31" xfId="0" applyFont="1" applyFill="1" applyBorder="1" applyAlignment="1">
      <alignment horizontal="center"/>
    </xf>
    <xf numFmtId="0" fontId="7" fillId="2" borderId="31" xfId="0" applyNumberFormat="1" applyFont="1" applyFill="1" applyBorder="1" applyAlignment="1" applyProtection="1">
      <alignment horizontal="center"/>
    </xf>
    <xf numFmtId="2" fontId="7" fillId="2" borderId="31" xfId="0" applyNumberFormat="1" applyFont="1" applyFill="1" applyBorder="1" applyAlignment="1" applyProtection="1">
      <alignment horizontal="center"/>
    </xf>
    <xf numFmtId="0" fontId="7" fillId="2" borderId="31" xfId="0" applyNumberFormat="1" applyFont="1" applyFill="1" applyBorder="1" applyAlignment="1" applyProtection="1">
      <alignment horizontal="center" wrapText="1"/>
    </xf>
    <xf numFmtId="1" fontId="7" fillId="2" borderId="31" xfId="0" applyNumberFormat="1" applyFont="1" applyFill="1" applyBorder="1" applyAlignment="1" applyProtection="1">
      <alignment horizontal="center" wrapText="1"/>
    </xf>
    <xf numFmtId="2" fontId="7" fillId="2" borderId="31" xfId="0" applyNumberFormat="1" applyFont="1" applyFill="1" applyBorder="1" applyAlignment="1" applyProtection="1">
      <alignment horizontal="center" wrapText="1"/>
    </xf>
    <xf numFmtId="164" fontId="7" fillId="2" borderId="31" xfId="0" applyNumberFormat="1" applyFont="1" applyFill="1" applyBorder="1" applyAlignment="1" applyProtection="1">
      <alignment horizontal="center" wrapText="1"/>
    </xf>
    <xf numFmtId="2" fontId="7" fillId="2" borderId="32" xfId="0" applyNumberFormat="1" applyFont="1" applyFill="1" applyBorder="1" applyAlignment="1" applyProtection="1">
      <alignment horizontal="center" wrapText="1"/>
    </xf>
    <xf numFmtId="2" fontId="7" fillId="2" borderId="15" xfId="0" applyNumberFormat="1" applyFont="1" applyFill="1" applyBorder="1" applyAlignment="1" applyProtection="1">
      <alignment horizontal="center" wrapText="1"/>
    </xf>
    <xf numFmtId="2" fontId="7" fillId="2" borderId="33" xfId="0" applyNumberFormat="1" applyFont="1" applyFill="1" applyBorder="1" applyAlignment="1" applyProtection="1">
      <alignment horizontal="center" wrapText="1"/>
    </xf>
    <xf numFmtId="0" fontId="6" fillId="0" borderId="12" xfId="0" applyNumberFormat="1" applyFont="1" applyFill="1" applyBorder="1" applyAlignment="1" applyProtection="1">
      <alignment horizontal="center" textRotation="90" wrapText="1"/>
    </xf>
    <xf numFmtId="0" fontId="6" fillId="0" borderId="3" xfId="0" applyNumberFormat="1" applyFont="1" applyFill="1" applyBorder="1" applyAlignment="1" applyProtection="1">
      <alignment horizontal="left" wrapText="1"/>
    </xf>
    <xf numFmtId="0" fontId="6" fillId="0" borderId="3" xfId="0" applyNumberFormat="1" applyFont="1" applyFill="1" applyBorder="1" applyAlignment="1" applyProtection="1">
      <alignment horizontal="center" wrapText="1" shrinkToFit="1"/>
    </xf>
    <xf numFmtId="0" fontId="6"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textRotation="60" wrapText="1"/>
    </xf>
    <xf numFmtId="2" fontId="6" fillId="0" borderId="3" xfId="0" applyNumberFormat="1" applyFont="1" applyFill="1" applyBorder="1" applyAlignment="1" applyProtection="1">
      <alignment horizontal="center" textRotation="60" wrapText="1"/>
    </xf>
    <xf numFmtId="1" fontId="6" fillId="0" borderId="3" xfId="0" applyNumberFormat="1" applyFont="1" applyFill="1" applyBorder="1" applyAlignment="1" applyProtection="1">
      <alignment horizontal="center" textRotation="60" wrapText="1"/>
    </xf>
    <xf numFmtId="0" fontId="6" fillId="0" borderId="13" xfId="0" applyNumberFormat="1" applyFont="1" applyFill="1" applyBorder="1" applyAlignment="1" applyProtection="1">
      <alignment horizontal="center" textRotation="60" wrapText="1"/>
    </xf>
    <xf numFmtId="0" fontId="7" fillId="2" borderId="1" xfId="0" applyFont="1" applyFill="1" applyBorder="1" applyAlignment="1">
      <alignment wrapText="1"/>
    </xf>
    <xf numFmtId="0" fontId="7" fillId="0" borderId="1" xfId="0" applyFont="1" applyFill="1" applyBorder="1" applyAlignment="1">
      <alignment wrapText="1"/>
    </xf>
    <xf numFmtId="1" fontId="7" fillId="2" borderId="2" xfId="0" applyNumberFormat="1" applyFont="1" applyFill="1" applyBorder="1" applyAlignment="1" applyProtection="1">
      <alignment horizontal="center" wrapText="1"/>
    </xf>
    <xf numFmtId="0" fontId="7" fillId="2" borderId="31" xfId="0" applyFont="1" applyFill="1" applyBorder="1" applyAlignment="1" applyProtection="1">
      <alignment horizontal="center"/>
    </xf>
    <xf numFmtId="164" fontId="15" fillId="2" borderId="1" xfId="0" applyNumberFormat="1" applyFont="1" applyFill="1" applyBorder="1" applyAlignment="1" applyProtection="1">
      <alignment horizontal="center" wrapText="1"/>
    </xf>
    <xf numFmtId="2" fontId="15" fillId="2" borderId="15" xfId="0" applyNumberFormat="1" applyFont="1" applyFill="1" applyBorder="1" applyAlignment="1" applyProtection="1">
      <alignment horizontal="center" wrapText="1"/>
    </xf>
    <xf numFmtId="0" fontId="7" fillId="2" borderId="2" xfId="0" applyFont="1" applyFill="1" applyBorder="1"/>
    <xf numFmtId="0" fontId="7" fillId="2" borderId="2" xfId="0" applyFont="1" applyFill="1" applyBorder="1" applyAlignment="1">
      <alignment horizontal="center" shrinkToFit="1"/>
    </xf>
    <xf numFmtId="0" fontId="7" fillId="2" borderId="2" xfId="0" applyFont="1" applyFill="1" applyBorder="1" applyAlignment="1">
      <alignment horizontal="center"/>
    </xf>
    <xf numFmtId="0" fontId="7" fillId="2" borderId="2" xfId="0" applyFont="1" applyFill="1" applyBorder="1" applyAlignment="1" applyProtection="1">
      <alignment horizontal="center"/>
    </xf>
    <xf numFmtId="0" fontId="7" fillId="2" borderId="2" xfId="0" applyNumberFormat="1" applyFont="1" applyFill="1" applyBorder="1" applyAlignment="1" applyProtection="1">
      <alignment horizontal="center"/>
    </xf>
    <xf numFmtId="2" fontId="7" fillId="2" borderId="2" xfId="0" applyNumberFormat="1" applyFont="1" applyFill="1" applyBorder="1" applyAlignment="1" applyProtection="1">
      <alignment horizontal="center"/>
    </xf>
    <xf numFmtId="0" fontId="7" fillId="2" borderId="2" xfId="0" applyNumberFormat="1" applyFont="1" applyFill="1" applyBorder="1" applyAlignment="1" applyProtection="1">
      <alignment horizontal="center" wrapText="1"/>
    </xf>
    <xf numFmtId="2" fontId="7" fillId="2" borderId="2" xfId="0" applyNumberFormat="1" applyFont="1" applyFill="1" applyBorder="1" applyAlignment="1" applyProtection="1">
      <alignment horizontal="center" wrapText="1"/>
    </xf>
    <xf numFmtId="164" fontId="7" fillId="2" borderId="2" xfId="0" applyNumberFormat="1" applyFont="1" applyFill="1" applyBorder="1" applyAlignment="1" applyProtection="1">
      <alignment horizontal="center" wrapText="1"/>
    </xf>
    <xf numFmtId="0" fontId="7" fillId="6" borderId="14" xfId="0" applyNumberFormat="1" applyFont="1" applyFill="1" applyBorder="1" applyAlignment="1" applyProtection="1">
      <alignment horizontal="center" wrapText="1"/>
    </xf>
    <xf numFmtId="0" fontId="7" fillId="6" borderId="1" xfId="0" applyFont="1" applyFill="1" applyBorder="1"/>
    <xf numFmtId="0" fontId="7" fillId="6" borderId="1" xfId="0" applyFont="1" applyFill="1" applyBorder="1" applyAlignment="1">
      <alignment horizontal="center" shrinkToFit="1"/>
    </xf>
    <xf numFmtId="0" fontId="7" fillId="6" borderId="1" xfId="0" applyFont="1" applyFill="1" applyBorder="1" applyAlignment="1">
      <alignment horizontal="center"/>
    </xf>
    <xf numFmtId="0" fontId="7" fillId="6" borderId="1" xfId="0" applyFont="1" applyFill="1" applyBorder="1" applyAlignment="1" applyProtection="1">
      <alignment horizontal="center"/>
    </xf>
    <xf numFmtId="0" fontId="7" fillId="6" borderId="1" xfId="0" applyNumberFormat="1" applyFont="1" applyFill="1" applyBorder="1" applyAlignment="1" applyProtection="1">
      <alignment horizontal="center"/>
    </xf>
    <xf numFmtId="2" fontId="7" fillId="6" borderId="1" xfId="0" applyNumberFormat="1" applyFont="1" applyFill="1" applyBorder="1" applyAlignment="1" applyProtection="1">
      <alignment horizontal="center"/>
    </xf>
    <xf numFmtId="0" fontId="7" fillId="6" borderId="1" xfId="0" applyNumberFormat="1" applyFont="1" applyFill="1" applyBorder="1" applyAlignment="1" applyProtection="1">
      <alignment horizontal="center" wrapText="1"/>
    </xf>
    <xf numFmtId="1" fontId="7" fillId="6" borderId="1" xfId="0" applyNumberFormat="1" applyFont="1" applyFill="1" applyBorder="1" applyAlignment="1" applyProtection="1">
      <alignment horizontal="center" wrapText="1"/>
    </xf>
    <xf numFmtId="2" fontId="7" fillId="6" borderId="1" xfId="0" applyNumberFormat="1" applyFont="1" applyFill="1" applyBorder="1" applyAlignment="1" applyProtection="1">
      <alignment horizontal="center" wrapText="1"/>
    </xf>
    <xf numFmtId="164" fontId="7" fillId="6" borderId="1" xfId="0" applyNumberFormat="1" applyFont="1" applyFill="1" applyBorder="1" applyAlignment="1" applyProtection="1">
      <alignment horizontal="center" wrapText="1"/>
    </xf>
    <xf numFmtId="0" fontId="6" fillId="6" borderId="1" xfId="0" applyNumberFormat="1" applyFont="1" applyFill="1" applyBorder="1" applyAlignment="1" applyProtection="1"/>
    <xf numFmtId="0" fontId="6" fillId="6" borderId="1" xfId="0" applyNumberFormat="1" applyFont="1" applyFill="1" applyBorder="1" applyAlignment="1" applyProtection="1">
      <alignment horizontal="center" wrapText="1"/>
    </xf>
    <xf numFmtId="0" fontId="6" fillId="6" borderId="15" xfId="0" applyNumberFormat="1" applyFont="1" applyFill="1" applyBorder="1" applyAlignment="1" applyProtection="1">
      <alignment horizontal="center" wrapText="1"/>
    </xf>
    <xf numFmtId="0" fontId="7" fillId="6" borderId="6" xfId="0" applyNumberFormat="1" applyFont="1" applyFill="1" applyBorder="1" applyAlignment="1" applyProtection="1">
      <alignment horizontal="center"/>
    </xf>
    <xf numFmtId="1" fontId="5" fillId="0" borderId="1"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center" wrapText="1"/>
    </xf>
    <xf numFmtId="0" fontId="28" fillId="0" borderId="1" xfId="16" applyFont="1" applyBorder="1" applyAlignment="1">
      <alignment horizontal="center"/>
    </xf>
    <xf numFmtId="166" fontId="28" fillId="0" borderId="1" xfId="16" applyNumberFormat="1" applyFont="1" applyFill="1" applyBorder="1" applyAlignment="1">
      <alignment horizontal="center"/>
    </xf>
    <xf numFmtId="166" fontId="26" fillId="0" borderId="0" xfId="16" applyNumberFormat="1" applyFont="1" applyAlignment="1">
      <alignment horizontal="center"/>
    </xf>
    <xf numFmtId="0" fontId="28" fillId="0" borderId="1" xfId="16" applyNumberFormat="1" applyFont="1" applyFill="1" applyBorder="1" applyAlignment="1">
      <alignment horizontal="center"/>
    </xf>
    <xf numFmtId="0" fontId="28" fillId="0" borderId="1" xfId="16" applyFont="1" applyFill="1" applyBorder="1" applyAlignment="1">
      <alignment horizontal="center"/>
    </xf>
    <xf numFmtId="0" fontId="28" fillId="0" borderId="1" xfId="16" applyNumberFormat="1" applyFont="1" applyFill="1" applyBorder="1" applyAlignment="1">
      <alignment horizontal="center" vertical="top" wrapText="1"/>
    </xf>
    <xf numFmtId="0" fontId="7" fillId="0" borderId="7" xfId="0" applyNumberFormat="1" applyFont="1" applyFill="1" applyBorder="1" applyAlignment="1" applyProtection="1">
      <alignment horizontal="center"/>
    </xf>
    <xf numFmtId="0" fontId="0" fillId="0" borderId="9" xfId="0" applyFill="1" applyBorder="1" applyAlignment="1" applyProtection="1">
      <alignment horizontal="center"/>
    </xf>
    <xf numFmtId="0" fontId="0" fillId="0" borderId="23" xfId="0" applyFill="1" applyBorder="1" applyAlignment="1" applyProtection="1">
      <alignment horizontal="center"/>
    </xf>
    <xf numFmtId="0" fontId="14" fillId="0" borderId="19" xfId="0" applyNumberFormat="1" applyFont="1" applyFill="1" applyBorder="1" applyAlignment="1" applyProtection="1">
      <alignment horizontal="center"/>
    </xf>
    <xf numFmtId="0" fontId="14" fillId="0" borderId="20" xfId="0" applyNumberFormat="1" applyFont="1" applyFill="1" applyBorder="1" applyAlignment="1" applyProtection="1">
      <alignment horizontal="center"/>
    </xf>
    <xf numFmtId="0" fontId="14" fillId="0" borderId="21" xfId="0" applyNumberFormat="1" applyFont="1" applyFill="1" applyBorder="1" applyAlignment="1" applyProtection="1">
      <alignment horizontal="center"/>
    </xf>
    <xf numFmtId="0" fontId="6" fillId="0" borderId="7" xfId="0" applyNumberFormat="1" applyFont="1" applyFill="1" applyBorder="1" applyAlignment="1" applyProtection="1">
      <alignment horizontal="center"/>
    </xf>
    <xf numFmtId="0" fontId="6" fillId="0" borderId="9" xfId="0" applyNumberFormat="1" applyFont="1" applyFill="1" applyBorder="1" applyAlignment="1" applyProtection="1">
      <alignment horizontal="center"/>
    </xf>
    <xf numFmtId="0" fontId="6" fillId="0" borderId="6" xfId="0" applyNumberFormat="1" applyFont="1" applyFill="1" applyBorder="1" applyAlignment="1" applyProtection="1">
      <alignment horizontal="center"/>
    </xf>
    <xf numFmtId="2" fontId="7" fillId="0" borderId="7" xfId="0" applyNumberFormat="1" applyFont="1" applyFill="1" applyBorder="1" applyAlignment="1" applyProtection="1">
      <alignment horizontal="center"/>
    </xf>
    <xf numFmtId="0" fontId="0" fillId="0" borderId="6" xfId="0" applyFill="1" applyBorder="1" applyAlignment="1" applyProtection="1">
      <alignment horizontal="center"/>
    </xf>
    <xf numFmtId="0" fontId="7" fillId="0" borderId="24" xfId="0" applyNumberFormat="1" applyFont="1" applyFill="1" applyBorder="1" applyAlignment="1" applyProtection="1">
      <alignment horizontal="center"/>
    </xf>
    <xf numFmtId="0" fontId="0" fillId="0" borderId="25" xfId="0" applyFill="1" applyBorder="1" applyAlignment="1" applyProtection="1">
      <alignment horizontal="center"/>
    </xf>
    <xf numFmtId="0" fontId="0" fillId="0" borderId="26" xfId="0" applyFill="1" applyBorder="1" applyAlignment="1" applyProtection="1">
      <alignment horizontal="center"/>
    </xf>
    <xf numFmtId="0" fontId="24" fillId="0" borderId="39" xfId="0" applyNumberFormat="1" applyFont="1" applyFill="1" applyBorder="1" applyAlignment="1" applyProtection="1">
      <alignment horizontal="center" vertical="center" wrapText="1"/>
    </xf>
    <xf numFmtId="0" fontId="24" fillId="0" borderId="40" xfId="0" applyNumberFormat="1" applyFont="1" applyFill="1" applyBorder="1" applyAlignment="1" applyProtection="1">
      <alignment horizontal="center" vertical="center" wrapText="1"/>
    </xf>
    <xf numFmtId="0" fontId="24" fillId="0" borderId="41" xfId="0" applyNumberFormat="1" applyFont="1" applyFill="1" applyBorder="1" applyAlignment="1" applyProtection="1">
      <alignment horizontal="center" vertical="center" wrapText="1"/>
    </xf>
    <xf numFmtId="0" fontId="24" fillId="0" borderId="42" xfId="0" applyNumberFormat="1" applyFont="1" applyFill="1" applyBorder="1" applyAlignment="1" applyProtection="1">
      <alignment horizontal="center" vertical="center" wrapText="1"/>
    </xf>
    <xf numFmtId="0" fontId="24" fillId="0" borderId="43" xfId="0" applyNumberFormat="1" applyFont="1" applyFill="1" applyBorder="1" applyAlignment="1" applyProtection="1">
      <alignment horizontal="center" vertical="center" wrapText="1"/>
    </xf>
    <xf numFmtId="0" fontId="24" fillId="0" borderId="44" xfId="0" applyNumberFormat="1" applyFont="1" applyFill="1" applyBorder="1" applyAlignment="1" applyProtection="1">
      <alignment horizontal="center" vertical="center" wrapText="1"/>
    </xf>
    <xf numFmtId="0" fontId="7" fillId="6" borderId="1" xfId="0" applyFont="1" applyFill="1" applyBorder="1" applyAlignment="1">
      <alignment wrapText="1"/>
    </xf>
    <xf numFmtId="0" fontId="7" fillId="3" borderId="1" xfId="0" applyFont="1" applyFill="1" applyBorder="1" applyAlignment="1">
      <alignment wrapText="1"/>
    </xf>
    <xf numFmtId="0" fontId="7" fillId="3" borderId="8" xfId="0" applyFont="1" applyFill="1" applyBorder="1" applyAlignment="1">
      <alignment wrapText="1"/>
    </xf>
    <xf numFmtId="0" fontId="7" fillId="0" borderId="2" xfId="0" applyFont="1" applyFill="1" applyBorder="1" applyAlignment="1">
      <alignment wrapText="1"/>
    </xf>
    <xf numFmtId="0" fontId="7" fillId="5" borderId="1" xfId="0" applyFont="1" applyFill="1" applyBorder="1" applyAlignment="1">
      <alignment wrapText="1"/>
    </xf>
    <xf numFmtId="0" fontId="7" fillId="0" borderId="1" xfId="0" applyNumberFormat="1" applyFont="1" applyFill="1" applyBorder="1" applyAlignment="1" applyProtection="1">
      <alignment wrapText="1"/>
    </xf>
    <xf numFmtId="0" fontId="6" fillId="0" borderId="31" xfId="0" applyNumberFormat="1" applyFont="1" applyFill="1" applyBorder="1" applyAlignment="1" applyProtection="1">
      <alignment horizontal="center" shrinkToFit="1"/>
    </xf>
    <xf numFmtId="1" fontId="7" fillId="3" borderId="31" xfId="0" applyNumberFormat="1" applyFont="1" applyFill="1" applyBorder="1" applyAlignment="1" applyProtection="1">
      <alignment horizontal="center" wrapText="1"/>
    </xf>
    <xf numFmtId="1" fontId="7" fillId="3" borderId="2" xfId="0" applyNumberFormat="1" applyFont="1" applyFill="1" applyBorder="1" applyAlignment="1" applyProtection="1">
      <alignment horizontal="center" wrapText="1"/>
    </xf>
    <xf numFmtId="0" fontId="7" fillId="0" borderId="6" xfId="0" applyNumberFormat="1" applyFont="1" applyFill="1" applyBorder="1" applyAlignment="1" applyProtection="1"/>
    <xf numFmtId="0" fontId="7" fillId="0" borderId="17" xfId="0" applyNumberFormat="1" applyFont="1" applyFill="1" applyBorder="1" applyAlignment="1" applyProtection="1">
      <alignment horizontal="center" wrapText="1"/>
    </xf>
    <xf numFmtId="2" fontId="7" fillId="2" borderId="18" xfId="0" applyNumberFormat="1" applyFont="1" applyFill="1" applyBorder="1" applyAlignment="1" applyProtection="1">
      <alignment horizontal="center" wrapText="1"/>
    </xf>
    <xf numFmtId="0" fontId="7" fillId="2" borderId="16" xfId="0" applyNumberFormat="1" applyFont="1" applyFill="1" applyBorder="1" applyAlignment="1" applyProtection="1">
      <alignment horizontal="center" wrapText="1"/>
    </xf>
    <xf numFmtId="0" fontId="28" fillId="2" borderId="1" xfId="16" applyNumberFormat="1" applyFont="1" applyFill="1" applyBorder="1" applyAlignment="1">
      <alignment horizontal="center"/>
    </xf>
    <xf numFmtId="0" fontId="28" fillId="0" borderId="2" xfId="16" applyFont="1" applyBorder="1" applyAlignment="1">
      <alignment horizontal="center"/>
    </xf>
    <xf numFmtId="0" fontId="28" fillId="0" borderId="2" xfId="16" applyNumberFormat="1" applyFont="1" applyFill="1" applyBorder="1" applyAlignment="1">
      <alignment horizontal="center"/>
    </xf>
    <xf numFmtId="166" fontId="28" fillId="0" borderId="2" xfId="16" applyNumberFormat="1" applyFont="1" applyFill="1" applyBorder="1" applyAlignment="1">
      <alignment horizontal="center"/>
    </xf>
    <xf numFmtId="0" fontId="28" fillId="2" borderId="2" xfId="16" applyNumberFormat="1" applyFont="1" applyFill="1" applyBorder="1" applyAlignment="1">
      <alignment horizontal="center"/>
    </xf>
    <xf numFmtId="0" fontId="27" fillId="0" borderId="12" xfId="16" applyFont="1" applyBorder="1" applyAlignment="1">
      <alignment horizontal="center" wrapText="1"/>
    </xf>
    <xf numFmtId="0" fontId="27" fillId="0" borderId="3" xfId="16" applyFont="1" applyBorder="1" applyAlignment="1">
      <alignment horizontal="center" wrapText="1"/>
    </xf>
    <xf numFmtId="0" fontId="27" fillId="0" borderId="3" xfId="16" applyFont="1" applyBorder="1" applyAlignment="1">
      <alignment horizontal="center" shrinkToFit="1"/>
    </xf>
    <xf numFmtId="0" fontId="27" fillId="0" borderId="3" xfId="16" applyFont="1" applyBorder="1" applyAlignment="1">
      <alignment horizontal="center"/>
    </xf>
    <xf numFmtId="0" fontId="29" fillId="0" borderId="3" xfId="16" applyFont="1" applyFill="1" applyBorder="1" applyAlignment="1">
      <alignment horizontal="center" wrapText="1"/>
    </xf>
    <xf numFmtId="166" fontId="29" fillId="0" borderId="3" xfId="16" applyNumberFormat="1" applyFont="1" applyFill="1" applyBorder="1" applyAlignment="1">
      <alignment horizontal="center" wrapText="1"/>
    </xf>
    <xf numFmtId="0" fontId="29" fillId="0" borderId="3" xfId="16" applyNumberFormat="1" applyFont="1" applyFill="1" applyBorder="1" applyAlignment="1">
      <alignment horizontal="center" wrapText="1"/>
    </xf>
    <xf numFmtId="0" fontId="29" fillId="2" borderId="13" xfId="16" applyNumberFormat="1" applyFont="1" applyFill="1" applyBorder="1" applyAlignment="1">
      <alignment horizontal="center" wrapText="1"/>
    </xf>
    <xf numFmtId="0" fontId="21" fillId="0" borderId="2" xfId="16" applyFont="1" applyBorder="1"/>
    <xf numFmtId="0" fontId="21" fillId="0" borderId="2" xfId="16" applyFont="1" applyBorder="1" applyAlignment="1">
      <alignment horizontal="center"/>
    </xf>
    <xf numFmtId="0" fontId="21" fillId="0" borderId="1" xfId="16" applyFont="1" applyBorder="1"/>
    <xf numFmtId="0" fontId="21" fillId="0" borderId="1" xfId="16" applyFont="1" applyBorder="1" applyAlignment="1">
      <alignment horizontal="center"/>
    </xf>
    <xf numFmtId="0" fontId="21" fillId="0" borderId="1" xfId="16" applyFont="1" applyFill="1" applyBorder="1"/>
    <xf numFmtId="0" fontId="21" fillId="0" borderId="1" xfId="16" applyFont="1" applyFill="1" applyBorder="1" applyAlignment="1">
      <alignment horizontal="center"/>
    </xf>
    <xf numFmtId="0" fontId="25" fillId="2" borderId="31" xfId="0" applyFont="1" applyFill="1" applyBorder="1" applyAlignment="1">
      <alignment horizontal="center"/>
    </xf>
  </cellXfs>
  <cellStyles count="17">
    <cellStyle name="Normal" xfId="0" builtinId="0"/>
    <cellStyle name="Normal 10" xfId="1"/>
    <cellStyle name="Normal 11" xfId="2"/>
    <cellStyle name="Normal 12" xfId="3"/>
    <cellStyle name="Normal 13" xfId="4"/>
    <cellStyle name="Normal 14" xfId="5"/>
    <cellStyle name="Normal 15" xfId="6"/>
    <cellStyle name="Normal 16" xfId="7"/>
    <cellStyle name="Normal 2" xfId="8"/>
    <cellStyle name="Normal 3" xfId="16"/>
    <cellStyle name="Normal 4" xfId="9"/>
    <cellStyle name="Normal 5" xfId="10"/>
    <cellStyle name="Normal 6" xfId="11"/>
    <cellStyle name="Normal 7" xfId="12"/>
    <cellStyle name="Normal 8" xfId="13"/>
    <cellStyle name="Normal 9" xfId="14"/>
    <cellStyle name="Normal_eval2nd" xfId="15"/>
  </cellStyles>
  <dxfs count="21">
    <dxf>
      <font>
        <color rgb="FFFF0000"/>
      </font>
    </dxf>
    <dxf>
      <font>
        <color rgb="FFFF0000"/>
      </font>
    </dxf>
    <dxf>
      <fill>
        <patternFill>
          <bgColor rgb="FFFF0000"/>
        </patternFill>
      </fill>
    </dxf>
    <dxf>
      <fill>
        <patternFill>
          <bgColor rgb="FFFF0000"/>
        </patternFill>
      </fill>
    </dxf>
    <dxf>
      <font>
        <color rgb="FFFF0000"/>
      </font>
    </dxf>
    <dxf>
      <font>
        <color rgb="FFFF0000"/>
      </font>
    </dxf>
    <dxf>
      <fill>
        <patternFill>
          <bgColor rgb="FFFF0000"/>
        </patternFill>
      </fill>
    </dxf>
    <dxf>
      <font>
        <color rgb="FFFF0000"/>
      </font>
    </dxf>
    <dxf>
      <fill>
        <patternFill>
          <bgColor rgb="FFFF0000"/>
        </patternFill>
      </fill>
    </dxf>
    <dxf>
      <font>
        <color rgb="FFFF0000"/>
      </font>
    </dxf>
    <dxf>
      <fill>
        <patternFill>
          <bgColor rgb="FFFF0000"/>
        </patternFill>
      </fill>
    </dxf>
    <dxf>
      <font>
        <color rgb="FFFF0000"/>
      </font>
    </dxf>
    <dxf>
      <fill>
        <patternFill>
          <bgColor rgb="FFFF0000"/>
        </patternFill>
      </fill>
    </dxf>
    <dxf>
      <fill>
        <patternFill>
          <bgColor rgb="FFFF0000"/>
        </patternFill>
      </fill>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FF99FF"/>
      <color rgb="FFFFFF66"/>
      <color rgb="FFF9B1E1"/>
      <color rgb="FF66FF33"/>
      <color rgb="FFFFCC66"/>
      <color rgb="FFEDC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417"/>
  <sheetViews>
    <sheetView tabSelected="1" zoomScaleNormal="100" workbookViewId="0">
      <pane xSplit="8" ySplit="1" topLeftCell="I2" activePane="bottomRight" state="frozenSplit"/>
      <selection pane="topRight" activeCell="K1" sqref="K1"/>
      <selection pane="bottomLeft" activeCell="A13" sqref="A13"/>
      <selection pane="bottomRight" activeCell="G11" sqref="G11"/>
    </sheetView>
  </sheetViews>
  <sheetFormatPr defaultColWidth="10" defaultRowHeight="15.6" x14ac:dyDescent="0.3"/>
  <cols>
    <col min="1" max="1" width="8" style="91" customWidth="1"/>
    <col min="2" max="2" width="5.33203125" style="91" customWidth="1"/>
    <col min="3" max="3" width="4" style="91" customWidth="1"/>
    <col min="4" max="4" width="21.109375" style="4" bestFit="1" customWidth="1"/>
    <col min="5" max="5" width="12.88671875" style="46" customWidth="1"/>
    <col min="6" max="6" width="15.5546875" style="91" customWidth="1"/>
    <col min="7" max="7" width="8.44140625" style="91" bestFit="1" customWidth="1"/>
    <col min="8" max="8" width="14.109375" style="91" customWidth="1"/>
    <col min="9" max="10" width="9.6640625" style="91" bestFit="1" customWidth="1"/>
    <col min="11" max="11" width="9.88671875" style="91" bestFit="1" customWidth="1"/>
    <col min="12" max="13" width="9.6640625" style="91" bestFit="1" customWidth="1"/>
    <col min="14" max="14" width="9.109375" style="91" bestFit="1" customWidth="1"/>
    <col min="15" max="15" width="9.6640625" style="1" bestFit="1" customWidth="1"/>
    <col min="16" max="16" width="8.5546875" style="91" bestFit="1" customWidth="1"/>
    <col min="17" max="17" width="9" style="91" bestFit="1" customWidth="1"/>
    <col min="18" max="18" width="8.6640625" style="2" bestFit="1" customWidth="1"/>
    <col min="19" max="19" width="8.6640625" style="91" customWidth="1"/>
    <col min="20" max="20" width="8.44140625" style="2" bestFit="1" customWidth="1"/>
    <col min="21" max="21" width="9.109375" style="2" customWidth="1"/>
    <col min="22" max="22" width="9.33203125" style="91" bestFit="1" customWidth="1"/>
    <col min="23" max="23" width="8.6640625" style="91" customWidth="1"/>
    <col min="24" max="24" width="6.88671875" style="91" bestFit="1" customWidth="1"/>
    <col min="25" max="25" width="10.44140625" style="1" customWidth="1"/>
    <col min="26" max="26" width="10.88671875" style="3" customWidth="1"/>
    <col min="27" max="27" width="8.5546875" style="4" bestFit="1" customWidth="1"/>
    <col min="28" max="28" width="11.109375" style="91" customWidth="1"/>
    <col min="29" max="29" width="11.109375" style="4" customWidth="1"/>
    <col min="30" max="30" width="10.5546875" style="4" customWidth="1"/>
    <col min="31" max="31" width="11.33203125" style="4" customWidth="1"/>
    <col min="32" max="32" width="8.44140625" style="4" bestFit="1" customWidth="1"/>
    <col min="33" max="33" width="11.5546875" style="4" customWidth="1"/>
    <col min="34" max="16384" width="10" style="4"/>
  </cols>
  <sheetData>
    <row r="1" spans="1:32" s="5" customFormat="1" ht="48" customHeight="1" x14ac:dyDescent="0.3">
      <c r="A1" s="40" t="s">
        <v>35</v>
      </c>
      <c r="B1" s="43">
        <v>0</v>
      </c>
      <c r="C1" s="43" t="s">
        <v>30</v>
      </c>
      <c r="D1" s="39" t="s">
        <v>212</v>
      </c>
      <c r="E1" s="39" t="s">
        <v>2</v>
      </c>
      <c r="F1" s="40" t="s">
        <v>3</v>
      </c>
      <c r="G1" s="40" t="s">
        <v>36</v>
      </c>
      <c r="H1" s="40" t="s">
        <v>4</v>
      </c>
      <c r="I1" s="40" t="s">
        <v>66</v>
      </c>
      <c r="J1" s="40" t="s">
        <v>67</v>
      </c>
      <c r="K1" s="40" t="s">
        <v>71</v>
      </c>
      <c r="L1" s="40" t="s">
        <v>68</v>
      </c>
      <c r="M1" s="40" t="s">
        <v>69</v>
      </c>
      <c r="N1" s="38" t="s">
        <v>70</v>
      </c>
      <c r="O1" s="38" t="s">
        <v>64</v>
      </c>
      <c r="P1" s="40" t="s">
        <v>59</v>
      </c>
      <c r="Q1" s="40" t="s">
        <v>60</v>
      </c>
      <c r="R1" s="40" t="s">
        <v>61</v>
      </c>
      <c r="S1" s="40" t="s">
        <v>62</v>
      </c>
      <c r="T1" s="38" t="s">
        <v>57</v>
      </c>
      <c r="U1" s="41" t="s">
        <v>53</v>
      </c>
      <c r="V1" s="41" t="s">
        <v>1369</v>
      </c>
      <c r="W1" s="40" t="s">
        <v>54</v>
      </c>
      <c r="X1" s="40" t="s">
        <v>52</v>
      </c>
      <c r="Y1" s="40" t="s">
        <v>13</v>
      </c>
      <c r="Z1" s="40" t="s">
        <v>32</v>
      </c>
      <c r="AA1" s="40" t="s">
        <v>33</v>
      </c>
      <c r="AB1" s="40" t="s">
        <v>26</v>
      </c>
      <c r="AC1" s="40" t="s">
        <v>27</v>
      </c>
      <c r="AD1" s="40" t="s">
        <v>34</v>
      </c>
      <c r="AE1" s="40" t="s">
        <v>28</v>
      </c>
      <c r="AF1" s="40" t="s">
        <v>29</v>
      </c>
    </row>
    <row r="2" spans="1:32" s="5" customFormat="1" x14ac:dyDescent="0.3">
      <c r="A2" s="5">
        <v>1</v>
      </c>
      <c r="B2" s="45">
        <v>1</v>
      </c>
      <c r="C2" s="71"/>
      <c r="D2" s="187" t="s">
        <v>665</v>
      </c>
      <c r="E2" s="187" t="s">
        <v>1232</v>
      </c>
      <c r="F2" s="188" t="s">
        <v>666</v>
      </c>
      <c r="G2" s="188" t="s">
        <v>664</v>
      </c>
      <c r="H2" s="174" t="s">
        <v>14</v>
      </c>
      <c r="I2" s="91">
        <v>31</v>
      </c>
      <c r="J2" s="91">
        <v>34</v>
      </c>
      <c r="K2" s="91"/>
      <c r="L2" s="91">
        <v>23</v>
      </c>
      <c r="M2" s="91">
        <v>37</v>
      </c>
      <c r="N2" s="1">
        <f t="shared" ref="N2:N26" si="0">AVERAGE(I2,J2,L2,M2)</f>
        <v>31.25</v>
      </c>
      <c r="O2" s="1">
        <f>N2*2</f>
        <v>62.5</v>
      </c>
      <c r="P2" s="91">
        <v>67</v>
      </c>
      <c r="Q2" s="91">
        <v>64</v>
      </c>
      <c r="R2" s="5">
        <v>75</v>
      </c>
      <c r="S2" s="7">
        <v>0</v>
      </c>
      <c r="T2" s="6">
        <f t="shared" ref="T2:T26" si="1">AVERAGE(P2,Q2,R2,S2)</f>
        <v>51.5</v>
      </c>
      <c r="U2" s="7">
        <v>40</v>
      </c>
      <c r="V2" s="94">
        <v>24</v>
      </c>
      <c r="W2" s="5">
        <v>35</v>
      </c>
      <c r="Y2" s="6">
        <f t="shared" ref="Y2:Y27" si="2">SUM(O2 + T2 +U2 + V2 + W2)</f>
        <v>213</v>
      </c>
      <c r="Z2" s="11" t="b">
        <f t="shared" ref="Z2:Z3" si="3">IF(O2,O2&gt;=56,O2&lt;56)</f>
        <v>1</v>
      </c>
      <c r="AA2" s="11" t="b">
        <f>IF(T2,T2&gt;=56,T2&lt;56)</f>
        <v>0</v>
      </c>
      <c r="AB2" s="40" t="b">
        <f t="shared" ref="AB2:AB3" si="4">IF(U2,U2=40)</f>
        <v>1</v>
      </c>
      <c r="AC2" s="40" t="b">
        <f>IF(V2,V2&gt;=31,V2&lt;31)</f>
        <v>0</v>
      </c>
      <c r="AD2" s="40" t="b">
        <f t="shared" ref="AD2:AD56" si="5">IF(W2,W2&gt;=35,W2&lt;35)</f>
        <v>1</v>
      </c>
      <c r="AE2" s="40" t="b">
        <f>IF(Y2,Y2&gt;=206,Y2&lt;206)</f>
        <v>1</v>
      </c>
      <c r="AF2" s="40" t="b">
        <f t="shared" ref="AF2:AF56" si="6">AND(Z2:AE2)</f>
        <v>0</v>
      </c>
    </row>
    <row r="3" spans="1:32" s="5" customFormat="1" x14ac:dyDescent="0.3">
      <c r="A3" s="5">
        <f t="shared" ref="A3:A26" si="7">A2+1</f>
        <v>2</v>
      </c>
      <c r="B3" s="45">
        <f t="shared" ref="B3:B26" si="8">B2+1</f>
        <v>2</v>
      </c>
      <c r="C3" s="72"/>
      <c r="D3" s="187" t="s">
        <v>1097</v>
      </c>
      <c r="E3" s="187" t="s">
        <v>1285</v>
      </c>
      <c r="F3" s="188" t="s">
        <v>884</v>
      </c>
      <c r="G3" s="188" t="s">
        <v>887</v>
      </c>
      <c r="H3" s="174" t="s">
        <v>14</v>
      </c>
      <c r="I3" s="91">
        <v>29</v>
      </c>
      <c r="J3" s="91">
        <v>39</v>
      </c>
      <c r="K3" s="91"/>
      <c r="L3" s="91">
        <v>29</v>
      </c>
      <c r="M3" s="91">
        <v>38</v>
      </c>
      <c r="N3" s="1">
        <f t="shared" si="0"/>
        <v>33.75</v>
      </c>
      <c r="O3" s="1">
        <f t="shared" ref="O3:O56" si="9">N3*2</f>
        <v>67.5</v>
      </c>
      <c r="P3" s="91">
        <v>70</v>
      </c>
      <c r="Q3" s="91">
        <v>73</v>
      </c>
      <c r="R3" s="5">
        <v>74</v>
      </c>
      <c r="S3" s="7">
        <v>80</v>
      </c>
      <c r="T3" s="6">
        <f t="shared" si="1"/>
        <v>74.25</v>
      </c>
      <c r="U3" s="7">
        <v>40</v>
      </c>
      <c r="V3" s="94">
        <v>20</v>
      </c>
      <c r="W3" s="5">
        <v>39</v>
      </c>
      <c r="Y3" s="6">
        <f t="shared" si="2"/>
        <v>240.75</v>
      </c>
      <c r="Z3" s="11" t="b">
        <f t="shared" si="3"/>
        <v>1</v>
      </c>
      <c r="AA3" s="11" t="b">
        <f t="shared" ref="AA3:AA56" si="10">IF(T3,T3&gt;=56,T3&lt;56)</f>
        <v>1</v>
      </c>
      <c r="AB3" s="40" t="b">
        <f t="shared" si="4"/>
        <v>1</v>
      </c>
      <c r="AC3" s="40" t="b">
        <f t="shared" ref="AC3:AC26" si="11">IF(V3,V3&gt;=31,V3&lt;31)</f>
        <v>0</v>
      </c>
      <c r="AD3" s="40" t="b">
        <f t="shared" si="5"/>
        <v>1</v>
      </c>
      <c r="AE3" s="40" t="b">
        <f t="shared" ref="AE3:AE66" si="12">IF(Y3,Y3&gt;=206,Y3&lt;206)</f>
        <v>1</v>
      </c>
      <c r="AF3" s="40" t="b">
        <f t="shared" si="6"/>
        <v>0</v>
      </c>
    </row>
    <row r="4" spans="1:32" s="5" customFormat="1" x14ac:dyDescent="0.3">
      <c r="A4" s="5">
        <f t="shared" si="7"/>
        <v>3</v>
      </c>
      <c r="B4" s="45">
        <f t="shared" si="8"/>
        <v>3</v>
      </c>
      <c r="C4" s="72"/>
      <c r="D4" s="187" t="s">
        <v>297</v>
      </c>
      <c r="E4" s="187" t="s">
        <v>1119</v>
      </c>
      <c r="F4" s="188" t="s">
        <v>291</v>
      </c>
      <c r="G4" s="188" t="s">
        <v>296</v>
      </c>
      <c r="H4" s="174" t="s">
        <v>14</v>
      </c>
      <c r="I4" s="91">
        <v>29</v>
      </c>
      <c r="J4" s="91">
        <v>33</v>
      </c>
      <c r="K4" s="91"/>
      <c r="L4" s="91">
        <v>30</v>
      </c>
      <c r="M4" s="91">
        <v>39</v>
      </c>
      <c r="N4" s="1">
        <f t="shared" si="0"/>
        <v>32.75</v>
      </c>
      <c r="O4" s="1">
        <f t="shared" si="9"/>
        <v>65.5</v>
      </c>
      <c r="P4" s="91">
        <v>63</v>
      </c>
      <c r="Q4" s="91">
        <v>76</v>
      </c>
      <c r="R4" s="5">
        <v>72</v>
      </c>
      <c r="S4" s="7">
        <v>79</v>
      </c>
      <c r="T4" s="6">
        <f t="shared" si="1"/>
        <v>72.5</v>
      </c>
      <c r="U4" s="7">
        <v>40</v>
      </c>
      <c r="V4" s="94">
        <v>36</v>
      </c>
      <c r="W4" s="5">
        <v>37</v>
      </c>
      <c r="Y4" s="6">
        <f t="shared" si="2"/>
        <v>251</v>
      </c>
      <c r="Z4" s="11" t="b">
        <f t="shared" ref="Z4:Z26" si="13">IF(O4,O4&gt;=56,O4&lt;56)</f>
        <v>1</v>
      </c>
      <c r="AA4" s="11" t="b">
        <f t="shared" ref="AA4:AA26" si="14">IF(T4,T4&gt;=56,T4&lt;56)</f>
        <v>1</v>
      </c>
      <c r="AB4" s="40" t="b">
        <f t="shared" ref="AB4:AB26" si="15">IF(U4,U4=40)</f>
        <v>1</v>
      </c>
      <c r="AC4" s="40" t="b">
        <f t="shared" si="11"/>
        <v>1</v>
      </c>
      <c r="AD4" s="40" t="b">
        <f t="shared" ref="AD4:AD26" si="16">IF(W4,W4&gt;=35,W4&lt;35)</f>
        <v>1</v>
      </c>
      <c r="AE4" s="40" t="b">
        <f t="shared" si="12"/>
        <v>1</v>
      </c>
      <c r="AF4" s="40" t="b">
        <f t="shared" ref="AF4:AF26" si="17">AND(Z4:AE4)</f>
        <v>1</v>
      </c>
    </row>
    <row r="5" spans="1:32" s="5" customFormat="1" x14ac:dyDescent="0.3">
      <c r="A5" s="5">
        <f t="shared" si="7"/>
        <v>4</v>
      </c>
      <c r="B5" s="45">
        <f t="shared" si="8"/>
        <v>4</v>
      </c>
      <c r="C5" s="72"/>
      <c r="D5" s="187" t="s">
        <v>168</v>
      </c>
      <c r="E5" s="187" t="s">
        <v>1218</v>
      </c>
      <c r="F5" s="188" t="s">
        <v>595</v>
      </c>
      <c r="G5" s="188" t="s">
        <v>593</v>
      </c>
      <c r="H5" s="174" t="s">
        <v>14</v>
      </c>
      <c r="I5" s="91">
        <v>32</v>
      </c>
      <c r="J5" s="91">
        <v>38</v>
      </c>
      <c r="K5" s="91"/>
      <c r="L5" s="91">
        <v>26</v>
      </c>
      <c r="M5" s="91">
        <v>39</v>
      </c>
      <c r="N5" s="1">
        <f t="shared" si="0"/>
        <v>33.75</v>
      </c>
      <c r="O5" s="1">
        <f t="shared" si="9"/>
        <v>67.5</v>
      </c>
      <c r="P5" s="91">
        <v>50</v>
      </c>
      <c r="Q5" s="91">
        <v>75</v>
      </c>
      <c r="R5" s="5">
        <v>72</v>
      </c>
      <c r="S5" s="7">
        <v>80</v>
      </c>
      <c r="T5" s="6">
        <f t="shared" si="1"/>
        <v>69.25</v>
      </c>
      <c r="U5" s="7">
        <v>40</v>
      </c>
      <c r="V5" s="94">
        <v>32</v>
      </c>
      <c r="W5" s="5">
        <v>34</v>
      </c>
      <c r="Y5" s="6">
        <f t="shared" si="2"/>
        <v>242.75</v>
      </c>
      <c r="Z5" s="11" t="b">
        <f t="shared" si="13"/>
        <v>1</v>
      </c>
      <c r="AA5" s="11" t="b">
        <f t="shared" si="14"/>
        <v>1</v>
      </c>
      <c r="AB5" s="40" t="b">
        <f t="shared" si="15"/>
        <v>1</v>
      </c>
      <c r="AC5" s="40" t="b">
        <f t="shared" si="11"/>
        <v>1</v>
      </c>
      <c r="AD5" s="40" t="b">
        <f t="shared" si="16"/>
        <v>0</v>
      </c>
      <c r="AE5" s="40" t="b">
        <f t="shared" si="12"/>
        <v>1</v>
      </c>
      <c r="AF5" s="40" t="b">
        <f t="shared" si="17"/>
        <v>0</v>
      </c>
    </row>
    <row r="6" spans="1:32" s="5" customFormat="1" x14ac:dyDescent="0.3">
      <c r="A6" s="5">
        <f t="shared" si="7"/>
        <v>5</v>
      </c>
      <c r="B6" s="45">
        <f t="shared" si="8"/>
        <v>5</v>
      </c>
      <c r="C6" s="72"/>
      <c r="D6" s="187" t="s">
        <v>327</v>
      </c>
      <c r="E6" s="187" t="s">
        <v>1130</v>
      </c>
      <c r="F6" s="188" t="s">
        <v>323</v>
      </c>
      <c r="G6" s="188" t="s">
        <v>326</v>
      </c>
      <c r="H6" s="174" t="s">
        <v>14</v>
      </c>
      <c r="I6" s="91">
        <v>33</v>
      </c>
      <c r="J6" s="91">
        <v>38</v>
      </c>
      <c r="K6" s="91"/>
      <c r="L6" s="91">
        <v>29</v>
      </c>
      <c r="M6" s="91">
        <v>38</v>
      </c>
      <c r="N6" s="1">
        <f t="shared" si="0"/>
        <v>34.5</v>
      </c>
      <c r="O6" s="1">
        <f t="shared" si="9"/>
        <v>69</v>
      </c>
      <c r="P6" s="91">
        <v>72</v>
      </c>
      <c r="Q6" s="91">
        <v>66</v>
      </c>
      <c r="R6" s="5">
        <v>52</v>
      </c>
      <c r="S6" s="7">
        <v>0</v>
      </c>
      <c r="T6" s="6">
        <f t="shared" si="1"/>
        <v>47.5</v>
      </c>
      <c r="U6" s="7">
        <v>40</v>
      </c>
      <c r="V6" s="94">
        <v>40</v>
      </c>
      <c r="W6" s="5">
        <v>37</v>
      </c>
      <c r="Y6" s="6">
        <f t="shared" si="2"/>
        <v>233.5</v>
      </c>
      <c r="Z6" s="11" t="b">
        <f t="shared" si="13"/>
        <v>1</v>
      </c>
      <c r="AA6" s="11" t="b">
        <f t="shared" si="14"/>
        <v>0</v>
      </c>
      <c r="AB6" s="40" t="b">
        <f t="shared" si="15"/>
        <v>1</v>
      </c>
      <c r="AC6" s="40" t="b">
        <f t="shared" si="11"/>
        <v>1</v>
      </c>
      <c r="AD6" s="40" t="b">
        <f t="shared" si="16"/>
        <v>1</v>
      </c>
      <c r="AE6" s="40" t="b">
        <f t="shared" si="12"/>
        <v>1</v>
      </c>
      <c r="AF6" s="40" t="b">
        <f t="shared" si="17"/>
        <v>0</v>
      </c>
    </row>
    <row r="7" spans="1:32" s="5" customFormat="1" x14ac:dyDescent="0.3">
      <c r="A7" s="5">
        <f t="shared" si="7"/>
        <v>6</v>
      </c>
      <c r="B7" s="45">
        <f t="shared" si="8"/>
        <v>6</v>
      </c>
      <c r="C7" s="72"/>
      <c r="D7" s="187" t="s">
        <v>163</v>
      </c>
      <c r="E7" s="187" t="s">
        <v>74</v>
      </c>
      <c r="F7" s="188" t="s">
        <v>84</v>
      </c>
      <c r="G7" s="188" t="s">
        <v>745</v>
      </c>
      <c r="H7" s="174" t="s">
        <v>14</v>
      </c>
      <c r="I7" s="91">
        <v>32</v>
      </c>
      <c r="J7" s="91">
        <v>36</v>
      </c>
      <c r="K7" s="91"/>
      <c r="L7" s="91">
        <v>28</v>
      </c>
      <c r="M7" s="91">
        <v>39</v>
      </c>
      <c r="N7" s="1">
        <f t="shared" si="0"/>
        <v>33.75</v>
      </c>
      <c r="O7" s="1">
        <f t="shared" si="9"/>
        <v>67.5</v>
      </c>
      <c r="P7" s="91">
        <v>63</v>
      </c>
      <c r="Q7" s="91">
        <v>0</v>
      </c>
      <c r="R7" s="5">
        <v>72</v>
      </c>
      <c r="S7" s="7">
        <v>0</v>
      </c>
      <c r="T7" s="6">
        <f t="shared" si="1"/>
        <v>33.75</v>
      </c>
      <c r="U7" s="7">
        <v>40</v>
      </c>
      <c r="V7" s="94">
        <v>40</v>
      </c>
      <c r="W7" s="5">
        <v>37</v>
      </c>
      <c r="Y7" s="6">
        <f t="shared" si="2"/>
        <v>218.25</v>
      </c>
      <c r="Z7" s="11" t="b">
        <f t="shared" si="13"/>
        <v>1</v>
      </c>
      <c r="AA7" s="11" t="b">
        <f t="shared" si="14"/>
        <v>0</v>
      </c>
      <c r="AB7" s="40" t="b">
        <f t="shared" si="15"/>
        <v>1</v>
      </c>
      <c r="AC7" s="40" t="b">
        <f t="shared" si="11"/>
        <v>1</v>
      </c>
      <c r="AD7" s="40" t="b">
        <f t="shared" si="16"/>
        <v>1</v>
      </c>
      <c r="AE7" s="40" t="b">
        <f t="shared" si="12"/>
        <v>1</v>
      </c>
      <c r="AF7" s="40" t="b">
        <f t="shared" si="17"/>
        <v>0</v>
      </c>
    </row>
    <row r="8" spans="1:32" s="5" customFormat="1" x14ac:dyDescent="0.3">
      <c r="A8" s="5">
        <f t="shared" si="7"/>
        <v>7</v>
      </c>
      <c r="B8" s="45">
        <f t="shared" si="8"/>
        <v>7</v>
      </c>
      <c r="C8" s="72"/>
      <c r="D8" s="187" t="s">
        <v>530</v>
      </c>
      <c r="E8" s="187" t="s">
        <v>1200</v>
      </c>
      <c r="F8" s="188" t="s">
        <v>516</v>
      </c>
      <c r="G8" s="188" t="s">
        <v>529</v>
      </c>
      <c r="H8" s="174" t="s">
        <v>14</v>
      </c>
      <c r="I8" s="91">
        <v>33</v>
      </c>
      <c r="J8" s="91">
        <v>37</v>
      </c>
      <c r="K8" s="91"/>
      <c r="L8" s="91">
        <v>30</v>
      </c>
      <c r="M8" s="91">
        <v>38</v>
      </c>
      <c r="N8" s="1">
        <f t="shared" si="0"/>
        <v>34.5</v>
      </c>
      <c r="O8" s="1">
        <f t="shared" si="9"/>
        <v>69</v>
      </c>
      <c r="P8" s="91">
        <v>55</v>
      </c>
      <c r="Q8" s="91">
        <v>38</v>
      </c>
      <c r="R8" s="5">
        <v>60</v>
      </c>
      <c r="S8" s="7">
        <v>80</v>
      </c>
      <c r="T8" s="6">
        <f t="shared" si="1"/>
        <v>58.25</v>
      </c>
      <c r="U8" s="7">
        <v>40</v>
      </c>
      <c r="V8" s="94">
        <v>19</v>
      </c>
      <c r="W8" s="5">
        <v>28</v>
      </c>
      <c r="Y8" s="6">
        <f t="shared" si="2"/>
        <v>214.25</v>
      </c>
      <c r="Z8" s="11" t="b">
        <f t="shared" si="13"/>
        <v>1</v>
      </c>
      <c r="AA8" s="11" t="b">
        <f t="shared" si="14"/>
        <v>1</v>
      </c>
      <c r="AB8" s="40" t="b">
        <f t="shared" si="15"/>
        <v>1</v>
      </c>
      <c r="AC8" s="40" t="b">
        <f t="shared" si="11"/>
        <v>0</v>
      </c>
      <c r="AD8" s="40" t="b">
        <f t="shared" si="16"/>
        <v>0</v>
      </c>
      <c r="AE8" s="40" t="b">
        <f t="shared" si="12"/>
        <v>1</v>
      </c>
      <c r="AF8" s="40" t="b">
        <f t="shared" si="17"/>
        <v>0</v>
      </c>
    </row>
    <row r="9" spans="1:32" s="5" customFormat="1" x14ac:dyDescent="0.3">
      <c r="A9" s="5">
        <f t="shared" si="7"/>
        <v>8</v>
      </c>
      <c r="B9" s="45">
        <f t="shared" si="8"/>
        <v>8</v>
      </c>
      <c r="C9" s="72"/>
      <c r="D9" s="187" t="s">
        <v>76</v>
      </c>
      <c r="E9" s="187" t="s">
        <v>1301</v>
      </c>
      <c r="F9" s="188" t="s">
        <v>950</v>
      </c>
      <c r="G9" s="188" t="s">
        <v>961</v>
      </c>
      <c r="H9" s="174" t="s">
        <v>14</v>
      </c>
      <c r="I9" s="91">
        <v>22</v>
      </c>
      <c r="J9" s="91">
        <v>38</v>
      </c>
      <c r="K9" s="91"/>
      <c r="L9" s="91">
        <v>23</v>
      </c>
      <c r="M9" s="91">
        <v>39</v>
      </c>
      <c r="N9" s="1">
        <f t="shared" si="0"/>
        <v>30.5</v>
      </c>
      <c r="O9" s="1">
        <f t="shared" ref="O9:O21" si="18">N9*2</f>
        <v>61</v>
      </c>
      <c r="P9" s="91">
        <v>62</v>
      </c>
      <c r="Q9" s="91">
        <v>71</v>
      </c>
      <c r="R9" s="5">
        <v>63</v>
      </c>
      <c r="S9" s="7">
        <v>74</v>
      </c>
      <c r="T9" s="6">
        <f t="shared" si="1"/>
        <v>67.5</v>
      </c>
      <c r="U9" s="7">
        <v>20</v>
      </c>
      <c r="V9" s="94">
        <v>42</v>
      </c>
      <c r="W9" s="5">
        <v>35</v>
      </c>
      <c r="Y9" s="6">
        <f t="shared" si="2"/>
        <v>225.5</v>
      </c>
      <c r="Z9" s="11" t="b">
        <f t="shared" si="13"/>
        <v>1</v>
      </c>
      <c r="AA9" s="11" t="b">
        <f t="shared" si="14"/>
        <v>1</v>
      </c>
      <c r="AB9" s="40" t="b">
        <f t="shared" si="15"/>
        <v>0</v>
      </c>
      <c r="AC9" s="40" t="b">
        <f t="shared" si="11"/>
        <v>1</v>
      </c>
      <c r="AD9" s="40" t="b">
        <f t="shared" si="16"/>
        <v>1</v>
      </c>
      <c r="AE9" s="40" t="b">
        <f t="shared" si="12"/>
        <v>1</v>
      </c>
      <c r="AF9" s="40" t="b">
        <f t="shared" si="17"/>
        <v>0</v>
      </c>
    </row>
    <row r="10" spans="1:32" s="5" customFormat="1" x14ac:dyDescent="0.3">
      <c r="A10" s="5">
        <f t="shared" si="7"/>
        <v>9</v>
      </c>
      <c r="B10" s="45">
        <f t="shared" si="8"/>
        <v>9</v>
      </c>
      <c r="C10" s="72"/>
      <c r="D10" s="187" t="s">
        <v>662</v>
      </c>
      <c r="E10" s="187" t="s">
        <v>1225</v>
      </c>
      <c r="F10" s="188" t="s">
        <v>663</v>
      </c>
      <c r="G10" s="188" t="s">
        <v>661</v>
      </c>
      <c r="H10" s="174" t="s">
        <v>14</v>
      </c>
      <c r="I10" s="91">
        <v>31</v>
      </c>
      <c r="J10" s="91">
        <v>38</v>
      </c>
      <c r="K10" s="91"/>
      <c r="L10" s="91">
        <v>21</v>
      </c>
      <c r="M10" s="91">
        <v>40</v>
      </c>
      <c r="N10" s="1">
        <f t="shared" si="0"/>
        <v>32.5</v>
      </c>
      <c r="O10" s="1">
        <f t="shared" si="18"/>
        <v>65</v>
      </c>
      <c r="P10" s="91">
        <v>71</v>
      </c>
      <c r="Q10" s="91">
        <v>74</v>
      </c>
      <c r="R10" s="5">
        <v>74</v>
      </c>
      <c r="S10" s="7">
        <v>80</v>
      </c>
      <c r="T10" s="6">
        <f t="shared" si="1"/>
        <v>74.75</v>
      </c>
      <c r="U10" s="7">
        <v>40</v>
      </c>
      <c r="V10" s="94">
        <v>32</v>
      </c>
      <c r="W10" s="5">
        <v>37</v>
      </c>
      <c r="Y10" s="6">
        <f t="shared" si="2"/>
        <v>248.75</v>
      </c>
      <c r="Z10" s="11" t="b">
        <f t="shared" si="13"/>
        <v>1</v>
      </c>
      <c r="AA10" s="11" t="b">
        <f t="shared" si="14"/>
        <v>1</v>
      </c>
      <c r="AB10" s="40" t="b">
        <f t="shared" si="15"/>
        <v>1</v>
      </c>
      <c r="AC10" s="40" t="b">
        <f t="shared" si="11"/>
        <v>1</v>
      </c>
      <c r="AD10" s="40" t="b">
        <f t="shared" si="16"/>
        <v>1</v>
      </c>
      <c r="AE10" s="40" t="b">
        <f t="shared" si="12"/>
        <v>1</v>
      </c>
      <c r="AF10" s="40" t="b">
        <f t="shared" si="17"/>
        <v>1</v>
      </c>
    </row>
    <row r="11" spans="1:32" s="5" customFormat="1" x14ac:dyDescent="0.3">
      <c r="A11" s="5">
        <f t="shared" si="7"/>
        <v>10</v>
      </c>
      <c r="B11" s="45">
        <f t="shared" si="8"/>
        <v>10</v>
      </c>
      <c r="C11" s="75"/>
      <c r="D11" s="187" t="s">
        <v>534</v>
      </c>
      <c r="E11" s="187" t="s">
        <v>1201</v>
      </c>
      <c r="F11" s="188" t="s">
        <v>516</v>
      </c>
      <c r="G11" s="188" t="s">
        <v>533</v>
      </c>
      <c r="H11" s="174" t="s">
        <v>14</v>
      </c>
      <c r="I11" s="91">
        <v>30</v>
      </c>
      <c r="J11" s="91">
        <v>36</v>
      </c>
      <c r="K11" s="91"/>
      <c r="L11" s="91">
        <v>28</v>
      </c>
      <c r="M11" s="91">
        <v>39</v>
      </c>
      <c r="N11" s="1">
        <f t="shared" si="0"/>
        <v>33.25</v>
      </c>
      <c r="O11" s="1">
        <f t="shared" si="18"/>
        <v>66.5</v>
      </c>
      <c r="P11" s="91">
        <v>39</v>
      </c>
      <c r="Q11" s="91">
        <v>69</v>
      </c>
      <c r="R11" s="5">
        <v>66</v>
      </c>
      <c r="S11" s="7">
        <v>80</v>
      </c>
      <c r="T11" s="6">
        <f t="shared" si="1"/>
        <v>63.5</v>
      </c>
      <c r="U11" s="7">
        <v>20</v>
      </c>
      <c r="V11" s="94">
        <v>31</v>
      </c>
      <c r="W11" s="5">
        <v>40</v>
      </c>
      <c r="Y11" s="6">
        <f t="shared" si="2"/>
        <v>221</v>
      </c>
      <c r="Z11" s="11" t="b">
        <f t="shared" si="13"/>
        <v>1</v>
      </c>
      <c r="AA11" s="11" t="b">
        <f t="shared" si="14"/>
        <v>1</v>
      </c>
      <c r="AB11" s="40" t="b">
        <f t="shared" si="15"/>
        <v>0</v>
      </c>
      <c r="AC11" s="40" t="b">
        <f t="shared" si="11"/>
        <v>1</v>
      </c>
      <c r="AD11" s="40" t="b">
        <f t="shared" si="16"/>
        <v>1</v>
      </c>
      <c r="AE11" s="40" t="b">
        <f t="shared" si="12"/>
        <v>1</v>
      </c>
      <c r="AF11" s="40" t="b">
        <f t="shared" si="17"/>
        <v>0</v>
      </c>
    </row>
    <row r="12" spans="1:32" s="5" customFormat="1" x14ac:dyDescent="0.3">
      <c r="A12" s="5">
        <f t="shared" si="7"/>
        <v>11</v>
      </c>
      <c r="B12" s="45">
        <f t="shared" si="8"/>
        <v>11</v>
      </c>
      <c r="C12" s="72"/>
      <c r="D12" s="187" t="s">
        <v>185</v>
      </c>
      <c r="E12" s="187" t="s">
        <v>154</v>
      </c>
      <c r="F12" s="188" t="s">
        <v>376</v>
      </c>
      <c r="G12" s="188" t="s">
        <v>415</v>
      </c>
      <c r="H12" s="174" t="s">
        <v>14</v>
      </c>
      <c r="I12" s="91">
        <v>30</v>
      </c>
      <c r="J12" s="91">
        <v>37</v>
      </c>
      <c r="K12" s="91"/>
      <c r="L12" s="91">
        <v>28</v>
      </c>
      <c r="M12" s="91">
        <v>39</v>
      </c>
      <c r="N12" s="1">
        <f t="shared" si="0"/>
        <v>33.5</v>
      </c>
      <c r="O12" s="1">
        <f t="shared" si="18"/>
        <v>67</v>
      </c>
      <c r="P12" s="91">
        <v>71</v>
      </c>
      <c r="Q12" s="91">
        <v>74</v>
      </c>
      <c r="R12" s="5">
        <v>72</v>
      </c>
      <c r="S12" s="7">
        <v>80</v>
      </c>
      <c r="T12" s="6">
        <f t="shared" si="1"/>
        <v>74.25</v>
      </c>
      <c r="U12" s="7">
        <v>40</v>
      </c>
      <c r="V12" s="94">
        <v>36</v>
      </c>
      <c r="W12" s="5">
        <v>41</v>
      </c>
      <c r="Y12" s="6">
        <f t="shared" si="2"/>
        <v>258.25</v>
      </c>
      <c r="Z12" s="11" t="b">
        <f t="shared" si="13"/>
        <v>1</v>
      </c>
      <c r="AA12" s="11" t="b">
        <f t="shared" si="14"/>
        <v>1</v>
      </c>
      <c r="AB12" s="40" t="b">
        <f t="shared" si="15"/>
        <v>1</v>
      </c>
      <c r="AC12" s="40" t="b">
        <f t="shared" si="11"/>
        <v>1</v>
      </c>
      <c r="AD12" s="40" t="b">
        <f t="shared" si="16"/>
        <v>1</v>
      </c>
      <c r="AE12" s="40" t="b">
        <f t="shared" si="12"/>
        <v>1</v>
      </c>
      <c r="AF12" s="40" t="b">
        <f t="shared" si="17"/>
        <v>1</v>
      </c>
    </row>
    <row r="13" spans="1:32" s="5" customFormat="1" x14ac:dyDescent="0.3">
      <c r="A13" s="5">
        <f t="shared" si="7"/>
        <v>12</v>
      </c>
      <c r="B13" s="45">
        <f t="shared" si="8"/>
        <v>12</v>
      </c>
      <c r="C13" s="72"/>
      <c r="D13" s="187" t="s">
        <v>751</v>
      </c>
      <c r="E13" s="187" t="s">
        <v>1259</v>
      </c>
      <c r="F13" s="188" t="s">
        <v>84</v>
      </c>
      <c r="G13" s="188" t="s">
        <v>750</v>
      </c>
      <c r="H13" s="174" t="s">
        <v>14</v>
      </c>
      <c r="I13" s="91">
        <v>35</v>
      </c>
      <c r="J13" s="91">
        <v>35</v>
      </c>
      <c r="K13" s="91"/>
      <c r="L13" s="91">
        <v>23</v>
      </c>
      <c r="M13" s="91">
        <v>38</v>
      </c>
      <c r="N13" s="1">
        <f t="shared" si="0"/>
        <v>32.75</v>
      </c>
      <c r="O13" s="1">
        <f t="shared" si="18"/>
        <v>65.5</v>
      </c>
      <c r="P13" s="91">
        <v>71</v>
      </c>
      <c r="Q13" s="91">
        <v>69</v>
      </c>
      <c r="R13" s="5">
        <v>69</v>
      </c>
      <c r="S13" s="7">
        <v>80</v>
      </c>
      <c r="T13" s="6">
        <f t="shared" si="1"/>
        <v>72.25</v>
      </c>
      <c r="U13" s="7">
        <v>30</v>
      </c>
      <c r="V13" s="94">
        <v>31</v>
      </c>
      <c r="W13" s="5">
        <v>32</v>
      </c>
      <c r="Y13" s="6">
        <f t="shared" si="2"/>
        <v>230.75</v>
      </c>
      <c r="Z13" s="11" t="b">
        <f t="shared" si="13"/>
        <v>1</v>
      </c>
      <c r="AA13" s="11" t="b">
        <f t="shared" si="14"/>
        <v>1</v>
      </c>
      <c r="AB13" s="40" t="b">
        <f t="shared" si="15"/>
        <v>0</v>
      </c>
      <c r="AC13" s="40" t="b">
        <f t="shared" si="11"/>
        <v>1</v>
      </c>
      <c r="AD13" s="40" t="b">
        <f t="shared" si="16"/>
        <v>0</v>
      </c>
      <c r="AE13" s="40" t="b">
        <f t="shared" si="12"/>
        <v>1</v>
      </c>
      <c r="AF13" s="40" t="b">
        <f t="shared" si="17"/>
        <v>0</v>
      </c>
    </row>
    <row r="14" spans="1:32" s="5" customFormat="1" x14ac:dyDescent="0.3">
      <c r="A14" s="5">
        <f t="shared" si="7"/>
        <v>13</v>
      </c>
      <c r="B14" s="45">
        <f t="shared" si="8"/>
        <v>13</v>
      </c>
      <c r="C14" s="72"/>
      <c r="D14" s="187" t="s">
        <v>973</v>
      </c>
      <c r="E14" s="187" t="s">
        <v>159</v>
      </c>
      <c r="F14" s="188" t="s">
        <v>950</v>
      </c>
      <c r="G14" s="188" t="s">
        <v>972</v>
      </c>
      <c r="H14" s="174" t="s">
        <v>14</v>
      </c>
      <c r="I14" s="91">
        <v>28</v>
      </c>
      <c r="J14" s="91">
        <v>35</v>
      </c>
      <c r="K14" s="91"/>
      <c r="L14" s="91">
        <v>20</v>
      </c>
      <c r="M14" s="91">
        <v>38</v>
      </c>
      <c r="N14" s="1">
        <f t="shared" si="0"/>
        <v>30.25</v>
      </c>
      <c r="O14" s="1">
        <f t="shared" si="18"/>
        <v>60.5</v>
      </c>
      <c r="P14" s="91">
        <v>65</v>
      </c>
      <c r="Q14" s="91">
        <v>63</v>
      </c>
      <c r="R14" s="5">
        <v>71</v>
      </c>
      <c r="S14" s="7">
        <v>65</v>
      </c>
      <c r="T14" s="6">
        <f t="shared" si="1"/>
        <v>66</v>
      </c>
      <c r="U14" s="7">
        <v>20</v>
      </c>
      <c r="V14" s="94">
        <v>34</v>
      </c>
      <c r="W14" s="5">
        <v>39</v>
      </c>
      <c r="Y14" s="6">
        <f t="shared" si="2"/>
        <v>219.5</v>
      </c>
      <c r="Z14" s="11" t="b">
        <f t="shared" si="13"/>
        <v>1</v>
      </c>
      <c r="AA14" s="11" t="b">
        <f t="shared" si="14"/>
        <v>1</v>
      </c>
      <c r="AB14" s="40" t="b">
        <f t="shared" si="15"/>
        <v>0</v>
      </c>
      <c r="AC14" s="40" t="b">
        <f t="shared" si="11"/>
        <v>1</v>
      </c>
      <c r="AD14" s="40" t="b">
        <f t="shared" si="16"/>
        <v>1</v>
      </c>
      <c r="AE14" s="40" t="b">
        <f t="shared" si="12"/>
        <v>1</v>
      </c>
      <c r="AF14" s="40" t="b">
        <f t="shared" si="17"/>
        <v>0</v>
      </c>
    </row>
    <row r="15" spans="1:32" s="5" customFormat="1" x14ac:dyDescent="0.3">
      <c r="A15" s="5">
        <f t="shared" si="7"/>
        <v>14</v>
      </c>
      <c r="B15" s="45">
        <f t="shared" si="8"/>
        <v>14</v>
      </c>
      <c r="C15" s="72"/>
      <c r="D15" s="187" t="s">
        <v>345</v>
      </c>
      <c r="E15" s="187" t="s">
        <v>1137</v>
      </c>
      <c r="F15" s="188" t="s">
        <v>323</v>
      </c>
      <c r="G15" s="188" t="s">
        <v>344</v>
      </c>
      <c r="H15" s="174" t="s">
        <v>14</v>
      </c>
      <c r="I15" s="91">
        <v>32</v>
      </c>
      <c r="J15" s="91">
        <v>36</v>
      </c>
      <c r="K15" s="91"/>
      <c r="L15" s="91">
        <v>23</v>
      </c>
      <c r="M15" s="91">
        <v>40</v>
      </c>
      <c r="N15" s="1">
        <f t="shared" si="0"/>
        <v>32.75</v>
      </c>
      <c r="O15" s="1">
        <f t="shared" si="18"/>
        <v>65.5</v>
      </c>
      <c r="P15" s="91">
        <v>75</v>
      </c>
      <c r="Q15" s="91">
        <v>72</v>
      </c>
      <c r="R15" s="5">
        <v>71</v>
      </c>
      <c r="S15" s="7">
        <v>80</v>
      </c>
      <c r="T15" s="6">
        <f t="shared" si="1"/>
        <v>74.5</v>
      </c>
      <c r="U15" s="7">
        <v>40</v>
      </c>
      <c r="V15" s="94">
        <v>36</v>
      </c>
      <c r="W15" s="5">
        <v>41</v>
      </c>
      <c r="Y15" s="6">
        <f t="shared" si="2"/>
        <v>257</v>
      </c>
      <c r="Z15" s="11" t="b">
        <f t="shared" si="13"/>
        <v>1</v>
      </c>
      <c r="AA15" s="11" t="b">
        <f t="shared" si="14"/>
        <v>1</v>
      </c>
      <c r="AB15" s="40" t="b">
        <f t="shared" si="15"/>
        <v>1</v>
      </c>
      <c r="AC15" s="40" t="b">
        <f t="shared" si="11"/>
        <v>1</v>
      </c>
      <c r="AD15" s="40" t="b">
        <f t="shared" si="16"/>
        <v>1</v>
      </c>
      <c r="AE15" s="40" t="b">
        <f t="shared" si="12"/>
        <v>1</v>
      </c>
      <c r="AF15" s="40" t="b">
        <f t="shared" si="17"/>
        <v>1</v>
      </c>
    </row>
    <row r="16" spans="1:32" s="5" customFormat="1" x14ac:dyDescent="0.3">
      <c r="A16" s="5">
        <f t="shared" si="7"/>
        <v>15</v>
      </c>
      <c r="B16" s="45">
        <f t="shared" si="8"/>
        <v>15</v>
      </c>
      <c r="C16" s="72"/>
      <c r="D16" s="187" t="s">
        <v>1260</v>
      </c>
      <c r="E16" s="187" t="s">
        <v>1261</v>
      </c>
      <c r="F16" s="188" t="s">
        <v>84</v>
      </c>
      <c r="G16" s="188" t="s">
        <v>752</v>
      </c>
      <c r="H16" s="174" t="s">
        <v>14</v>
      </c>
      <c r="I16" s="91">
        <v>33</v>
      </c>
      <c r="J16" s="91">
        <v>36</v>
      </c>
      <c r="K16" s="91"/>
      <c r="L16" s="91">
        <v>19</v>
      </c>
      <c r="M16" s="91">
        <v>38</v>
      </c>
      <c r="N16" s="1">
        <f t="shared" si="0"/>
        <v>31.5</v>
      </c>
      <c r="O16" s="1">
        <f t="shared" si="18"/>
        <v>63</v>
      </c>
      <c r="P16" s="91">
        <v>73</v>
      </c>
      <c r="Q16" s="91">
        <v>73</v>
      </c>
      <c r="R16" s="5">
        <v>72</v>
      </c>
      <c r="S16" s="7">
        <v>78</v>
      </c>
      <c r="T16" s="6">
        <f t="shared" si="1"/>
        <v>74</v>
      </c>
      <c r="U16" s="7">
        <v>40</v>
      </c>
      <c r="V16" s="94">
        <v>41</v>
      </c>
      <c r="W16" s="5">
        <v>38</v>
      </c>
      <c r="Y16" s="6">
        <f t="shared" si="2"/>
        <v>256</v>
      </c>
      <c r="Z16" s="11" t="b">
        <f t="shared" si="13"/>
        <v>1</v>
      </c>
      <c r="AA16" s="11" t="b">
        <f t="shared" si="14"/>
        <v>1</v>
      </c>
      <c r="AB16" s="40" t="b">
        <f t="shared" si="15"/>
        <v>1</v>
      </c>
      <c r="AC16" s="40" t="b">
        <f t="shared" si="11"/>
        <v>1</v>
      </c>
      <c r="AD16" s="40" t="b">
        <f t="shared" si="16"/>
        <v>1</v>
      </c>
      <c r="AE16" s="40" t="b">
        <f t="shared" si="12"/>
        <v>1</v>
      </c>
      <c r="AF16" s="40" t="b">
        <f t="shared" si="17"/>
        <v>1</v>
      </c>
    </row>
    <row r="17" spans="1:32" s="5" customFormat="1" x14ac:dyDescent="0.3">
      <c r="A17" s="5">
        <f t="shared" si="7"/>
        <v>16</v>
      </c>
      <c r="B17" s="45">
        <f t="shared" si="8"/>
        <v>16</v>
      </c>
      <c r="C17" s="72"/>
      <c r="D17" s="187" t="s">
        <v>279</v>
      </c>
      <c r="E17" s="187" t="s">
        <v>1105</v>
      </c>
      <c r="F17" s="188" t="s">
        <v>246</v>
      </c>
      <c r="G17" s="188" t="s">
        <v>278</v>
      </c>
      <c r="H17" s="174" t="s">
        <v>14</v>
      </c>
      <c r="I17" s="91">
        <v>34</v>
      </c>
      <c r="J17" s="91">
        <v>35</v>
      </c>
      <c r="K17" s="91"/>
      <c r="L17" s="91">
        <v>26</v>
      </c>
      <c r="M17" s="91">
        <v>40</v>
      </c>
      <c r="N17" s="1">
        <f t="shared" si="0"/>
        <v>33.75</v>
      </c>
      <c r="O17" s="1">
        <f t="shared" si="18"/>
        <v>67.5</v>
      </c>
      <c r="P17" s="91">
        <v>78</v>
      </c>
      <c r="Q17" s="91">
        <v>69</v>
      </c>
      <c r="R17" s="5">
        <v>75</v>
      </c>
      <c r="S17" s="7">
        <v>67</v>
      </c>
      <c r="T17" s="6">
        <f t="shared" si="1"/>
        <v>72.25</v>
      </c>
      <c r="U17" s="7">
        <v>20</v>
      </c>
      <c r="V17" s="94">
        <v>21</v>
      </c>
      <c r="W17" s="5">
        <v>40</v>
      </c>
      <c r="Y17" s="6">
        <f t="shared" si="2"/>
        <v>220.75</v>
      </c>
      <c r="Z17" s="11" t="b">
        <f t="shared" si="13"/>
        <v>1</v>
      </c>
      <c r="AA17" s="11" t="b">
        <f t="shared" si="14"/>
        <v>1</v>
      </c>
      <c r="AB17" s="40" t="b">
        <f t="shared" si="15"/>
        <v>0</v>
      </c>
      <c r="AC17" s="40" t="b">
        <f t="shared" si="11"/>
        <v>0</v>
      </c>
      <c r="AD17" s="40" t="b">
        <f t="shared" si="16"/>
        <v>1</v>
      </c>
      <c r="AE17" s="40" t="b">
        <f t="shared" si="12"/>
        <v>1</v>
      </c>
      <c r="AF17" s="40" t="b">
        <f t="shared" si="17"/>
        <v>0</v>
      </c>
    </row>
    <row r="18" spans="1:32" s="5" customFormat="1" x14ac:dyDescent="0.3">
      <c r="A18" s="5">
        <f t="shared" si="7"/>
        <v>17</v>
      </c>
      <c r="B18" s="45">
        <f t="shared" si="8"/>
        <v>17</v>
      </c>
      <c r="C18" s="72"/>
      <c r="D18" s="187" t="s">
        <v>281</v>
      </c>
      <c r="E18" s="187" t="s">
        <v>1106</v>
      </c>
      <c r="F18" s="188" t="s">
        <v>246</v>
      </c>
      <c r="G18" s="188" t="s">
        <v>280</v>
      </c>
      <c r="H18" s="174" t="s">
        <v>14</v>
      </c>
      <c r="I18" s="91">
        <v>35</v>
      </c>
      <c r="J18" s="91">
        <v>37</v>
      </c>
      <c r="K18" s="91"/>
      <c r="L18" s="91">
        <v>27</v>
      </c>
      <c r="M18" s="91">
        <v>38</v>
      </c>
      <c r="N18" s="1">
        <f t="shared" si="0"/>
        <v>34.25</v>
      </c>
      <c r="O18" s="1">
        <f t="shared" si="18"/>
        <v>68.5</v>
      </c>
      <c r="P18" s="91">
        <v>65</v>
      </c>
      <c r="Q18" s="91">
        <v>74</v>
      </c>
      <c r="R18" s="5">
        <v>72</v>
      </c>
      <c r="S18" s="7">
        <v>77</v>
      </c>
      <c r="T18" s="6">
        <f t="shared" si="1"/>
        <v>72</v>
      </c>
      <c r="U18" s="7">
        <v>40</v>
      </c>
      <c r="V18" s="94">
        <v>18</v>
      </c>
      <c r="W18" s="5">
        <v>41</v>
      </c>
      <c r="Y18" s="6">
        <f t="shared" si="2"/>
        <v>239.5</v>
      </c>
      <c r="Z18" s="11" t="b">
        <f t="shared" si="13"/>
        <v>1</v>
      </c>
      <c r="AA18" s="11" t="b">
        <f t="shared" si="14"/>
        <v>1</v>
      </c>
      <c r="AB18" s="40" t="b">
        <f t="shared" si="15"/>
        <v>1</v>
      </c>
      <c r="AC18" s="40" t="b">
        <f t="shared" si="11"/>
        <v>0</v>
      </c>
      <c r="AD18" s="40" t="b">
        <f t="shared" si="16"/>
        <v>1</v>
      </c>
      <c r="AE18" s="40" t="b">
        <f t="shared" si="12"/>
        <v>1</v>
      </c>
      <c r="AF18" s="40" t="b">
        <f t="shared" si="17"/>
        <v>0</v>
      </c>
    </row>
    <row r="19" spans="1:32" s="5" customFormat="1" x14ac:dyDescent="0.3">
      <c r="A19" s="5">
        <f t="shared" si="7"/>
        <v>18</v>
      </c>
      <c r="B19" s="45">
        <f t="shared" si="8"/>
        <v>18</v>
      </c>
      <c r="C19" s="72"/>
      <c r="D19" s="187" t="s">
        <v>979</v>
      </c>
      <c r="E19" s="187" t="s">
        <v>1306</v>
      </c>
      <c r="F19" s="188" t="s">
        <v>950</v>
      </c>
      <c r="G19" s="188" t="s">
        <v>978</v>
      </c>
      <c r="H19" s="174" t="s">
        <v>14</v>
      </c>
      <c r="I19" s="91">
        <v>35</v>
      </c>
      <c r="J19" s="91">
        <v>36</v>
      </c>
      <c r="K19" s="91"/>
      <c r="L19" s="91">
        <v>21</v>
      </c>
      <c r="M19" s="91">
        <v>39</v>
      </c>
      <c r="N19" s="1">
        <f t="shared" si="0"/>
        <v>32.75</v>
      </c>
      <c r="O19" s="1">
        <f t="shared" si="18"/>
        <v>65.5</v>
      </c>
      <c r="P19" s="91">
        <v>74</v>
      </c>
      <c r="Q19" s="91">
        <v>73</v>
      </c>
      <c r="R19" s="5">
        <v>76</v>
      </c>
      <c r="S19" s="7">
        <v>80</v>
      </c>
      <c r="T19" s="6">
        <f t="shared" si="1"/>
        <v>75.75</v>
      </c>
      <c r="U19" s="7">
        <v>40</v>
      </c>
      <c r="V19" s="94">
        <v>41</v>
      </c>
      <c r="W19" s="5">
        <v>42</v>
      </c>
      <c r="Y19" s="6">
        <f t="shared" si="2"/>
        <v>264.25</v>
      </c>
      <c r="Z19" s="11" t="b">
        <f t="shared" si="13"/>
        <v>1</v>
      </c>
      <c r="AA19" s="11" t="b">
        <f t="shared" si="14"/>
        <v>1</v>
      </c>
      <c r="AB19" s="40" t="b">
        <f t="shared" si="15"/>
        <v>1</v>
      </c>
      <c r="AC19" s="40" t="b">
        <f t="shared" si="11"/>
        <v>1</v>
      </c>
      <c r="AD19" s="40" t="b">
        <f t="shared" si="16"/>
        <v>1</v>
      </c>
      <c r="AE19" s="40" t="b">
        <f t="shared" si="12"/>
        <v>1</v>
      </c>
      <c r="AF19" s="40" t="b">
        <f t="shared" si="17"/>
        <v>1</v>
      </c>
    </row>
    <row r="20" spans="1:32" s="5" customFormat="1" x14ac:dyDescent="0.3">
      <c r="A20" s="5">
        <f t="shared" si="7"/>
        <v>19</v>
      </c>
      <c r="B20" s="45">
        <f t="shared" si="8"/>
        <v>19</v>
      </c>
      <c r="C20" s="75"/>
      <c r="D20" s="187" t="s">
        <v>425</v>
      </c>
      <c r="E20" s="187" t="s">
        <v>1161</v>
      </c>
      <c r="F20" s="188" t="s">
        <v>376</v>
      </c>
      <c r="G20" s="188" t="s">
        <v>424</v>
      </c>
      <c r="H20" s="174" t="s">
        <v>14</v>
      </c>
      <c r="I20" s="91">
        <v>37</v>
      </c>
      <c r="J20" s="91">
        <v>38</v>
      </c>
      <c r="K20" s="91"/>
      <c r="L20" s="91">
        <v>23</v>
      </c>
      <c r="M20" s="91">
        <v>39</v>
      </c>
      <c r="N20" s="1">
        <f t="shared" si="0"/>
        <v>34.25</v>
      </c>
      <c r="O20" s="1">
        <f t="shared" si="18"/>
        <v>68.5</v>
      </c>
      <c r="P20" s="91">
        <v>74</v>
      </c>
      <c r="Q20" s="91">
        <v>74</v>
      </c>
      <c r="R20" s="5">
        <v>76</v>
      </c>
      <c r="S20" s="7">
        <v>80</v>
      </c>
      <c r="T20" s="6">
        <f t="shared" si="1"/>
        <v>76</v>
      </c>
      <c r="U20" s="7">
        <v>0</v>
      </c>
      <c r="V20" s="94">
        <v>32</v>
      </c>
      <c r="W20" s="5">
        <v>40</v>
      </c>
      <c r="Y20" s="6">
        <f t="shared" si="2"/>
        <v>216.5</v>
      </c>
      <c r="Z20" s="11" t="b">
        <f t="shared" si="13"/>
        <v>1</v>
      </c>
      <c r="AA20" s="11" t="b">
        <f t="shared" si="14"/>
        <v>1</v>
      </c>
      <c r="AB20" s="40" t="b">
        <f t="shared" si="15"/>
        <v>0</v>
      </c>
      <c r="AC20" s="40" t="b">
        <f t="shared" si="11"/>
        <v>1</v>
      </c>
      <c r="AD20" s="40" t="b">
        <f t="shared" si="16"/>
        <v>1</v>
      </c>
      <c r="AE20" s="40" t="b">
        <f t="shared" si="12"/>
        <v>1</v>
      </c>
      <c r="AF20" s="40" t="b">
        <f t="shared" si="17"/>
        <v>0</v>
      </c>
    </row>
    <row r="21" spans="1:32" s="5" customFormat="1" x14ac:dyDescent="0.3">
      <c r="A21" s="5">
        <f t="shared" si="7"/>
        <v>20</v>
      </c>
      <c r="B21" s="45">
        <f t="shared" si="8"/>
        <v>20</v>
      </c>
      <c r="C21" s="75"/>
      <c r="D21" s="187" t="s">
        <v>633</v>
      </c>
      <c r="E21" s="187" t="s">
        <v>122</v>
      </c>
      <c r="F21" s="188" t="s">
        <v>625</v>
      </c>
      <c r="G21" s="188" t="s">
        <v>632</v>
      </c>
      <c r="H21" s="174" t="s">
        <v>14</v>
      </c>
      <c r="I21" s="91">
        <v>35</v>
      </c>
      <c r="J21" s="91">
        <v>38</v>
      </c>
      <c r="K21" s="91"/>
      <c r="L21" s="91">
        <v>22</v>
      </c>
      <c r="M21" s="91">
        <v>39</v>
      </c>
      <c r="N21" s="1">
        <f t="shared" si="0"/>
        <v>33.5</v>
      </c>
      <c r="O21" s="1">
        <f t="shared" si="18"/>
        <v>67</v>
      </c>
      <c r="P21" s="91">
        <v>57</v>
      </c>
      <c r="Q21" s="91">
        <v>66</v>
      </c>
      <c r="R21" s="5">
        <v>70</v>
      </c>
      <c r="S21" s="7">
        <v>67</v>
      </c>
      <c r="T21" s="6">
        <f t="shared" si="1"/>
        <v>65</v>
      </c>
      <c r="U21" s="7">
        <v>20</v>
      </c>
      <c r="V21" s="94">
        <v>26</v>
      </c>
      <c r="W21" s="5">
        <v>41</v>
      </c>
      <c r="Y21" s="6">
        <f t="shared" si="2"/>
        <v>219</v>
      </c>
      <c r="Z21" s="11" t="b">
        <f t="shared" si="13"/>
        <v>1</v>
      </c>
      <c r="AA21" s="11" t="b">
        <f t="shared" si="14"/>
        <v>1</v>
      </c>
      <c r="AB21" s="40" t="b">
        <f t="shared" si="15"/>
        <v>0</v>
      </c>
      <c r="AC21" s="40" t="b">
        <f t="shared" si="11"/>
        <v>0</v>
      </c>
      <c r="AD21" s="40" t="b">
        <f t="shared" si="16"/>
        <v>1</v>
      </c>
      <c r="AE21" s="40" t="b">
        <f t="shared" si="12"/>
        <v>1</v>
      </c>
      <c r="AF21" s="40" t="b">
        <f t="shared" si="17"/>
        <v>0</v>
      </c>
    </row>
    <row r="22" spans="1:32" s="5" customFormat="1" x14ac:dyDescent="0.3">
      <c r="A22" s="5">
        <f t="shared" si="7"/>
        <v>21</v>
      </c>
      <c r="B22" s="45">
        <f t="shared" si="8"/>
        <v>21</v>
      </c>
      <c r="C22" s="75"/>
      <c r="D22" s="187" t="s">
        <v>429</v>
      </c>
      <c r="E22" s="187" t="s">
        <v>108</v>
      </c>
      <c r="F22" s="188" t="s">
        <v>376</v>
      </c>
      <c r="G22" s="188" t="s">
        <v>428</v>
      </c>
      <c r="H22" s="174" t="s">
        <v>14</v>
      </c>
      <c r="I22" s="91">
        <v>34</v>
      </c>
      <c r="J22" s="91">
        <v>34</v>
      </c>
      <c r="K22" s="91"/>
      <c r="L22" s="91">
        <v>28</v>
      </c>
      <c r="M22" s="91">
        <v>39</v>
      </c>
      <c r="N22" s="1">
        <f t="shared" si="0"/>
        <v>33.75</v>
      </c>
      <c r="O22" s="1">
        <f t="shared" ref="O22:O26" si="19">N22*2</f>
        <v>67.5</v>
      </c>
      <c r="P22" s="91">
        <v>62</v>
      </c>
      <c r="Q22" s="91">
        <v>77</v>
      </c>
      <c r="R22" s="5">
        <v>73</v>
      </c>
      <c r="S22" s="7">
        <v>80</v>
      </c>
      <c r="T22" s="6">
        <f t="shared" si="1"/>
        <v>73</v>
      </c>
      <c r="U22" s="7">
        <v>40</v>
      </c>
      <c r="V22" s="94">
        <v>26</v>
      </c>
      <c r="W22" s="5">
        <v>39</v>
      </c>
      <c r="Y22" s="6">
        <f t="shared" si="2"/>
        <v>245.5</v>
      </c>
      <c r="Z22" s="11" t="b">
        <f t="shared" si="13"/>
        <v>1</v>
      </c>
      <c r="AA22" s="11" t="b">
        <f t="shared" si="14"/>
        <v>1</v>
      </c>
      <c r="AB22" s="40" t="b">
        <f t="shared" si="15"/>
        <v>1</v>
      </c>
      <c r="AC22" s="40" t="b">
        <f t="shared" si="11"/>
        <v>0</v>
      </c>
      <c r="AD22" s="40" t="b">
        <f t="shared" si="16"/>
        <v>1</v>
      </c>
      <c r="AE22" s="40" t="b">
        <f t="shared" si="12"/>
        <v>1</v>
      </c>
      <c r="AF22" s="40" t="b">
        <f t="shared" si="17"/>
        <v>0</v>
      </c>
    </row>
    <row r="23" spans="1:32" s="5" customFormat="1" x14ac:dyDescent="0.3">
      <c r="A23" s="5">
        <f t="shared" si="7"/>
        <v>22</v>
      </c>
      <c r="B23" s="45">
        <f t="shared" si="8"/>
        <v>22</v>
      </c>
      <c r="C23" s="75"/>
      <c r="D23" s="187" t="s">
        <v>433</v>
      </c>
      <c r="E23" s="187" t="s">
        <v>122</v>
      </c>
      <c r="F23" s="188" t="s">
        <v>376</v>
      </c>
      <c r="G23" s="188" t="s">
        <v>432</v>
      </c>
      <c r="H23" s="174" t="s">
        <v>14</v>
      </c>
      <c r="I23" s="91">
        <v>33</v>
      </c>
      <c r="J23" s="91">
        <v>36</v>
      </c>
      <c r="K23" s="91"/>
      <c r="L23" s="91">
        <v>33</v>
      </c>
      <c r="M23" s="91">
        <v>40</v>
      </c>
      <c r="N23" s="1">
        <f t="shared" si="0"/>
        <v>35.5</v>
      </c>
      <c r="O23" s="1">
        <f t="shared" si="19"/>
        <v>71</v>
      </c>
      <c r="P23" s="91">
        <v>77</v>
      </c>
      <c r="Q23" s="91">
        <v>78</v>
      </c>
      <c r="R23" s="5">
        <v>80</v>
      </c>
      <c r="S23" s="7">
        <v>80</v>
      </c>
      <c r="T23" s="6">
        <f t="shared" si="1"/>
        <v>78.75</v>
      </c>
      <c r="U23" s="7">
        <v>40</v>
      </c>
      <c r="V23" s="94">
        <v>37</v>
      </c>
      <c r="W23" s="5">
        <v>40</v>
      </c>
      <c r="Y23" s="6">
        <f t="shared" si="2"/>
        <v>266.75</v>
      </c>
      <c r="Z23" s="11" t="b">
        <f t="shared" si="13"/>
        <v>1</v>
      </c>
      <c r="AA23" s="11" t="b">
        <f t="shared" si="14"/>
        <v>1</v>
      </c>
      <c r="AB23" s="40" t="b">
        <f t="shared" si="15"/>
        <v>1</v>
      </c>
      <c r="AC23" s="40" t="b">
        <f t="shared" si="11"/>
        <v>1</v>
      </c>
      <c r="AD23" s="40" t="b">
        <f t="shared" si="16"/>
        <v>1</v>
      </c>
      <c r="AE23" s="40" t="b">
        <f t="shared" si="12"/>
        <v>1</v>
      </c>
      <c r="AF23" s="40" t="b">
        <f t="shared" si="17"/>
        <v>1</v>
      </c>
    </row>
    <row r="24" spans="1:32" s="5" customFormat="1" x14ac:dyDescent="0.3">
      <c r="A24" s="5">
        <f t="shared" si="7"/>
        <v>23</v>
      </c>
      <c r="B24" s="45">
        <f t="shared" si="8"/>
        <v>23</v>
      </c>
      <c r="C24" s="72"/>
      <c r="D24" s="187" t="s">
        <v>357</v>
      </c>
      <c r="E24" s="187" t="s">
        <v>1141</v>
      </c>
      <c r="F24" s="188" t="s">
        <v>323</v>
      </c>
      <c r="G24" s="188" t="s">
        <v>356</v>
      </c>
      <c r="H24" s="174" t="s">
        <v>14</v>
      </c>
      <c r="I24" s="91">
        <v>32</v>
      </c>
      <c r="J24" s="91">
        <v>37</v>
      </c>
      <c r="K24" s="91"/>
      <c r="L24" s="91">
        <v>28</v>
      </c>
      <c r="M24" s="91">
        <v>39</v>
      </c>
      <c r="N24" s="1">
        <f t="shared" si="0"/>
        <v>34</v>
      </c>
      <c r="O24" s="1">
        <f t="shared" si="19"/>
        <v>68</v>
      </c>
      <c r="P24" s="91">
        <v>78</v>
      </c>
      <c r="Q24" s="91">
        <v>79</v>
      </c>
      <c r="R24" s="5">
        <v>78</v>
      </c>
      <c r="S24" s="7">
        <v>79</v>
      </c>
      <c r="T24" s="6">
        <f t="shared" si="1"/>
        <v>78.5</v>
      </c>
      <c r="U24" s="7">
        <v>40</v>
      </c>
      <c r="V24" s="94">
        <v>27</v>
      </c>
      <c r="W24" s="5">
        <v>39</v>
      </c>
      <c r="Y24" s="6">
        <f t="shared" si="2"/>
        <v>252.5</v>
      </c>
      <c r="Z24" s="11" t="b">
        <f t="shared" si="13"/>
        <v>1</v>
      </c>
      <c r="AA24" s="11" t="b">
        <f t="shared" si="14"/>
        <v>1</v>
      </c>
      <c r="AB24" s="40" t="b">
        <f t="shared" si="15"/>
        <v>1</v>
      </c>
      <c r="AC24" s="40" t="b">
        <f t="shared" si="11"/>
        <v>0</v>
      </c>
      <c r="AD24" s="40" t="b">
        <f t="shared" si="16"/>
        <v>1</v>
      </c>
      <c r="AE24" s="40" t="b">
        <f t="shared" si="12"/>
        <v>1</v>
      </c>
      <c r="AF24" s="40" t="b">
        <f t="shared" si="17"/>
        <v>0</v>
      </c>
    </row>
    <row r="25" spans="1:32" s="5" customFormat="1" x14ac:dyDescent="0.3">
      <c r="A25" s="5">
        <f t="shared" si="7"/>
        <v>24</v>
      </c>
      <c r="B25" s="45">
        <f t="shared" si="8"/>
        <v>24</v>
      </c>
      <c r="C25" s="72"/>
      <c r="D25" s="187" t="s">
        <v>489</v>
      </c>
      <c r="E25" s="187" t="s">
        <v>1185</v>
      </c>
      <c r="F25" s="188" t="s">
        <v>469</v>
      </c>
      <c r="G25" s="188" t="s">
        <v>488</v>
      </c>
      <c r="H25" s="174" t="s">
        <v>14</v>
      </c>
      <c r="I25" s="91">
        <v>35</v>
      </c>
      <c r="J25" s="91">
        <v>38</v>
      </c>
      <c r="K25" s="91"/>
      <c r="L25" s="91">
        <v>23</v>
      </c>
      <c r="M25" s="91">
        <v>39</v>
      </c>
      <c r="N25" s="1">
        <f t="shared" si="0"/>
        <v>33.75</v>
      </c>
      <c r="O25" s="1">
        <f t="shared" si="19"/>
        <v>67.5</v>
      </c>
      <c r="P25" s="91">
        <v>71</v>
      </c>
      <c r="Q25" s="91">
        <v>60</v>
      </c>
      <c r="R25" s="5">
        <v>76</v>
      </c>
      <c r="S25" s="7">
        <v>80</v>
      </c>
      <c r="T25" s="6">
        <f t="shared" si="1"/>
        <v>71.75</v>
      </c>
      <c r="U25" s="7">
        <v>30</v>
      </c>
      <c r="V25" s="94">
        <v>42</v>
      </c>
      <c r="W25" s="5">
        <v>41</v>
      </c>
      <c r="Y25" s="6">
        <f t="shared" si="2"/>
        <v>252.25</v>
      </c>
      <c r="Z25" s="11" t="b">
        <f t="shared" si="13"/>
        <v>1</v>
      </c>
      <c r="AA25" s="11" t="b">
        <f t="shared" si="14"/>
        <v>1</v>
      </c>
      <c r="AB25" s="40" t="b">
        <f t="shared" si="15"/>
        <v>0</v>
      </c>
      <c r="AC25" s="40" t="b">
        <f t="shared" si="11"/>
        <v>1</v>
      </c>
      <c r="AD25" s="40" t="b">
        <f t="shared" si="16"/>
        <v>1</v>
      </c>
      <c r="AE25" s="40" t="b">
        <f t="shared" si="12"/>
        <v>1</v>
      </c>
      <c r="AF25" s="40" t="b">
        <f t="shared" si="17"/>
        <v>0</v>
      </c>
    </row>
    <row r="26" spans="1:32" s="5" customFormat="1" x14ac:dyDescent="0.3">
      <c r="A26" s="5">
        <f t="shared" si="7"/>
        <v>25</v>
      </c>
      <c r="B26" s="45">
        <f t="shared" si="8"/>
        <v>25</v>
      </c>
      <c r="C26" s="75"/>
      <c r="D26" s="187" t="s">
        <v>167</v>
      </c>
      <c r="E26" s="187" t="s">
        <v>1282</v>
      </c>
      <c r="F26" s="188" t="s">
        <v>75</v>
      </c>
      <c r="G26" s="188" t="s">
        <v>813</v>
      </c>
      <c r="H26" s="174" t="s">
        <v>14</v>
      </c>
      <c r="I26" s="91">
        <v>29</v>
      </c>
      <c r="J26" s="91">
        <v>38</v>
      </c>
      <c r="K26" s="91"/>
      <c r="L26" s="91">
        <v>28</v>
      </c>
      <c r="M26" s="91">
        <v>39</v>
      </c>
      <c r="N26" s="1">
        <f t="shared" si="0"/>
        <v>33.5</v>
      </c>
      <c r="O26" s="1">
        <f t="shared" si="19"/>
        <v>67</v>
      </c>
      <c r="P26" s="91">
        <v>56</v>
      </c>
      <c r="Q26" s="91">
        <v>64</v>
      </c>
      <c r="R26" s="5">
        <v>70</v>
      </c>
      <c r="S26" s="7">
        <v>80</v>
      </c>
      <c r="T26" s="6">
        <f t="shared" si="1"/>
        <v>67.5</v>
      </c>
      <c r="U26" s="7">
        <v>40</v>
      </c>
      <c r="V26" s="94">
        <v>33</v>
      </c>
      <c r="W26" s="5">
        <v>38</v>
      </c>
      <c r="Y26" s="6">
        <f t="shared" si="2"/>
        <v>245.5</v>
      </c>
      <c r="Z26" s="11" t="b">
        <f t="shared" si="13"/>
        <v>1</v>
      </c>
      <c r="AA26" s="11" t="b">
        <f t="shared" si="14"/>
        <v>1</v>
      </c>
      <c r="AB26" s="40" t="b">
        <f t="shared" si="15"/>
        <v>1</v>
      </c>
      <c r="AC26" s="40" t="b">
        <f t="shared" si="11"/>
        <v>1</v>
      </c>
      <c r="AD26" s="40" t="b">
        <f t="shared" si="16"/>
        <v>1</v>
      </c>
      <c r="AE26" s="40" t="b">
        <f t="shared" si="12"/>
        <v>1</v>
      </c>
      <c r="AF26" s="40" t="b">
        <f t="shared" si="17"/>
        <v>1</v>
      </c>
    </row>
    <row r="27" spans="1:32" s="5" customFormat="1" ht="16.2" thickBot="1" x14ac:dyDescent="0.35">
      <c r="A27" s="5" t="s">
        <v>15</v>
      </c>
      <c r="B27" s="91"/>
      <c r="C27" s="91"/>
      <c r="D27" s="4"/>
      <c r="E27" s="4"/>
      <c r="F27" s="91"/>
      <c r="G27" s="91"/>
      <c r="H27" s="19" t="s">
        <v>16</v>
      </c>
      <c r="I27" s="20">
        <f>AVERAGE(I2:I26)</f>
        <v>31.96</v>
      </c>
      <c r="J27" s="20">
        <f>AVERAGE(J2:J26)</f>
        <v>36.520000000000003</v>
      </c>
      <c r="K27" s="20"/>
      <c r="L27" s="20">
        <f>AVERAGE(L2:L26)</f>
        <v>25.56</v>
      </c>
      <c r="M27" s="20">
        <f>AVERAGE(M2:M26)</f>
        <v>38.799999999999997</v>
      </c>
      <c r="N27" s="27">
        <f>AVERAGE(N2:N26)</f>
        <v>33.21</v>
      </c>
      <c r="O27" s="27">
        <f t="shared" si="9"/>
        <v>66.42</v>
      </c>
      <c r="P27" s="20">
        <f t="shared" ref="P27:X27" si="20">AVERAGE(P2:P26)</f>
        <v>66.36</v>
      </c>
      <c r="Q27" s="20">
        <f t="shared" si="20"/>
        <v>66.84</v>
      </c>
      <c r="R27" s="20">
        <f t="shared" si="20"/>
        <v>71.239999999999995</v>
      </c>
      <c r="S27" s="20">
        <f t="shared" si="20"/>
        <v>68.239999999999995</v>
      </c>
      <c r="T27" s="38">
        <f t="shared" si="20"/>
        <v>68.17</v>
      </c>
      <c r="U27" s="20">
        <f t="shared" si="20"/>
        <v>33.6</v>
      </c>
      <c r="V27" s="20">
        <f t="shared" si="20"/>
        <v>31.88</v>
      </c>
      <c r="W27" s="20">
        <f t="shared" si="20"/>
        <v>38.04</v>
      </c>
      <c r="X27" s="20" t="e">
        <f t="shared" si="20"/>
        <v>#DIV/0!</v>
      </c>
      <c r="Y27" s="38">
        <f t="shared" si="2"/>
        <v>238.11</v>
      </c>
      <c r="Z27" s="11"/>
      <c r="AA27" s="11"/>
      <c r="AE27" s="40"/>
      <c r="AF27" s="40"/>
    </row>
    <row r="28" spans="1:32" ht="31.2" x14ac:dyDescent="0.3">
      <c r="D28" s="39" t="s">
        <v>212</v>
      </c>
      <c r="E28" s="39" t="s">
        <v>2</v>
      </c>
      <c r="F28" s="40" t="s">
        <v>3</v>
      </c>
      <c r="G28" s="40" t="s">
        <v>36</v>
      </c>
      <c r="H28" s="40" t="s">
        <v>4</v>
      </c>
      <c r="I28" s="14"/>
      <c r="J28" s="14"/>
      <c r="K28" s="14"/>
      <c r="L28" s="14"/>
      <c r="M28" s="14"/>
      <c r="N28" s="14"/>
      <c r="O28" s="14"/>
      <c r="P28" s="10"/>
      <c r="Q28" s="14"/>
      <c r="R28" s="14"/>
      <c r="S28" s="15"/>
      <c r="T28" s="6"/>
      <c r="U28" s="15"/>
      <c r="V28" s="15"/>
      <c r="W28" s="14"/>
      <c r="X28" s="14"/>
      <c r="Y28" s="6"/>
      <c r="Z28" s="11"/>
      <c r="AA28" s="11"/>
      <c r="AB28" s="5"/>
      <c r="AC28" s="5"/>
      <c r="AD28" s="5"/>
      <c r="AE28" s="40"/>
      <c r="AF28" s="40"/>
    </row>
    <row r="29" spans="1:32" s="5" customFormat="1" x14ac:dyDescent="0.3">
      <c r="A29" s="5">
        <f>A26+1</f>
        <v>26</v>
      </c>
      <c r="B29" s="45">
        <v>1</v>
      </c>
      <c r="C29" s="72"/>
      <c r="D29" s="189" t="s">
        <v>290</v>
      </c>
      <c r="E29" s="189" t="s">
        <v>170</v>
      </c>
      <c r="F29" s="190" t="s">
        <v>291</v>
      </c>
      <c r="G29" s="190" t="s">
        <v>289</v>
      </c>
      <c r="H29" s="3" t="s">
        <v>17</v>
      </c>
      <c r="I29" s="91">
        <v>40</v>
      </c>
      <c r="J29" s="91">
        <v>31</v>
      </c>
      <c r="K29" s="91"/>
      <c r="L29" s="91">
        <v>38</v>
      </c>
      <c r="M29" s="91">
        <v>38</v>
      </c>
      <c r="N29" s="1">
        <f t="shared" ref="N29:N53" si="21">AVERAGE(I29,J29,L29,M29)</f>
        <v>36.75</v>
      </c>
      <c r="O29" s="1">
        <f t="shared" si="9"/>
        <v>73.5</v>
      </c>
      <c r="P29" s="91">
        <v>75</v>
      </c>
      <c r="Q29" s="91">
        <v>74</v>
      </c>
      <c r="R29" s="5">
        <v>77</v>
      </c>
      <c r="S29" s="7">
        <v>79</v>
      </c>
      <c r="T29" s="6">
        <f t="shared" ref="T29:T53" si="22">AVERAGE(P29,Q29,R29,S29)</f>
        <v>76.25</v>
      </c>
      <c r="U29" s="7">
        <v>10</v>
      </c>
      <c r="V29" s="94">
        <v>36</v>
      </c>
      <c r="W29" s="7">
        <v>43</v>
      </c>
      <c r="Y29" s="6">
        <f t="shared" ref="Y29:Y53" si="23">SUM(O29 + T29 +U29 + V29 + W29)</f>
        <v>238.75</v>
      </c>
      <c r="Z29" s="11" t="b">
        <f t="shared" ref="Z29" si="24">IF(O29,O29&gt;=56,O29&lt;56)</f>
        <v>1</v>
      </c>
      <c r="AA29" s="11" t="b">
        <f t="shared" si="10"/>
        <v>1</v>
      </c>
      <c r="AB29" s="40" t="b">
        <f t="shared" ref="AB29" si="25">IF(U29,U29=40)</f>
        <v>0</v>
      </c>
      <c r="AC29" s="40" t="b">
        <f>IF(V29,V29&gt;=31,V29&lt;31)</f>
        <v>1</v>
      </c>
      <c r="AD29" s="40" t="b">
        <f t="shared" si="5"/>
        <v>1</v>
      </c>
      <c r="AE29" s="40" t="b">
        <f t="shared" si="12"/>
        <v>1</v>
      </c>
      <c r="AF29" s="40" t="b">
        <f t="shared" si="6"/>
        <v>0</v>
      </c>
    </row>
    <row r="30" spans="1:32" s="5" customFormat="1" x14ac:dyDescent="0.3">
      <c r="A30" s="5">
        <f>A29+1</f>
        <v>27</v>
      </c>
      <c r="B30" s="45">
        <f>B29+1</f>
        <v>2</v>
      </c>
      <c r="C30" s="72"/>
      <c r="D30" s="189" t="s">
        <v>890</v>
      </c>
      <c r="E30" s="189" t="s">
        <v>1286</v>
      </c>
      <c r="F30" s="190" t="s">
        <v>884</v>
      </c>
      <c r="G30" s="190" t="s">
        <v>889</v>
      </c>
      <c r="H30" s="3" t="s">
        <v>17</v>
      </c>
      <c r="I30" s="91">
        <v>40</v>
      </c>
      <c r="J30" s="91">
        <v>36</v>
      </c>
      <c r="K30" s="91"/>
      <c r="L30" s="91">
        <v>38</v>
      </c>
      <c r="M30" s="91">
        <v>37</v>
      </c>
      <c r="N30" s="1">
        <f t="shared" si="21"/>
        <v>37.75</v>
      </c>
      <c r="O30" s="1">
        <f t="shared" ref="O30:O53" si="26">N30*2</f>
        <v>75.5</v>
      </c>
      <c r="P30" s="91">
        <v>69</v>
      </c>
      <c r="Q30" s="91">
        <v>79</v>
      </c>
      <c r="R30" s="5">
        <v>77</v>
      </c>
      <c r="S30" s="7">
        <v>77</v>
      </c>
      <c r="T30" s="6">
        <f t="shared" si="22"/>
        <v>75.5</v>
      </c>
      <c r="U30" s="7">
        <v>40</v>
      </c>
      <c r="V30" s="94">
        <v>38</v>
      </c>
      <c r="W30" s="7">
        <v>41</v>
      </c>
      <c r="Y30" s="6">
        <f t="shared" si="23"/>
        <v>270</v>
      </c>
      <c r="Z30" s="11" t="b">
        <f t="shared" ref="Z30:Z53" si="27">IF(O30,O30&gt;=56,O30&lt;56)</f>
        <v>1</v>
      </c>
      <c r="AA30" s="11" t="b">
        <f t="shared" ref="AA30:AA53" si="28">IF(T30,T30&gt;=56,T30&lt;56)</f>
        <v>1</v>
      </c>
      <c r="AB30" s="40" t="b">
        <f t="shared" ref="AB30:AB53" si="29">IF(U30,U30=40)</f>
        <v>1</v>
      </c>
      <c r="AC30" s="40" t="b">
        <f t="shared" ref="AC30:AC53" si="30">IF(V30,V30&gt;=31,V30&lt;31)</f>
        <v>1</v>
      </c>
      <c r="AD30" s="40" t="b">
        <f t="shared" ref="AD30:AD53" si="31">IF(W30,W30&gt;=35,W30&lt;35)</f>
        <v>1</v>
      </c>
      <c r="AE30" s="40" t="b">
        <f t="shared" si="12"/>
        <v>1</v>
      </c>
      <c r="AF30" s="40" t="b">
        <f t="shared" ref="AF30:AF53" si="32">AND(Z30:AE30)</f>
        <v>1</v>
      </c>
    </row>
    <row r="31" spans="1:32" s="5" customFormat="1" x14ac:dyDescent="0.3">
      <c r="A31" s="5">
        <f t="shared" ref="A31:A53" si="33">A30+1</f>
        <v>28</v>
      </c>
      <c r="B31" s="45">
        <f t="shared" ref="B31:B53" si="34">B30+1</f>
        <v>3</v>
      </c>
      <c r="C31" s="72"/>
      <c r="D31" s="189" t="s">
        <v>692</v>
      </c>
      <c r="E31" s="189" t="s">
        <v>129</v>
      </c>
      <c r="F31" s="190" t="s">
        <v>690</v>
      </c>
      <c r="G31" s="190" t="s">
        <v>691</v>
      </c>
      <c r="H31" s="3" t="s">
        <v>17</v>
      </c>
      <c r="I31" s="91">
        <v>40</v>
      </c>
      <c r="J31" s="91">
        <v>39</v>
      </c>
      <c r="K31" s="91"/>
      <c r="L31" s="91">
        <v>36</v>
      </c>
      <c r="M31" s="91">
        <v>32</v>
      </c>
      <c r="N31" s="1">
        <f t="shared" si="21"/>
        <v>36.75</v>
      </c>
      <c r="O31" s="1">
        <f t="shared" si="26"/>
        <v>73.5</v>
      </c>
      <c r="P31" s="91">
        <v>69</v>
      </c>
      <c r="Q31" s="91">
        <v>73</v>
      </c>
      <c r="R31" s="5">
        <v>77</v>
      </c>
      <c r="S31" s="7">
        <v>79</v>
      </c>
      <c r="T31" s="6">
        <f t="shared" si="22"/>
        <v>74.5</v>
      </c>
      <c r="U31" s="7">
        <v>40</v>
      </c>
      <c r="V31" s="94">
        <v>35</v>
      </c>
      <c r="W31" s="7">
        <v>42</v>
      </c>
      <c r="Y31" s="6">
        <f t="shared" si="23"/>
        <v>265</v>
      </c>
      <c r="Z31" s="11" t="b">
        <f t="shared" si="27"/>
        <v>1</v>
      </c>
      <c r="AA31" s="11" t="b">
        <f t="shared" si="28"/>
        <v>1</v>
      </c>
      <c r="AB31" s="40" t="b">
        <f t="shared" si="29"/>
        <v>1</v>
      </c>
      <c r="AC31" s="40" t="b">
        <f t="shared" si="30"/>
        <v>1</v>
      </c>
      <c r="AD31" s="40" t="b">
        <f t="shared" si="31"/>
        <v>1</v>
      </c>
      <c r="AE31" s="40" t="b">
        <f t="shared" si="12"/>
        <v>1</v>
      </c>
      <c r="AF31" s="40" t="b">
        <f t="shared" si="32"/>
        <v>1</v>
      </c>
    </row>
    <row r="32" spans="1:32" s="5" customFormat="1" x14ac:dyDescent="0.3">
      <c r="A32" s="5">
        <f t="shared" si="33"/>
        <v>29</v>
      </c>
      <c r="B32" s="45">
        <f t="shared" si="34"/>
        <v>4</v>
      </c>
      <c r="C32" s="72"/>
      <c r="D32" s="189" t="s">
        <v>385</v>
      </c>
      <c r="E32" s="189" t="s">
        <v>1312</v>
      </c>
      <c r="F32" s="190" t="s">
        <v>376</v>
      </c>
      <c r="G32" s="190" t="s">
        <v>384</v>
      </c>
      <c r="H32" s="3" t="s">
        <v>17</v>
      </c>
      <c r="I32" s="91">
        <v>34</v>
      </c>
      <c r="J32" s="91">
        <v>36</v>
      </c>
      <c r="K32" s="91"/>
      <c r="L32" s="91">
        <v>40</v>
      </c>
      <c r="M32" s="91">
        <v>39</v>
      </c>
      <c r="N32" s="1">
        <f t="shared" si="21"/>
        <v>37.25</v>
      </c>
      <c r="O32" s="1">
        <f t="shared" si="26"/>
        <v>74.5</v>
      </c>
      <c r="P32" s="91">
        <v>74</v>
      </c>
      <c r="Q32" s="91">
        <v>76</v>
      </c>
      <c r="R32" s="5">
        <v>74</v>
      </c>
      <c r="S32" s="7">
        <v>80</v>
      </c>
      <c r="T32" s="6">
        <f t="shared" si="22"/>
        <v>76</v>
      </c>
      <c r="U32" s="7">
        <v>40</v>
      </c>
      <c r="V32" s="94">
        <v>36</v>
      </c>
      <c r="W32" s="7">
        <v>42</v>
      </c>
      <c r="Y32" s="6">
        <f t="shared" si="23"/>
        <v>268.5</v>
      </c>
      <c r="Z32" s="11" t="b">
        <f t="shared" si="27"/>
        <v>1</v>
      </c>
      <c r="AA32" s="11" t="b">
        <f t="shared" si="28"/>
        <v>1</v>
      </c>
      <c r="AB32" s="40" t="b">
        <f t="shared" si="29"/>
        <v>1</v>
      </c>
      <c r="AC32" s="40" t="b">
        <f t="shared" si="30"/>
        <v>1</v>
      </c>
      <c r="AD32" s="40" t="b">
        <f t="shared" si="31"/>
        <v>1</v>
      </c>
      <c r="AE32" s="40" t="b">
        <f t="shared" si="12"/>
        <v>1</v>
      </c>
      <c r="AF32" s="40" t="b">
        <f t="shared" si="32"/>
        <v>1</v>
      </c>
    </row>
    <row r="33" spans="1:32" s="5" customFormat="1" x14ac:dyDescent="0.3">
      <c r="A33" s="5">
        <f t="shared" si="33"/>
        <v>30</v>
      </c>
      <c r="B33" s="45">
        <f t="shared" si="34"/>
        <v>5</v>
      </c>
      <c r="C33" s="72"/>
      <c r="D33" s="189" t="s">
        <v>718</v>
      </c>
      <c r="E33" s="189" t="s">
        <v>1248</v>
      </c>
      <c r="F33" s="190" t="s">
        <v>719</v>
      </c>
      <c r="G33" s="190" t="s">
        <v>717</v>
      </c>
      <c r="H33" s="3" t="s">
        <v>17</v>
      </c>
      <c r="I33" s="91">
        <v>40</v>
      </c>
      <c r="J33" s="91">
        <v>31</v>
      </c>
      <c r="K33" s="91"/>
      <c r="L33" s="91">
        <v>38</v>
      </c>
      <c r="M33" s="91">
        <v>38</v>
      </c>
      <c r="N33" s="1">
        <f t="shared" si="21"/>
        <v>36.75</v>
      </c>
      <c r="O33" s="1">
        <f t="shared" si="26"/>
        <v>73.5</v>
      </c>
      <c r="P33" s="91">
        <v>62</v>
      </c>
      <c r="Q33" s="91">
        <v>75</v>
      </c>
      <c r="R33" s="5">
        <v>76</v>
      </c>
      <c r="S33" s="7">
        <v>77</v>
      </c>
      <c r="T33" s="6">
        <f t="shared" si="22"/>
        <v>72.5</v>
      </c>
      <c r="U33" s="7">
        <v>40</v>
      </c>
      <c r="V33" s="94">
        <v>22</v>
      </c>
      <c r="W33" s="7">
        <v>40</v>
      </c>
      <c r="Y33" s="6">
        <f t="shared" si="23"/>
        <v>248</v>
      </c>
      <c r="Z33" s="11" t="b">
        <f t="shared" si="27"/>
        <v>1</v>
      </c>
      <c r="AA33" s="11" t="b">
        <f t="shared" si="28"/>
        <v>1</v>
      </c>
      <c r="AB33" s="40" t="b">
        <f t="shared" si="29"/>
        <v>1</v>
      </c>
      <c r="AC33" s="40" t="b">
        <f t="shared" si="30"/>
        <v>0</v>
      </c>
      <c r="AD33" s="40" t="b">
        <f t="shared" si="31"/>
        <v>1</v>
      </c>
      <c r="AE33" s="40" t="b">
        <f t="shared" si="12"/>
        <v>1</v>
      </c>
      <c r="AF33" s="40" t="b">
        <f t="shared" si="32"/>
        <v>0</v>
      </c>
    </row>
    <row r="34" spans="1:32" s="5" customFormat="1" x14ac:dyDescent="0.3">
      <c r="A34" s="5">
        <f t="shared" si="33"/>
        <v>31</v>
      </c>
      <c r="B34" s="45">
        <f t="shared" si="34"/>
        <v>6</v>
      </c>
      <c r="C34" s="75"/>
      <c r="D34" s="189" t="s">
        <v>892</v>
      </c>
      <c r="E34" s="189" t="s">
        <v>83</v>
      </c>
      <c r="F34" s="190" t="s">
        <v>884</v>
      </c>
      <c r="G34" s="190" t="s">
        <v>891</v>
      </c>
      <c r="H34" s="3" t="s">
        <v>17</v>
      </c>
      <c r="I34" s="91">
        <v>32</v>
      </c>
      <c r="J34" s="91">
        <v>34</v>
      </c>
      <c r="K34" s="91"/>
      <c r="L34" s="91">
        <v>39</v>
      </c>
      <c r="M34" s="91">
        <v>38</v>
      </c>
      <c r="N34" s="1">
        <f t="shared" si="21"/>
        <v>35.75</v>
      </c>
      <c r="O34" s="1">
        <f t="shared" si="26"/>
        <v>71.5</v>
      </c>
      <c r="P34" s="91">
        <v>75</v>
      </c>
      <c r="Q34" s="91">
        <v>71</v>
      </c>
      <c r="R34" s="5">
        <v>74</v>
      </c>
      <c r="S34" s="7">
        <v>79</v>
      </c>
      <c r="T34" s="6">
        <f t="shared" si="22"/>
        <v>74.75</v>
      </c>
      <c r="U34" s="7">
        <v>40</v>
      </c>
      <c r="V34" s="94">
        <v>35</v>
      </c>
      <c r="W34" s="7">
        <v>46</v>
      </c>
      <c r="Y34" s="6">
        <f t="shared" si="23"/>
        <v>267.25</v>
      </c>
      <c r="Z34" s="11" t="b">
        <f t="shared" si="27"/>
        <v>1</v>
      </c>
      <c r="AA34" s="11" t="b">
        <f t="shared" si="28"/>
        <v>1</v>
      </c>
      <c r="AB34" s="40" t="b">
        <f t="shared" si="29"/>
        <v>1</v>
      </c>
      <c r="AC34" s="40" t="b">
        <f t="shared" si="30"/>
        <v>1</v>
      </c>
      <c r="AD34" s="40" t="b">
        <f t="shared" si="31"/>
        <v>1</v>
      </c>
      <c r="AE34" s="40" t="b">
        <f t="shared" si="12"/>
        <v>1</v>
      </c>
      <c r="AF34" s="40" t="b">
        <f t="shared" si="32"/>
        <v>1</v>
      </c>
    </row>
    <row r="35" spans="1:32" s="5" customFormat="1" x14ac:dyDescent="0.3">
      <c r="A35" s="5">
        <f t="shared" si="33"/>
        <v>32</v>
      </c>
      <c r="B35" s="45">
        <f t="shared" si="34"/>
        <v>7</v>
      </c>
      <c r="C35" s="75"/>
      <c r="D35" s="189" t="s">
        <v>696</v>
      </c>
      <c r="E35" s="189" t="s">
        <v>1146</v>
      </c>
      <c r="F35" s="190" t="s">
        <v>690</v>
      </c>
      <c r="G35" s="190" t="s">
        <v>695</v>
      </c>
      <c r="H35" s="3" t="s">
        <v>17</v>
      </c>
      <c r="I35" s="91">
        <v>40</v>
      </c>
      <c r="J35" s="91">
        <v>36</v>
      </c>
      <c r="K35" s="91"/>
      <c r="L35" s="91">
        <v>38</v>
      </c>
      <c r="M35" s="91">
        <v>38</v>
      </c>
      <c r="N35" s="1">
        <f t="shared" si="21"/>
        <v>38</v>
      </c>
      <c r="O35" s="1">
        <f t="shared" si="26"/>
        <v>76</v>
      </c>
      <c r="P35" s="91">
        <v>72</v>
      </c>
      <c r="Q35" s="91">
        <v>0</v>
      </c>
      <c r="R35" s="5">
        <v>73</v>
      </c>
      <c r="S35" s="7">
        <v>80</v>
      </c>
      <c r="T35" s="6">
        <f t="shared" si="22"/>
        <v>56.25</v>
      </c>
      <c r="U35" s="7">
        <v>40</v>
      </c>
      <c r="V35" s="94">
        <v>30</v>
      </c>
      <c r="W35" s="7">
        <v>43</v>
      </c>
      <c r="Y35" s="6">
        <f t="shared" si="23"/>
        <v>245.25</v>
      </c>
      <c r="Z35" s="11" t="b">
        <f t="shared" si="27"/>
        <v>1</v>
      </c>
      <c r="AA35" s="11" t="b">
        <f t="shared" si="28"/>
        <v>1</v>
      </c>
      <c r="AB35" s="40" t="b">
        <f t="shared" si="29"/>
        <v>1</v>
      </c>
      <c r="AC35" s="40" t="b">
        <f t="shared" si="30"/>
        <v>0</v>
      </c>
      <c r="AD35" s="40" t="b">
        <f t="shared" si="31"/>
        <v>1</v>
      </c>
      <c r="AE35" s="40" t="b">
        <f t="shared" si="12"/>
        <v>1</v>
      </c>
      <c r="AF35" s="40" t="b">
        <f t="shared" si="32"/>
        <v>0</v>
      </c>
    </row>
    <row r="36" spans="1:32" s="5" customFormat="1" x14ac:dyDescent="0.3">
      <c r="A36" s="5">
        <f t="shared" si="33"/>
        <v>33</v>
      </c>
      <c r="B36" s="45">
        <f t="shared" si="34"/>
        <v>8</v>
      </c>
      <c r="C36" s="75"/>
      <c r="D36" s="189" t="s">
        <v>253</v>
      </c>
      <c r="E36" s="189" t="s">
        <v>181</v>
      </c>
      <c r="F36" s="190" t="s">
        <v>246</v>
      </c>
      <c r="G36" s="190" t="s">
        <v>252</v>
      </c>
      <c r="H36" s="3" t="s">
        <v>17</v>
      </c>
      <c r="I36" s="91">
        <v>32</v>
      </c>
      <c r="J36" s="91">
        <v>33</v>
      </c>
      <c r="K36" s="91"/>
      <c r="L36" s="91">
        <v>38</v>
      </c>
      <c r="M36" s="91">
        <v>37</v>
      </c>
      <c r="N36" s="1">
        <f t="shared" si="21"/>
        <v>35</v>
      </c>
      <c r="O36" s="1">
        <f t="shared" si="26"/>
        <v>70</v>
      </c>
      <c r="P36" s="91">
        <v>59</v>
      </c>
      <c r="Q36" s="91">
        <v>59</v>
      </c>
      <c r="R36" s="5">
        <v>67</v>
      </c>
      <c r="S36" s="7">
        <v>80</v>
      </c>
      <c r="T36" s="6">
        <f t="shared" si="22"/>
        <v>66.25</v>
      </c>
      <c r="U36" s="7">
        <v>30</v>
      </c>
      <c r="V36" s="94">
        <v>35</v>
      </c>
      <c r="W36" s="7">
        <v>35</v>
      </c>
      <c r="Y36" s="6">
        <f t="shared" si="23"/>
        <v>236.25</v>
      </c>
      <c r="Z36" s="11" t="b">
        <f t="shared" si="27"/>
        <v>1</v>
      </c>
      <c r="AA36" s="11" t="b">
        <f t="shared" si="28"/>
        <v>1</v>
      </c>
      <c r="AB36" s="40" t="b">
        <f t="shared" si="29"/>
        <v>0</v>
      </c>
      <c r="AC36" s="40" t="b">
        <f t="shared" si="30"/>
        <v>1</v>
      </c>
      <c r="AD36" s="40" t="b">
        <f t="shared" si="31"/>
        <v>1</v>
      </c>
      <c r="AE36" s="40" t="b">
        <f t="shared" si="12"/>
        <v>1</v>
      </c>
      <c r="AF36" s="40" t="b">
        <f t="shared" si="32"/>
        <v>0</v>
      </c>
    </row>
    <row r="37" spans="1:32" s="5" customFormat="1" x14ac:dyDescent="0.3">
      <c r="A37" s="5">
        <f t="shared" si="33"/>
        <v>34</v>
      </c>
      <c r="B37" s="45">
        <f t="shared" si="34"/>
        <v>9</v>
      </c>
      <c r="C37" s="93"/>
      <c r="D37" s="189" t="s">
        <v>599</v>
      </c>
      <c r="E37" s="189" t="s">
        <v>98</v>
      </c>
      <c r="F37" s="190" t="s">
        <v>595</v>
      </c>
      <c r="G37" s="190" t="s">
        <v>598</v>
      </c>
      <c r="H37" s="3" t="s">
        <v>17</v>
      </c>
      <c r="I37" s="91">
        <v>36</v>
      </c>
      <c r="J37" s="91">
        <v>32</v>
      </c>
      <c r="K37" s="91"/>
      <c r="L37" s="91">
        <v>39</v>
      </c>
      <c r="M37" s="91">
        <v>38</v>
      </c>
      <c r="N37" s="1">
        <f t="shared" si="21"/>
        <v>36.25</v>
      </c>
      <c r="O37" s="1">
        <f t="shared" si="26"/>
        <v>72.5</v>
      </c>
      <c r="P37" s="91">
        <v>69</v>
      </c>
      <c r="Q37" s="91">
        <v>70</v>
      </c>
      <c r="R37" s="5">
        <v>69</v>
      </c>
      <c r="S37" s="7">
        <v>80</v>
      </c>
      <c r="T37" s="6">
        <f t="shared" si="22"/>
        <v>72</v>
      </c>
      <c r="U37" s="7">
        <v>40</v>
      </c>
      <c r="V37" s="94">
        <v>30</v>
      </c>
      <c r="W37" s="7">
        <v>42</v>
      </c>
      <c r="Y37" s="6">
        <f t="shared" si="23"/>
        <v>256.5</v>
      </c>
      <c r="Z37" s="11" t="b">
        <f t="shared" si="27"/>
        <v>1</v>
      </c>
      <c r="AA37" s="11" t="b">
        <f t="shared" si="28"/>
        <v>1</v>
      </c>
      <c r="AB37" s="40" t="b">
        <f t="shared" si="29"/>
        <v>1</v>
      </c>
      <c r="AC37" s="40" t="b">
        <f t="shared" si="30"/>
        <v>0</v>
      </c>
      <c r="AD37" s="40" t="b">
        <f t="shared" si="31"/>
        <v>1</v>
      </c>
      <c r="AE37" s="40" t="b">
        <f t="shared" si="12"/>
        <v>1</v>
      </c>
      <c r="AF37" s="40" t="b">
        <f t="shared" si="32"/>
        <v>0</v>
      </c>
    </row>
    <row r="38" spans="1:32" s="5" customFormat="1" x14ac:dyDescent="0.3">
      <c r="A38" s="5">
        <f t="shared" si="33"/>
        <v>35</v>
      </c>
      <c r="B38" s="45">
        <f t="shared" si="34"/>
        <v>10</v>
      </c>
      <c r="C38" s="64"/>
      <c r="D38" s="189" t="s">
        <v>257</v>
      </c>
      <c r="E38" s="189" t="s">
        <v>532</v>
      </c>
      <c r="F38" s="190" t="s">
        <v>246</v>
      </c>
      <c r="G38" s="190" t="s">
        <v>256</v>
      </c>
      <c r="H38" s="3" t="s">
        <v>17</v>
      </c>
      <c r="I38" s="91">
        <v>40</v>
      </c>
      <c r="J38" s="91">
        <v>34</v>
      </c>
      <c r="K38" s="91"/>
      <c r="L38" s="91">
        <v>38</v>
      </c>
      <c r="M38" s="91">
        <v>39</v>
      </c>
      <c r="N38" s="1">
        <f t="shared" si="21"/>
        <v>37.75</v>
      </c>
      <c r="O38" s="1">
        <f t="shared" si="26"/>
        <v>75.5</v>
      </c>
      <c r="P38" s="91">
        <v>67</v>
      </c>
      <c r="Q38" s="91">
        <v>76</v>
      </c>
      <c r="R38" s="5">
        <v>80</v>
      </c>
      <c r="S38" s="7">
        <v>0</v>
      </c>
      <c r="T38" s="6">
        <f t="shared" si="22"/>
        <v>55.75</v>
      </c>
      <c r="U38" s="7">
        <v>20</v>
      </c>
      <c r="V38" s="94">
        <v>30</v>
      </c>
      <c r="W38" s="7">
        <v>36</v>
      </c>
      <c r="Y38" s="6">
        <f t="shared" si="23"/>
        <v>217.25</v>
      </c>
      <c r="Z38" s="11" t="b">
        <f t="shared" si="27"/>
        <v>1</v>
      </c>
      <c r="AA38" s="11" t="b">
        <f t="shared" si="28"/>
        <v>0</v>
      </c>
      <c r="AB38" s="40" t="b">
        <f t="shared" si="29"/>
        <v>0</v>
      </c>
      <c r="AC38" s="40" t="b">
        <f t="shared" si="30"/>
        <v>0</v>
      </c>
      <c r="AD38" s="40" t="b">
        <f t="shared" si="31"/>
        <v>1</v>
      </c>
      <c r="AE38" s="40" t="b">
        <f t="shared" si="12"/>
        <v>1</v>
      </c>
      <c r="AF38" s="40" t="b">
        <f t="shared" si="32"/>
        <v>0</v>
      </c>
    </row>
    <row r="39" spans="1:32" s="5" customFormat="1" x14ac:dyDescent="0.3">
      <c r="A39" s="5">
        <f t="shared" si="33"/>
        <v>36</v>
      </c>
      <c r="B39" s="45">
        <f t="shared" si="34"/>
        <v>11</v>
      </c>
      <c r="C39" s="64"/>
      <c r="D39" s="189" t="s">
        <v>793</v>
      </c>
      <c r="E39" s="189" t="s">
        <v>1273</v>
      </c>
      <c r="F39" s="190" t="s">
        <v>75</v>
      </c>
      <c r="G39" s="190" t="s">
        <v>792</v>
      </c>
      <c r="H39" s="3" t="s">
        <v>17</v>
      </c>
      <c r="I39" s="91">
        <v>40</v>
      </c>
      <c r="J39" s="91">
        <v>33</v>
      </c>
      <c r="K39" s="91"/>
      <c r="L39" s="91">
        <v>37</v>
      </c>
      <c r="M39" s="91">
        <v>38</v>
      </c>
      <c r="N39" s="1">
        <f t="shared" si="21"/>
        <v>37</v>
      </c>
      <c r="O39" s="1">
        <f t="shared" si="26"/>
        <v>74</v>
      </c>
      <c r="P39" s="91">
        <v>75</v>
      </c>
      <c r="Q39" s="91">
        <v>65</v>
      </c>
      <c r="R39" s="5">
        <v>76</v>
      </c>
      <c r="S39" s="7">
        <v>0</v>
      </c>
      <c r="T39" s="6">
        <f t="shared" si="22"/>
        <v>54</v>
      </c>
      <c r="U39" s="7">
        <v>40</v>
      </c>
      <c r="V39" s="94">
        <v>37</v>
      </c>
      <c r="W39" s="7">
        <v>38</v>
      </c>
      <c r="Y39" s="6">
        <f t="shared" si="23"/>
        <v>243</v>
      </c>
      <c r="Z39" s="11" t="b">
        <f t="shared" si="27"/>
        <v>1</v>
      </c>
      <c r="AA39" s="11" t="b">
        <f t="shared" si="28"/>
        <v>0</v>
      </c>
      <c r="AB39" s="40" t="b">
        <f t="shared" si="29"/>
        <v>1</v>
      </c>
      <c r="AC39" s="40" t="b">
        <f t="shared" si="30"/>
        <v>1</v>
      </c>
      <c r="AD39" s="40" t="b">
        <f t="shared" si="31"/>
        <v>1</v>
      </c>
      <c r="AE39" s="40" t="b">
        <f t="shared" si="12"/>
        <v>1</v>
      </c>
      <c r="AF39" s="40" t="b">
        <f t="shared" si="32"/>
        <v>0</v>
      </c>
    </row>
    <row r="40" spans="1:32" s="5" customFormat="1" x14ac:dyDescent="0.3">
      <c r="A40" s="5">
        <f t="shared" si="33"/>
        <v>37</v>
      </c>
      <c r="B40" s="45">
        <f t="shared" si="34"/>
        <v>12</v>
      </c>
      <c r="C40" s="72"/>
      <c r="D40" s="189" t="s">
        <v>271</v>
      </c>
      <c r="E40" s="189" t="s">
        <v>1103</v>
      </c>
      <c r="F40" s="190" t="s">
        <v>246</v>
      </c>
      <c r="G40" s="190" t="s">
        <v>270</v>
      </c>
      <c r="H40" s="3" t="s">
        <v>17</v>
      </c>
      <c r="I40" s="91">
        <v>31</v>
      </c>
      <c r="J40" s="91">
        <v>31</v>
      </c>
      <c r="K40" s="91"/>
      <c r="L40" s="91">
        <v>37</v>
      </c>
      <c r="M40" s="91">
        <v>35</v>
      </c>
      <c r="N40" s="1">
        <f t="shared" si="21"/>
        <v>33.5</v>
      </c>
      <c r="O40" s="1">
        <f t="shared" si="26"/>
        <v>67</v>
      </c>
      <c r="P40" s="91">
        <v>66</v>
      </c>
      <c r="Q40" s="91">
        <v>64</v>
      </c>
      <c r="R40" s="5">
        <v>76</v>
      </c>
      <c r="S40" s="7">
        <v>77</v>
      </c>
      <c r="T40" s="6">
        <f t="shared" si="22"/>
        <v>70.75</v>
      </c>
      <c r="U40" s="7">
        <v>40</v>
      </c>
      <c r="V40" s="94">
        <v>31.5</v>
      </c>
      <c r="W40" s="7">
        <v>36</v>
      </c>
      <c r="Y40" s="6">
        <f t="shared" si="23"/>
        <v>245.25</v>
      </c>
      <c r="Z40" s="11" t="b">
        <f t="shared" si="27"/>
        <v>1</v>
      </c>
      <c r="AA40" s="11" t="b">
        <f t="shared" si="28"/>
        <v>1</v>
      </c>
      <c r="AB40" s="40" t="b">
        <f t="shared" si="29"/>
        <v>1</v>
      </c>
      <c r="AC40" s="40" t="b">
        <f t="shared" si="30"/>
        <v>1</v>
      </c>
      <c r="AD40" s="40" t="b">
        <f t="shared" si="31"/>
        <v>1</v>
      </c>
      <c r="AE40" s="40" t="b">
        <f t="shared" si="12"/>
        <v>1</v>
      </c>
      <c r="AF40" s="40" t="b">
        <f t="shared" si="32"/>
        <v>1</v>
      </c>
    </row>
    <row r="41" spans="1:32" s="5" customFormat="1" x14ac:dyDescent="0.3">
      <c r="A41" s="5">
        <f t="shared" si="33"/>
        <v>38</v>
      </c>
      <c r="B41" s="45">
        <f t="shared" si="34"/>
        <v>13</v>
      </c>
      <c r="C41" s="75"/>
      <c r="D41" s="189" t="s">
        <v>649</v>
      </c>
      <c r="E41" s="189" t="s">
        <v>1227</v>
      </c>
      <c r="F41" s="190" t="s">
        <v>639</v>
      </c>
      <c r="G41" s="190" t="s">
        <v>648</v>
      </c>
      <c r="H41" s="3" t="s">
        <v>17</v>
      </c>
      <c r="I41" s="91">
        <v>40</v>
      </c>
      <c r="J41" s="91">
        <v>36</v>
      </c>
      <c r="K41" s="91"/>
      <c r="L41" s="91">
        <v>40</v>
      </c>
      <c r="M41" s="91">
        <v>38</v>
      </c>
      <c r="N41" s="1">
        <f t="shared" si="21"/>
        <v>38.5</v>
      </c>
      <c r="O41" s="1">
        <f t="shared" si="26"/>
        <v>77</v>
      </c>
      <c r="P41" s="91">
        <v>68</v>
      </c>
      <c r="Q41" s="91">
        <v>72</v>
      </c>
      <c r="R41" s="5">
        <v>80</v>
      </c>
      <c r="S41" s="7">
        <v>55</v>
      </c>
      <c r="T41" s="6">
        <f t="shared" si="22"/>
        <v>68.75</v>
      </c>
      <c r="U41" s="7">
        <v>40</v>
      </c>
      <c r="V41" s="94">
        <v>40.5</v>
      </c>
      <c r="W41" s="7">
        <v>43</v>
      </c>
      <c r="Y41" s="6">
        <f t="shared" si="23"/>
        <v>269.25</v>
      </c>
      <c r="Z41" s="11" t="b">
        <f t="shared" si="27"/>
        <v>1</v>
      </c>
      <c r="AA41" s="11" t="b">
        <f t="shared" si="28"/>
        <v>1</v>
      </c>
      <c r="AB41" s="40" t="b">
        <f t="shared" si="29"/>
        <v>1</v>
      </c>
      <c r="AC41" s="40" t="b">
        <f t="shared" si="30"/>
        <v>1</v>
      </c>
      <c r="AD41" s="40" t="b">
        <f t="shared" si="31"/>
        <v>1</v>
      </c>
      <c r="AE41" s="40" t="b">
        <f t="shared" si="12"/>
        <v>1</v>
      </c>
      <c r="AF41" s="40" t="b">
        <f t="shared" si="32"/>
        <v>1</v>
      </c>
    </row>
    <row r="42" spans="1:32" s="5" customFormat="1" x14ac:dyDescent="0.3">
      <c r="A42" s="5">
        <f t="shared" si="33"/>
        <v>39</v>
      </c>
      <c r="B42" s="45">
        <f t="shared" si="34"/>
        <v>14</v>
      </c>
      <c r="C42" s="75"/>
      <c r="D42" s="189" t="s">
        <v>479</v>
      </c>
      <c r="E42" s="189" t="s">
        <v>1180</v>
      </c>
      <c r="F42" s="190" t="s">
        <v>469</v>
      </c>
      <c r="G42" s="190" t="s">
        <v>478</v>
      </c>
      <c r="H42" s="3" t="s">
        <v>17</v>
      </c>
      <c r="I42" s="91">
        <v>40</v>
      </c>
      <c r="J42" s="91">
        <v>37</v>
      </c>
      <c r="K42" s="91"/>
      <c r="L42" s="91">
        <v>39</v>
      </c>
      <c r="M42" s="91">
        <v>38</v>
      </c>
      <c r="N42" s="1">
        <f t="shared" si="21"/>
        <v>38.5</v>
      </c>
      <c r="O42" s="1">
        <f t="shared" si="26"/>
        <v>77</v>
      </c>
      <c r="P42" s="91">
        <v>72</v>
      </c>
      <c r="Q42" s="91">
        <v>74</v>
      </c>
      <c r="R42" s="5">
        <v>77</v>
      </c>
      <c r="S42" s="7">
        <v>80</v>
      </c>
      <c r="T42" s="6">
        <f t="shared" si="22"/>
        <v>75.75</v>
      </c>
      <c r="U42" s="7">
        <v>40</v>
      </c>
      <c r="V42" s="94">
        <v>37</v>
      </c>
      <c r="W42" s="7">
        <v>44</v>
      </c>
      <c r="Y42" s="6">
        <f t="shared" si="23"/>
        <v>273.75</v>
      </c>
      <c r="Z42" s="11" t="b">
        <f t="shared" si="27"/>
        <v>1</v>
      </c>
      <c r="AA42" s="11" t="b">
        <f t="shared" si="28"/>
        <v>1</v>
      </c>
      <c r="AB42" s="40" t="b">
        <f t="shared" si="29"/>
        <v>1</v>
      </c>
      <c r="AC42" s="40" t="b">
        <f t="shared" si="30"/>
        <v>1</v>
      </c>
      <c r="AD42" s="40" t="b">
        <f t="shared" si="31"/>
        <v>1</v>
      </c>
      <c r="AE42" s="40" t="b">
        <f t="shared" si="12"/>
        <v>1</v>
      </c>
      <c r="AF42" s="40" t="b">
        <f t="shared" si="32"/>
        <v>1</v>
      </c>
    </row>
    <row r="43" spans="1:32" s="5" customFormat="1" x14ac:dyDescent="0.3">
      <c r="A43" s="5">
        <f t="shared" si="33"/>
        <v>40</v>
      </c>
      <c r="B43" s="45">
        <f t="shared" si="34"/>
        <v>15</v>
      </c>
      <c r="C43" s="75"/>
      <c r="D43" s="189" t="s">
        <v>755</v>
      </c>
      <c r="E43" s="189" t="s">
        <v>126</v>
      </c>
      <c r="F43" s="190" t="s">
        <v>84</v>
      </c>
      <c r="G43" s="190" t="s">
        <v>754</v>
      </c>
      <c r="H43" s="3" t="s">
        <v>17</v>
      </c>
      <c r="I43" s="91">
        <v>40</v>
      </c>
      <c r="J43" s="91">
        <v>38</v>
      </c>
      <c r="K43" s="91"/>
      <c r="L43" s="91">
        <v>37</v>
      </c>
      <c r="M43" s="91">
        <v>40</v>
      </c>
      <c r="N43" s="1">
        <f t="shared" si="21"/>
        <v>38.75</v>
      </c>
      <c r="O43" s="1">
        <f t="shared" si="26"/>
        <v>77.5</v>
      </c>
      <c r="P43" s="91">
        <v>77</v>
      </c>
      <c r="Q43" s="91">
        <v>60</v>
      </c>
      <c r="R43" s="5">
        <v>79</v>
      </c>
      <c r="S43" s="7">
        <v>80</v>
      </c>
      <c r="T43" s="6">
        <f t="shared" si="22"/>
        <v>74</v>
      </c>
      <c r="U43" s="7">
        <v>40</v>
      </c>
      <c r="V43" s="94">
        <v>24</v>
      </c>
      <c r="W43" s="7">
        <v>41</v>
      </c>
      <c r="Y43" s="6">
        <f t="shared" si="23"/>
        <v>256.5</v>
      </c>
      <c r="Z43" s="11" t="b">
        <f t="shared" si="27"/>
        <v>1</v>
      </c>
      <c r="AA43" s="11" t="b">
        <f t="shared" si="28"/>
        <v>1</v>
      </c>
      <c r="AB43" s="40" t="b">
        <f t="shared" si="29"/>
        <v>1</v>
      </c>
      <c r="AC43" s="40" t="b">
        <f t="shared" si="30"/>
        <v>0</v>
      </c>
      <c r="AD43" s="40" t="b">
        <f t="shared" si="31"/>
        <v>1</v>
      </c>
      <c r="AE43" s="40" t="b">
        <f t="shared" si="12"/>
        <v>1</v>
      </c>
      <c r="AF43" s="40" t="b">
        <f t="shared" si="32"/>
        <v>0</v>
      </c>
    </row>
    <row r="44" spans="1:32" s="5" customFormat="1" x14ac:dyDescent="0.3">
      <c r="A44" s="5">
        <f t="shared" si="33"/>
        <v>41</v>
      </c>
      <c r="B44" s="45">
        <f t="shared" si="34"/>
        <v>16</v>
      </c>
      <c r="C44" s="75"/>
      <c r="D44" s="189" t="s">
        <v>631</v>
      </c>
      <c r="E44" s="189" t="s">
        <v>102</v>
      </c>
      <c r="F44" s="190" t="s">
        <v>625</v>
      </c>
      <c r="G44" s="190" t="s">
        <v>630</v>
      </c>
      <c r="H44" s="3" t="s">
        <v>17</v>
      </c>
      <c r="I44" s="91">
        <v>32</v>
      </c>
      <c r="J44" s="91">
        <v>37</v>
      </c>
      <c r="K44" s="91"/>
      <c r="L44" s="91">
        <v>38</v>
      </c>
      <c r="M44" s="91">
        <v>36</v>
      </c>
      <c r="N44" s="1">
        <f t="shared" si="21"/>
        <v>35.75</v>
      </c>
      <c r="O44" s="1">
        <f t="shared" si="26"/>
        <v>71.5</v>
      </c>
      <c r="P44" s="91">
        <v>41</v>
      </c>
      <c r="Q44" s="91">
        <v>37</v>
      </c>
      <c r="R44" s="5">
        <v>68</v>
      </c>
      <c r="S44" s="7">
        <v>76</v>
      </c>
      <c r="T44" s="6">
        <f t="shared" si="22"/>
        <v>55.5</v>
      </c>
      <c r="U44" s="7">
        <v>30</v>
      </c>
      <c r="V44" s="94">
        <v>9</v>
      </c>
      <c r="W44" s="7">
        <v>31</v>
      </c>
      <c r="Y44" s="6">
        <f t="shared" si="23"/>
        <v>197</v>
      </c>
      <c r="Z44" s="11" t="b">
        <f t="shared" si="27"/>
        <v>1</v>
      </c>
      <c r="AA44" s="11" t="b">
        <f t="shared" si="28"/>
        <v>0</v>
      </c>
      <c r="AB44" s="40" t="b">
        <f t="shared" si="29"/>
        <v>0</v>
      </c>
      <c r="AC44" s="40" t="b">
        <f t="shared" si="30"/>
        <v>0</v>
      </c>
      <c r="AD44" s="40" t="b">
        <f t="shared" si="31"/>
        <v>0</v>
      </c>
      <c r="AE44" s="40" t="b">
        <f t="shared" si="12"/>
        <v>0</v>
      </c>
      <c r="AF44" s="40" t="b">
        <f t="shared" si="32"/>
        <v>0</v>
      </c>
    </row>
    <row r="45" spans="1:32" s="5" customFormat="1" x14ac:dyDescent="0.3">
      <c r="A45" s="5">
        <f t="shared" si="33"/>
        <v>42</v>
      </c>
      <c r="B45" s="45">
        <f t="shared" si="34"/>
        <v>17</v>
      </c>
      <c r="C45" s="75"/>
      <c r="D45" s="189" t="s">
        <v>980</v>
      </c>
      <c r="E45" s="189" t="s">
        <v>149</v>
      </c>
      <c r="F45" s="190" t="s">
        <v>950</v>
      </c>
      <c r="G45" s="190" t="s">
        <v>792</v>
      </c>
      <c r="H45" s="3" t="s">
        <v>17</v>
      </c>
      <c r="I45" s="91">
        <v>32</v>
      </c>
      <c r="J45" s="91">
        <v>36</v>
      </c>
      <c r="K45" s="91"/>
      <c r="L45" s="91">
        <v>37</v>
      </c>
      <c r="M45" s="91">
        <v>31</v>
      </c>
      <c r="N45" s="1">
        <f t="shared" si="21"/>
        <v>34</v>
      </c>
      <c r="O45" s="1">
        <f t="shared" si="26"/>
        <v>68</v>
      </c>
      <c r="P45" s="91">
        <v>76</v>
      </c>
      <c r="Q45" s="91">
        <v>72</v>
      </c>
      <c r="R45" s="5">
        <v>76</v>
      </c>
      <c r="S45" s="7">
        <v>78</v>
      </c>
      <c r="T45" s="6">
        <f t="shared" si="22"/>
        <v>75.5</v>
      </c>
      <c r="U45" s="7">
        <v>40</v>
      </c>
      <c r="V45" s="94">
        <v>42</v>
      </c>
      <c r="W45" s="7">
        <v>45</v>
      </c>
      <c r="Y45" s="6">
        <f t="shared" si="23"/>
        <v>270.5</v>
      </c>
      <c r="Z45" s="11" t="b">
        <f t="shared" si="27"/>
        <v>1</v>
      </c>
      <c r="AA45" s="11" t="b">
        <f t="shared" si="28"/>
        <v>1</v>
      </c>
      <c r="AB45" s="40" t="b">
        <f t="shared" si="29"/>
        <v>1</v>
      </c>
      <c r="AC45" s="40" t="b">
        <f t="shared" si="30"/>
        <v>1</v>
      </c>
      <c r="AD45" s="40" t="b">
        <f t="shared" si="31"/>
        <v>1</v>
      </c>
      <c r="AE45" s="40" t="b">
        <f t="shared" si="12"/>
        <v>1</v>
      </c>
      <c r="AF45" s="40" t="b">
        <f t="shared" si="32"/>
        <v>1</v>
      </c>
    </row>
    <row r="46" spans="1:32" s="5" customFormat="1" x14ac:dyDescent="0.3">
      <c r="A46" s="5">
        <f t="shared" si="33"/>
        <v>43</v>
      </c>
      <c r="B46" s="45">
        <f t="shared" si="34"/>
        <v>18</v>
      </c>
      <c r="C46" s="75"/>
      <c r="D46" s="189" t="s">
        <v>1204</v>
      </c>
      <c r="E46" s="189" t="s">
        <v>140</v>
      </c>
      <c r="F46" s="190" t="s">
        <v>516</v>
      </c>
      <c r="G46" s="190" t="s">
        <v>539</v>
      </c>
      <c r="H46" s="3" t="s">
        <v>17</v>
      </c>
      <c r="I46" s="91">
        <v>37</v>
      </c>
      <c r="J46" s="91">
        <v>33</v>
      </c>
      <c r="K46" s="91"/>
      <c r="L46" s="91">
        <v>37</v>
      </c>
      <c r="M46" s="91">
        <v>36</v>
      </c>
      <c r="N46" s="1">
        <f t="shared" si="21"/>
        <v>35.75</v>
      </c>
      <c r="O46" s="1">
        <f t="shared" si="26"/>
        <v>71.5</v>
      </c>
      <c r="P46" s="91">
        <v>59</v>
      </c>
      <c r="Q46" s="91">
        <v>67</v>
      </c>
      <c r="R46" s="5">
        <v>67</v>
      </c>
      <c r="S46" s="7">
        <v>77</v>
      </c>
      <c r="T46" s="6">
        <f t="shared" si="22"/>
        <v>67.5</v>
      </c>
      <c r="U46" s="7">
        <v>10</v>
      </c>
      <c r="V46" s="94">
        <v>36</v>
      </c>
      <c r="W46" s="7">
        <v>44</v>
      </c>
      <c r="Y46" s="6">
        <f t="shared" si="23"/>
        <v>229</v>
      </c>
      <c r="Z46" s="11" t="b">
        <f t="shared" si="27"/>
        <v>1</v>
      </c>
      <c r="AA46" s="11" t="b">
        <f t="shared" si="28"/>
        <v>1</v>
      </c>
      <c r="AB46" s="40" t="b">
        <f t="shared" si="29"/>
        <v>0</v>
      </c>
      <c r="AC46" s="40" t="b">
        <f t="shared" si="30"/>
        <v>1</v>
      </c>
      <c r="AD46" s="40" t="b">
        <f t="shared" si="31"/>
        <v>1</v>
      </c>
      <c r="AE46" s="40" t="b">
        <f t="shared" si="12"/>
        <v>1</v>
      </c>
      <c r="AF46" s="40" t="b">
        <f t="shared" si="32"/>
        <v>0</v>
      </c>
    </row>
    <row r="47" spans="1:32" s="5" customFormat="1" x14ac:dyDescent="0.3">
      <c r="A47" s="5">
        <f t="shared" si="33"/>
        <v>44</v>
      </c>
      <c r="B47" s="45">
        <f t="shared" si="34"/>
        <v>19</v>
      </c>
      <c r="C47" s="75"/>
      <c r="D47" s="189" t="s">
        <v>984</v>
      </c>
      <c r="E47" s="189" t="s">
        <v>160</v>
      </c>
      <c r="F47" s="190" t="s">
        <v>950</v>
      </c>
      <c r="G47" s="190" t="s">
        <v>983</v>
      </c>
      <c r="H47" s="3" t="s">
        <v>17</v>
      </c>
      <c r="I47" s="91">
        <v>40</v>
      </c>
      <c r="J47" s="91">
        <v>32</v>
      </c>
      <c r="K47" s="91"/>
      <c r="L47" s="91">
        <v>39</v>
      </c>
      <c r="M47" s="91">
        <v>38</v>
      </c>
      <c r="N47" s="1">
        <f t="shared" si="21"/>
        <v>37.25</v>
      </c>
      <c r="O47" s="1">
        <f t="shared" si="26"/>
        <v>74.5</v>
      </c>
      <c r="P47" s="91">
        <v>63</v>
      </c>
      <c r="Q47" s="91">
        <v>69</v>
      </c>
      <c r="R47" s="5">
        <v>70</v>
      </c>
      <c r="S47" s="7">
        <v>78</v>
      </c>
      <c r="T47" s="6">
        <f t="shared" si="22"/>
        <v>70</v>
      </c>
      <c r="U47" s="7">
        <v>40</v>
      </c>
      <c r="V47" s="94">
        <v>33</v>
      </c>
      <c r="W47" s="7">
        <v>30</v>
      </c>
      <c r="Y47" s="6">
        <f t="shared" si="23"/>
        <v>247.5</v>
      </c>
      <c r="Z47" s="11" t="b">
        <f t="shared" si="27"/>
        <v>1</v>
      </c>
      <c r="AA47" s="11" t="b">
        <f t="shared" si="28"/>
        <v>1</v>
      </c>
      <c r="AB47" s="40" t="b">
        <f t="shared" si="29"/>
        <v>1</v>
      </c>
      <c r="AC47" s="40" t="b">
        <f t="shared" si="30"/>
        <v>1</v>
      </c>
      <c r="AD47" s="40" t="b">
        <f t="shared" si="31"/>
        <v>0</v>
      </c>
      <c r="AE47" s="40" t="b">
        <f t="shared" si="12"/>
        <v>1</v>
      </c>
      <c r="AF47" s="40" t="b">
        <f t="shared" si="32"/>
        <v>0</v>
      </c>
    </row>
    <row r="48" spans="1:32" s="5" customFormat="1" x14ac:dyDescent="0.3">
      <c r="A48" s="5">
        <f t="shared" si="33"/>
        <v>45</v>
      </c>
      <c r="B48" s="45">
        <f t="shared" si="34"/>
        <v>20</v>
      </c>
      <c r="C48" s="75"/>
      <c r="D48" s="189" t="s">
        <v>423</v>
      </c>
      <c r="E48" s="189" t="s">
        <v>144</v>
      </c>
      <c r="F48" s="190" t="s">
        <v>376</v>
      </c>
      <c r="G48" s="190" t="s">
        <v>422</v>
      </c>
      <c r="H48" s="3" t="s">
        <v>17</v>
      </c>
      <c r="I48" s="91">
        <v>35</v>
      </c>
      <c r="J48" s="91">
        <v>31</v>
      </c>
      <c r="K48" s="91"/>
      <c r="L48" s="91">
        <v>38</v>
      </c>
      <c r="M48" s="91">
        <v>38</v>
      </c>
      <c r="N48" s="1">
        <f t="shared" si="21"/>
        <v>35.5</v>
      </c>
      <c r="O48" s="1">
        <f t="shared" si="26"/>
        <v>71</v>
      </c>
      <c r="P48" s="91">
        <v>68</v>
      </c>
      <c r="Q48" s="91">
        <v>76</v>
      </c>
      <c r="R48" s="5">
        <v>74</v>
      </c>
      <c r="S48" s="7">
        <v>79</v>
      </c>
      <c r="T48" s="6">
        <f t="shared" si="22"/>
        <v>74.25</v>
      </c>
      <c r="U48" s="7">
        <v>40</v>
      </c>
      <c r="V48" s="94">
        <v>36</v>
      </c>
      <c r="W48" s="7">
        <v>42</v>
      </c>
      <c r="Y48" s="6">
        <f t="shared" si="23"/>
        <v>263.25</v>
      </c>
      <c r="Z48" s="11" t="b">
        <f t="shared" si="27"/>
        <v>1</v>
      </c>
      <c r="AA48" s="11" t="b">
        <f t="shared" si="28"/>
        <v>1</v>
      </c>
      <c r="AB48" s="40" t="b">
        <f t="shared" si="29"/>
        <v>1</v>
      </c>
      <c r="AC48" s="40" t="b">
        <f t="shared" si="30"/>
        <v>1</v>
      </c>
      <c r="AD48" s="40" t="b">
        <f t="shared" si="31"/>
        <v>1</v>
      </c>
      <c r="AE48" s="40" t="b">
        <f t="shared" si="12"/>
        <v>1</v>
      </c>
      <c r="AF48" s="40" t="b">
        <f t="shared" si="32"/>
        <v>1</v>
      </c>
    </row>
    <row r="49" spans="1:32" s="5" customFormat="1" x14ac:dyDescent="0.3">
      <c r="A49" s="5">
        <f t="shared" si="33"/>
        <v>46</v>
      </c>
      <c r="B49" s="45">
        <f t="shared" si="34"/>
        <v>21</v>
      </c>
      <c r="C49" s="75"/>
      <c r="D49" s="189" t="s">
        <v>583</v>
      </c>
      <c r="E49" s="189" t="s">
        <v>1217</v>
      </c>
      <c r="F49" s="190" t="s">
        <v>573</v>
      </c>
      <c r="G49" s="190" t="s">
        <v>582</v>
      </c>
      <c r="H49" s="3" t="s">
        <v>17</v>
      </c>
      <c r="I49" s="91">
        <v>40</v>
      </c>
      <c r="J49" s="91">
        <v>34</v>
      </c>
      <c r="K49" s="91"/>
      <c r="L49" s="91">
        <v>37</v>
      </c>
      <c r="M49" s="91">
        <v>38</v>
      </c>
      <c r="N49" s="1">
        <f t="shared" si="21"/>
        <v>37.25</v>
      </c>
      <c r="O49" s="1">
        <f t="shared" si="26"/>
        <v>74.5</v>
      </c>
      <c r="P49" s="91">
        <v>71</v>
      </c>
      <c r="Q49" s="91">
        <v>61</v>
      </c>
      <c r="R49" s="5">
        <v>63</v>
      </c>
      <c r="S49" s="7">
        <v>80</v>
      </c>
      <c r="T49" s="6">
        <f t="shared" si="22"/>
        <v>68.75</v>
      </c>
      <c r="U49" s="7">
        <v>40</v>
      </c>
      <c r="V49" s="94">
        <v>32</v>
      </c>
      <c r="W49" s="7">
        <v>41</v>
      </c>
      <c r="Y49" s="6">
        <f t="shared" si="23"/>
        <v>256.25</v>
      </c>
      <c r="Z49" s="11" t="b">
        <f t="shared" si="27"/>
        <v>1</v>
      </c>
      <c r="AA49" s="11" t="b">
        <f t="shared" si="28"/>
        <v>1</v>
      </c>
      <c r="AB49" s="40" t="b">
        <f t="shared" si="29"/>
        <v>1</v>
      </c>
      <c r="AC49" s="40" t="b">
        <f t="shared" si="30"/>
        <v>1</v>
      </c>
      <c r="AD49" s="40" t="b">
        <f t="shared" si="31"/>
        <v>1</v>
      </c>
      <c r="AE49" s="40" t="b">
        <f t="shared" si="12"/>
        <v>1</v>
      </c>
      <c r="AF49" s="40" t="b">
        <f t="shared" si="32"/>
        <v>1</v>
      </c>
    </row>
    <row r="50" spans="1:32" s="5" customFormat="1" x14ac:dyDescent="0.3">
      <c r="A50" s="5">
        <f t="shared" si="33"/>
        <v>47</v>
      </c>
      <c r="B50" s="45">
        <f t="shared" si="34"/>
        <v>22</v>
      </c>
      <c r="C50" s="75"/>
      <c r="D50" s="189" t="s">
        <v>672</v>
      </c>
      <c r="E50" s="189" t="s">
        <v>1234</v>
      </c>
      <c r="F50" s="190" t="s">
        <v>666</v>
      </c>
      <c r="G50" s="190" t="s">
        <v>671</v>
      </c>
      <c r="H50" s="3" t="s">
        <v>17</v>
      </c>
      <c r="I50" s="91">
        <v>40</v>
      </c>
      <c r="J50" s="91">
        <v>38</v>
      </c>
      <c r="K50" s="91"/>
      <c r="L50" s="91">
        <v>39</v>
      </c>
      <c r="M50" s="91">
        <v>37</v>
      </c>
      <c r="N50" s="1">
        <f t="shared" si="21"/>
        <v>38.5</v>
      </c>
      <c r="O50" s="1">
        <f t="shared" si="26"/>
        <v>77</v>
      </c>
      <c r="P50" s="91">
        <v>41</v>
      </c>
      <c r="Q50" s="91">
        <v>0</v>
      </c>
      <c r="R50" s="5">
        <v>77</v>
      </c>
      <c r="S50" s="7">
        <v>80</v>
      </c>
      <c r="T50" s="6">
        <f t="shared" si="22"/>
        <v>49.5</v>
      </c>
      <c r="U50" s="7">
        <v>40</v>
      </c>
      <c r="V50" s="94">
        <v>16</v>
      </c>
      <c r="W50" s="7">
        <v>40</v>
      </c>
      <c r="Y50" s="6">
        <f t="shared" si="23"/>
        <v>222.5</v>
      </c>
      <c r="Z50" s="11" t="b">
        <f t="shared" si="27"/>
        <v>1</v>
      </c>
      <c r="AA50" s="11" t="b">
        <f t="shared" si="28"/>
        <v>0</v>
      </c>
      <c r="AB50" s="40" t="b">
        <f t="shared" si="29"/>
        <v>1</v>
      </c>
      <c r="AC50" s="40" t="b">
        <f t="shared" si="30"/>
        <v>0</v>
      </c>
      <c r="AD50" s="40" t="b">
        <f t="shared" si="31"/>
        <v>1</v>
      </c>
      <c r="AE50" s="40" t="b">
        <f t="shared" si="12"/>
        <v>1</v>
      </c>
      <c r="AF50" s="40" t="b">
        <f t="shared" si="32"/>
        <v>0</v>
      </c>
    </row>
    <row r="51" spans="1:32" s="5" customFormat="1" x14ac:dyDescent="0.3">
      <c r="A51" s="5">
        <f t="shared" si="33"/>
        <v>48</v>
      </c>
      <c r="B51" s="45">
        <f t="shared" si="34"/>
        <v>23</v>
      </c>
      <c r="C51" s="75"/>
      <c r="D51" s="189" t="s">
        <v>544</v>
      </c>
      <c r="E51" s="189" t="s">
        <v>1205</v>
      </c>
      <c r="F51" s="190" t="s">
        <v>516</v>
      </c>
      <c r="G51" s="190" t="s">
        <v>543</v>
      </c>
      <c r="H51" s="3" t="s">
        <v>17</v>
      </c>
      <c r="I51" s="91">
        <v>37</v>
      </c>
      <c r="J51" s="91">
        <v>31</v>
      </c>
      <c r="K51" s="91"/>
      <c r="L51" s="91">
        <v>38</v>
      </c>
      <c r="M51" s="91">
        <v>30</v>
      </c>
      <c r="N51" s="1">
        <f t="shared" si="21"/>
        <v>34</v>
      </c>
      <c r="O51" s="1">
        <f t="shared" si="26"/>
        <v>68</v>
      </c>
      <c r="P51" s="91">
        <v>59</v>
      </c>
      <c r="Q51" s="91">
        <v>65</v>
      </c>
      <c r="R51" s="5">
        <v>72</v>
      </c>
      <c r="S51" s="7">
        <v>80</v>
      </c>
      <c r="T51" s="6">
        <f t="shared" si="22"/>
        <v>69</v>
      </c>
      <c r="U51" s="7">
        <v>40</v>
      </c>
      <c r="V51" s="94">
        <v>31</v>
      </c>
      <c r="W51" s="7">
        <v>43</v>
      </c>
      <c r="Y51" s="6">
        <f t="shared" si="23"/>
        <v>251</v>
      </c>
      <c r="Z51" s="11" t="b">
        <f t="shared" si="27"/>
        <v>1</v>
      </c>
      <c r="AA51" s="11" t="b">
        <f t="shared" si="28"/>
        <v>1</v>
      </c>
      <c r="AB51" s="40" t="b">
        <f t="shared" si="29"/>
        <v>1</v>
      </c>
      <c r="AC51" s="40" t="b">
        <f t="shared" si="30"/>
        <v>1</v>
      </c>
      <c r="AD51" s="40" t="b">
        <f t="shared" si="31"/>
        <v>1</v>
      </c>
      <c r="AE51" s="40" t="b">
        <f t="shared" si="12"/>
        <v>1</v>
      </c>
      <c r="AF51" s="40" t="b">
        <f t="shared" si="32"/>
        <v>1</v>
      </c>
    </row>
    <row r="52" spans="1:32" s="5" customFormat="1" x14ac:dyDescent="0.3">
      <c r="A52" s="5">
        <f t="shared" si="33"/>
        <v>49</v>
      </c>
      <c r="B52" s="45">
        <f t="shared" si="34"/>
        <v>24</v>
      </c>
      <c r="C52" s="75"/>
      <c r="D52" s="189" t="s">
        <v>355</v>
      </c>
      <c r="E52" s="189" t="s">
        <v>1140</v>
      </c>
      <c r="F52" s="190" t="s">
        <v>323</v>
      </c>
      <c r="G52" s="190" t="s">
        <v>354</v>
      </c>
      <c r="H52" s="3" t="s">
        <v>17</v>
      </c>
      <c r="I52" s="91">
        <v>38</v>
      </c>
      <c r="J52" s="91">
        <v>33</v>
      </c>
      <c r="K52" s="91"/>
      <c r="L52" s="91">
        <v>38</v>
      </c>
      <c r="M52" s="91">
        <v>30</v>
      </c>
      <c r="N52" s="1">
        <f t="shared" si="21"/>
        <v>34.75</v>
      </c>
      <c r="O52" s="1">
        <f t="shared" si="26"/>
        <v>69.5</v>
      </c>
      <c r="P52" s="91">
        <v>50</v>
      </c>
      <c r="Q52" s="91">
        <v>63</v>
      </c>
      <c r="R52" s="5">
        <v>67</v>
      </c>
      <c r="S52" s="7">
        <v>80</v>
      </c>
      <c r="T52" s="6">
        <f t="shared" si="22"/>
        <v>65</v>
      </c>
      <c r="U52" s="7">
        <v>40</v>
      </c>
      <c r="V52" s="94">
        <v>34</v>
      </c>
      <c r="W52" s="7">
        <v>43</v>
      </c>
      <c r="Y52" s="6">
        <f t="shared" si="23"/>
        <v>251.5</v>
      </c>
      <c r="Z52" s="11" t="b">
        <f t="shared" si="27"/>
        <v>1</v>
      </c>
      <c r="AA52" s="11" t="b">
        <f t="shared" si="28"/>
        <v>1</v>
      </c>
      <c r="AB52" s="40" t="b">
        <f t="shared" si="29"/>
        <v>1</v>
      </c>
      <c r="AC52" s="40" t="b">
        <f t="shared" si="30"/>
        <v>1</v>
      </c>
      <c r="AD52" s="40" t="b">
        <f t="shared" si="31"/>
        <v>1</v>
      </c>
      <c r="AE52" s="40" t="b">
        <f t="shared" si="12"/>
        <v>1</v>
      </c>
      <c r="AF52" s="40" t="b">
        <f t="shared" si="32"/>
        <v>1</v>
      </c>
    </row>
    <row r="53" spans="1:32" s="5" customFormat="1" x14ac:dyDescent="0.3">
      <c r="A53" s="5">
        <f t="shared" si="33"/>
        <v>50</v>
      </c>
      <c r="B53" s="45">
        <f t="shared" si="34"/>
        <v>25</v>
      </c>
      <c r="C53" s="75"/>
      <c r="D53" s="189" t="s">
        <v>439</v>
      </c>
      <c r="E53" s="189" t="s">
        <v>1164</v>
      </c>
      <c r="F53" s="190" t="s">
        <v>376</v>
      </c>
      <c r="G53" s="190" t="s">
        <v>438</v>
      </c>
      <c r="H53" s="3" t="s">
        <v>17</v>
      </c>
      <c r="I53" s="91">
        <v>40</v>
      </c>
      <c r="J53" s="91">
        <v>32</v>
      </c>
      <c r="K53" s="91"/>
      <c r="L53" s="91">
        <v>37</v>
      </c>
      <c r="M53" s="91">
        <v>33</v>
      </c>
      <c r="N53" s="1">
        <f t="shared" si="21"/>
        <v>35.5</v>
      </c>
      <c r="O53" s="1">
        <f t="shared" si="26"/>
        <v>71</v>
      </c>
      <c r="P53" s="91">
        <v>68</v>
      </c>
      <c r="Q53" s="91">
        <v>73</v>
      </c>
      <c r="R53" s="5">
        <v>76</v>
      </c>
      <c r="S53" s="7">
        <v>0</v>
      </c>
      <c r="T53" s="6">
        <f t="shared" si="22"/>
        <v>54.25</v>
      </c>
      <c r="U53" s="7">
        <v>40</v>
      </c>
      <c r="V53" s="94">
        <v>35</v>
      </c>
      <c r="W53" s="7">
        <v>34</v>
      </c>
      <c r="Y53" s="6">
        <f t="shared" si="23"/>
        <v>234.25</v>
      </c>
      <c r="Z53" s="11" t="b">
        <f t="shared" si="27"/>
        <v>1</v>
      </c>
      <c r="AA53" s="11" t="b">
        <f t="shared" si="28"/>
        <v>0</v>
      </c>
      <c r="AB53" s="40" t="b">
        <f t="shared" si="29"/>
        <v>1</v>
      </c>
      <c r="AC53" s="40" t="b">
        <f t="shared" si="30"/>
        <v>1</v>
      </c>
      <c r="AD53" s="40" t="b">
        <f t="shared" si="31"/>
        <v>0</v>
      </c>
      <c r="AE53" s="40" t="b">
        <f t="shared" si="12"/>
        <v>1</v>
      </c>
      <c r="AF53" s="40" t="b">
        <f t="shared" si="32"/>
        <v>0</v>
      </c>
    </row>
    <row r="54" spans="1:32" s="5" customFormat="1" ht="16.2" thickBot="1" x14ac:dyDescent="0.35">
      <c r="A54" s="5" t="s">
        <v>15</v>
      </c>
      <c r="B54" s="91"/>
      <c r="C54" s="91"/>
      <c r="H54" s="19" t="s">
        <v>16</v>
      </c>
      <c r="I54" s="20">
        <f>AVERAGE(I29:I53)</f>
        <v>37.44</v>
      </c>
      <c r="J54" s="20">
        <f>AVERAGE(J29:J53)</f>
        <v>34.159999999999997</v>
      </c>
      <c r="K54" s="20"/>
      <c r="L54" s="20">
        <f>AVERAGE(L29:L53)</f>
        <v>38</v>
      </c>
      <c r="M54" s="20">
        <f>AVERAGE(M29:M53)</f>
        <v>36.4</v>
      </c>
      <c r="N54" s="27">
        <f>AVERAGE(N29:N53)</f>
        <v>36.5</v>
      </c>
      <c r="O54" s="27">
        <f t="shared" si="9"/>
        <v>73</v>
      </c>
      <c r="P54" s="20">
        <f t="shared" ref="P54:X54" si="35">AVERAGE(P29:P53)</f>
        <v>65.8</v>
      </c>
      <c r="Q54" s="20">
        <f t="shared" si="35"/>
        <v>62.84</v>
      </c>
      <c r="R54" s="20">
        <f t="shared" si="35"/>
        <v>73.680000000000007</v>
      </c>
      <c r="S54" s="20">
        <f t="shared" si="35"/>
        <v>68.44</v>
      </c>
      <c r="T54" s="38">
        <f t="shared" si="35"/>
        <v>67.69</v>
      </c>
      <c r="U54" s="20">
        <f t="shared" si="35"/>
        <v>36</v>
      </c>
      <c r="V54" s="20">
        <f t="shared" si="35"/>
        <v>32.04</v>
      </c>
      <c r="W54" s="20">
        <f t="shared" si="35"/>
        <v>40.200000000000003</v>
      </c>
      <c r="X54" s="20" t="e">
        <f t="shared" si="35"/>
        <v>#DIV/0!</v>
      </c>
      <c r="Y54" s="6"/>
      <c r="Z54" s="11"/>
      <c r="AA54" s="11"/>
      <c r="AE54" s="40"/>
      <c r="AF54" s="40"/>
    </row>
    <row r="55" spans="1:32" s="5" customFormat="1" ht="31.2" x14ac:dyDescent="0.3">
      <c r="A55" s="5" t="s">
        <v>15</v>
      </c>
      <c r="B55" s="45"/>
      <c r="C55" s="3"/>
      <c r="D55" s="39" t="s">
        <v>212</v>
      </c>
      <c r="E55" s="39" t="s">
        <v>2</v>
      </c>
      <c r="F55" s="40" t="s">
        <v>3</v>
      </c>
      <c r="G55" s="40" t="s">
        <v>36</v>
      </c>
      <c r="H55" s="40" t="s">
        <v>4</v>
      </c>
      <c r="I55" s="14"/>
      <c r="J55" s="14"/>
      <c r="K55" s="14"/>
      <c r="L55" s="14"/>
      <c r="M55" s="14"/>
      <c r="N55" s="10"/>
      <c r="O55" s="10"/>
      <c r="P55" s="14"/>
      <c r="Q55" s="14"/>
      <c r="R55" s="48"/>
      <c r="S55" s="49"/>
      <c r="T55" s="6"/>
      <c r="U55" s="49"/>
      <c r="V55" s="49"/>
      <c r="W55" s="48"/>
      <c r="X55" s="48"/>
      <c r="Y55" s="6"/>
      <c r="Z55" s="11"/>
      <c r="AA55" s="11"/>
      <c r="AE55" s="40"/>
      <c r="AF55" s="40"/>
    </row>
    <row r="56" spans="1:32" s="5" customFormat="1" x14ac:dyDescent="0.3">
      <c r="A56" s="5">
        <f>A53+1</f>
        <v>51</v>
      </c>
      <c r="B56" s="45">
        <v>1</v>
      </c>
      <c r="C56" s="75"/>
      <c r="D56" s="189" t="s">
        <v>638</v>
      </c>
      <c r="E56" s="189" t="s">
        <v>109</v>
      </c>
      <c r="F56" s="190" t="s">
        <v>639</v>
      </c>
      <c r="G56" s="190" t="s">
        <v>637</v>
      </c>
      <c r="H56" s="3" t="s">
        <v>18</v>
      </c>
      <c r="I56" s="91">
        <v>39</v>
      </c>
      <c r="J56" s="91">
        <v>27</v>
      </c>
      <c r="K56" s="91"/>
      <c r="L56" s="91">
        <v>40</v>
      </c>
      <c r="M56" s="91">
        <v>36</v>
      </c>
      <c r="N56" s="1">
        <f t="shared" ref="N56:N78" si="36">AVERAGE(I56,J56,L56,M56)</f>
        <v>35.5</v>
      </c>
      <c r="O56" s="1">
        <f t="shared" si="9"/>
        <v>71</v>
      </c>
      <c r="P56" s="91">
        <v>75</v>
      </c>
      <c r="Q56" s="91">
        <v>78</v>
      </c>
      <c r="R56" s="5">
        <v>73</v>
      </c>
      <c r="S56" s="7">
        <v>80</v>
      </c>
      <c r="T56" s="6">
        <f t="shared" ref="T56:T78" si="37">AVERAGE(P56,Q56,R56,S56)</f>
        <v>76.5</v>
      </c>
      <c r="U56" s="7">
        <v>40</v>
      </c>
      <c r="V56" s="94">
        <v>36</v>
      </c>
      <c r="W56" s="5">
        <v>45</v>
      </c>
      <c r="Y56" s="6">
        <f t="shared" ref="Y56:Y79" si="38">SUM(O56 + T56 +U56 + V56 + W56)</f>
        <v>268.5</v>
      </c>
      <c r="Z56" s="11" t="b">
        <f t="shared" ref="Z56" si="39">IF(O56,O56&gt;=56,O56&lt;56)</f>
        <v>1</v>
      </c>
      <c r="AA56" s="11" t="b">
        <f t="shared" si="10"/>
        <v>1</v>
      </c>
      <c r="AB56" s="40" t="b">
        <f t="shared" ref="AB56" si="40">IF(U56,U56=40)</f>
        <v>1</v>
      </c>
      <c r="AC56" s="40" t="b">
        <f>IF(V56,V56&gt;=31,V56&lt;31)</f>
        <v>1</v>
      </c>
      <c r="AD56" s="40" t="b">
        <f t="shared" si="5"/>
        <v>1</v>
      </c>
      <c r="AE56" s="40" t="b">
        <f t="shared" si="12"/>
        <v>1</v>
      </c>
      <c r="AF56" s="40" t="b">
        <f t="shared" si="6"/>
        <v>1</v>
      </c>
    </row>
    <row r="57" spans="1:32" x14ac:dyDescent="0.3">
      <c r="A57" s="5">
        <f t="shared" ref="A57:A78" si="41">A56+1</f>
        <v>52</v>
      </c>
      <c r="B57" s="45">
        <f t="shared" ref="B57:B78" si="42">B56+1</f>
        <v>2</v>
      </c>
      <c r="C57" s="75"/>
      <c r="D57" s="189" t="s">
        <v>774</v>
      </c>
      <c r="E57" s="189" t="s">
        <v>1203</v>
      </c>
      <c r="F57" s="190" t="s">
        <v>75</v>
      </c>
      <c r="G57" s="190" t="s">
        <v>773</v>
      </c>
      <c r="H57" s="3" t="s">
        <v>18</v>
      </c>
      <c r="I57" s="91">
        <v>38</v>
      </c>
      <c r="J57" s="91">
        <v>21</v>
      </c>
      <c r="L57" s="91">
        <v>38</v>
      </c>
      <c r="M57" s="91">
        <v>35</v>
      </c>
      <c r="N57" s="1">
        <f t="shared" si="36"/>
        <v>33</v>
      </c>
      <c r="O57" s="1">
        <f t="shared" ref="O57:O78" si="43">N57*2</f>
        <v>66</v>
      </c>
      <c r="P57" s="91">
        <v>72</v>
      </c>
      <c r="Q57" s="91">
        <v>69</v>
      </c>
      <c r="R57" s="5">
        <v>75</v>
      </c>
      <c r="S57" s="7">
        <v>78</v>
      </c>
      <c r="T57" s="6">
        <f t="shared" si="37"/>
        <v>73.5</v>
      </c>
      <c r="U57" s="7">
        <v>30</v>
      </c>
      <c r="V57" s="94">
        <v>35.5</v>
      </c>
      <c r="W57" s="5">
        <v>42</v>
      </c>
      <c r="X57" s="5"/>
      <c r="Y57" s="6">
        <f t="shared" si="38"/>
        <v>247</v>
      </c>
      <c r="Z57" s="11" t="b">
        <f t="shared" ref="Z57:Z78" si="44">IF(O57,O57&gt;=56,O57&lt;56)</f>
        <v>1</v>
      </c>
      <c r="AA57" s="11" t="b">
        <f t="shared" ref="AA57:AA78" si="45">IF(T57,T57&gt;=56,T57&lt;56)</f>
        <v>1</v>
      </c>
      <c r="AB57" s="40" t="b">
        <f t="shared" ref="AB57:AB78" si="46">IF(U57,U57=40)</f>
        <v>0</v>
      </c>
      <c r="AC57" s="40" t="b">
        <f t="shared" ref="AC57:AC78" si="47">IF(V57,V57&gt;=31,V57&lt;31)</f>
        <v>1</v>
      </c>
      <c r="AD57" s="40" t="b">
        <f t="shared" ref="AD57:AD78" si="48">IF(W57,W57&gt;=35,W57&lt;35)</f>
        <v>1</v>
      </c>
      <c r="AE57" s="40" t="b">
        <f t="shared" si="12"/>
        <v>1</v>
      </c>
      <c r="AF57" s="40" t="b">
        <f t="shared" ref="AF57:AF78" si="49">AND(Z57:AE57)</f>
        <v>0</v>
      </c>
    </row>
    <row r="58" spans="1:32" s="5" customFormat="1" x14ac:dyDescent="0.3">
      <c r="A58" s="5">
        <f t="shared" si="41"/>
        <v>53</v>
      </c>
      <c r="B58" s="45">
        <f t="shared" si="42"/>
        <v>3</v>
      </c>
      <c r="C58" s="72"/>
      <c r="D58" s="189" t="s">
        <v>293</v>
      </c>
      <c r="E58" s="189" t="s">
        <v>1117</v>
      </c>
      <c r="F58" s="190" t="s">
        <v>291</v>
      </c>
      <c r="G58" s="190" t="s">
        <v>292</v>
      </c>
      <c r="H58" s="3" t="s">
        <v>18</v>
      </c>
      <c r="I58" s="91">
        <v>40</v>
      </c>
      <c r="J58" s="91">
        <v>26</v>
      </c>
      <c r="K58" s="91"/>
      <c r="L58" s="91">
        <v>40</v>
      </c>
      <c r="M58" s="91">
        <v>38</v>
      </c>
      <c r="N58" s="1">
        <f t="shared" si="36"/>
        <v>36</v>
      </c>
      <c r="O58" s="1">
        <f t="shared" si="43"/>
        <v>72</v>
      </c>
      <c r="P58" s="91">
        <v>67</v>
      </c>
      <c r="Q58" s="91">
        <v>62</v>
      </c>
      <c r="R58" s="5">
        <v>73</v>
      </c>
      <c r="S58" s="7">
        <v>79</v>
      </c>
      <c r="T58" s="6">
        <f t="shared" si="37"/>
        <v>70.25</v>
      </c>
      <c r="U58" s="7">
        <v>40</v>
      </c>
      <c r="V58" s="94">
        <v>30</v>
      </c>
      <c r="W58" s="5">
        <v>30</v>
      </c>
      <c r="Y58" s="6">
        <f t="shared" si="38"/>
        <v>242.25</v>
      </c>
      <c r="Z58" s="11" t="b">
        <f t="shared" si="44"/>
        <v>1</v>
      </c>
      <c r="AA58" s="11" t="b">
        <f t="shared" si="45"/>
        <v>1</v>
      </c>
      <c r="AB58" s="40" t="b">
        <f t="shared" si="46"/>
        <v>1</v>
      </c>
      <c r="AC58" s="40" t="b">
        <f t="shared" si="47"/>
        <v>0</v>
      </c>
      <c r="AD58" s="40" t="b">
        <f t="shared" si="48"/>
        <v>0</v>
      </c>
      <c r="AE58" s="40" t="b">
        <f t="shared" si="12"/>
        <v>1</v>
      </c>
      <c r="AF58" s="40" t="b">
        <f t="shared" si="49"/>
        <v>0</v>
      </c>
    </row>
    <row r="59" spans="1:32" s="128" customFormat="1" x14ac:dyDescent="0.3">
      <c r="A59" s="128">
        <f t="shared" si="41"/>
        <v>54</v>
      </c>
      <c r="B59" s="198">
        <f t="shared" si="42"/>
        <v>4</v>
      </c>
      <c r="C59" s="199"/>
      <c r="D59" s="196" t="s">
        <v>515</v>
      </c>
      <c r="E59" s="196" t="s">
        <v>1194</v>
      </c>
      <c r="F59" s="197" t="s">
        <v>516</v>
      </c>
      <c r="G59" s="197" t="s">
        <v>514</v>
      </c>
      <c r="H59" s="130" t="s">
        <v>18</v>
      </c>
      <c r="I59" s="110">
        <v>37</v>
      </c>
      <c r="J59" s="110"/>
      <c r="K59" s="110"/>
      <c r="L59" s="110"/>
      <c r="M59" s="110"/>
      <c r="N59" s="131">
        <f t="shared" si="36"/>
        <v>37</v>
      </c>
      <c r="O59" s="131">
        <f t="shared" si="43"/>
        <v>74</v>
      </c>
      <c r="P59" s="110">
        <v>59</v>
      </c>
      <c r="Q59" s="110"/>
      <c r="S59" s="127"/>
      <c r="T59" s="132">
        <f t="shared" si="37"/>
        <v>59</v>
      </c>
      <c r="U59" s="127">
        <v>20</v>
      </c>
      <c r="V59" s="200"/>
      <c r="Y59" s="132">
        <f t="shared" si="38"/>
        <v>153</v>
      </c>
      <c r="Z59" s="133" t="b">
        <f t="shared" si="44"/>
        <v>1</v>
      </c>
      <c r="AA59" s="133" t="b">
        <f t="shared" si="45"/>
        <v>1</v>
      </c>
      <c r="AB59" s="134" t="b">
        <f t="shared" si="46"/>
        <v>0</v>
      </c>
      <c r="AC59" s="134" t="b">
        <f t="shared" si="47"/>
        <v>1</v>
      </c>
      <c r="AD59" s="134" t="b">
        <f t="shared" si="48"/>
        <v>1</v>
      </c>
      <c r="AE59" s="134" t="b">
        <f t="shared" si="12"/>
        <v>0</v>
      </c>
      <c r="AF59" s="134" t="b">
        <f t="shared" si="49"/>
        <v>0</v>
      </c>
    </row>
    <row r="60" spans="1:32" s="207" customFormat="1" x14ac:dyDescent="0.3">
      <c r="A60" s="207">
        <f t="shared" si="41"/>
        <v>55</v>
      </c>
      <c r="B60" s="216">
        <f t="shared" si="42"/>
        <v>5</v>
      </c>
      <c r="C60" s="220"/>
      <c r="D60" s="209" t="s">
        <v>125</v>
      </c>
      <c r="E60" s="209" t="s">
        <v>1169</v>
      </c>
      <c r="F60" s="210" t="s">
        <v>459</v>
      </c>
      <c r="G60" s="210" t="s">
        <v>457</v>
      </c>
      <c r="H60" s="218" t="s">
        <v>18</v>
      </c>
      <c r="I60" s="208">
        <v>38</v>
      </c>
      <c r="J60" s="208">
        <v>23</v>
      </c>
      <c r="K60" s="208"/>
      <c r="L60" s="208">
        <v>40</v>
      </c>
      <c r="M60" s="208"/>
      <c r="N60" s="211">
        <f t="shared" si="36"/>
        <v>33.67</v>
      </c>
      <c r="O60" s="211">
        <f t="shared" si="43"/>
        <v>67.34</v>
      </c>
      <c r="P60" s="208">
        <v>71</v>
      </c>
      <c r="Q60" s="208">
        <v>71</v>
      </c>
      <c r="S60" s="212"/>
      <c r="T60" s="213">
        <f t="shared" si="37"/>
        <v>71</v>
      </c>
      <c r="U60" s="212">
        <v>30</v>
      </c>
      <c r="V60" s="219"/>
      <c r="Y60" s="213">
        <f t="shared" si="38"/>
        <v>168.34</v>
      </c>
      <c r="Z60" s="214" t="b">
        <f t="shared" si="44"/>
        <v>1</v>
      </c>
      <c r="AA60" s="214" t="b">
        <f t="shared" si="45"/>
        <v>1</v>
      </c>
      <c r="AB60" s="215" t="b">
        <f t="shared" si="46"/>
        <v>0</v>
      </c>
      <c r="AC60" s="134" t="b">
        <f t="shared" si="47"/>
        <v>1</v>
      </c>
      <c r="AD60" s="215" t="b">
        <f t="shared" si="48"/>
        <v>1</v>
      </c>
      <c r="AE60" s="134" t="b">
        <f t="shared" si="12"/>
        <v>0</v>
      </c>
      <c r="AF60" s="215" t="b">
        <f t="shared" si="49"/>
        <v>0</v>
      </c>
    </row>
    <row r="61" spans="1:32" s="5" customFormat="1" x14ac:dyDescent="0.3">
      <c r="A61" s="5">
        <f t="shared" si="41"/>
        <v>56</v>
      </c>
      <c r="B61" s="45">
        <f t="shared" si="42"/>
        <v>6</v>
      </c>
      <c r="C61" s="72"/>
      <c r="D61" s="189" t="s">
        <v>949</v>
      </c>
      <c r="E61" s="189" t="s">
        <v>205</v>
      </c>
      <c r="F61" s="190" t="s">
        <v>950</v>
      </c>
      <c r="G61" s="190" t="s">
        <v>948</v>
      </c>
      <c r="H61" s="3" t="s">
        <v>18</v>
      </c>
      <c r="I61" s="91">
        <v>39</v>
      </c>
      <c r="J61" s="91">
        <v>21</v>
      </c>
      <c r="K61" s="91"/>
      <c r="L61" s="91">
        <v>36</v>
      </c>
      <c r="M61" s="91">
        <v>34</v>
      </c>
      <c r="N61" s="1">
        <f t="shared" si="36"/>
        <v>32.5</v>
      </c>
      <c r="O61" s="1">
        <f t="shared" si="43"/>
        <v>65</v>
      </c>
      <c r="P61" s="91">
        <v>59</v>
      </c>
      <c r="Q61" s="91">
        <v>77</v>
      </c>
      <c r="R61" s="5">
        <v>77</v>
      </c>
      <c r="S61" s="7">
        <v>80</v>
      </c>
      <c r="T61" s="6">
        <f t="shared" si="37"/>
        <v>73.25</v>
      </c>
      <c r="U61" s="7">
        <v>30</v>
      </c>
      <c r="V61" s="94">
        <v>39</v>
      </c>
      <c r="W61" s="5">
        <v>39</v>
      </c>
      <c r="Y61" s="6">
        <f t="shared" si="38"/>
        <v>246.25</v>
      </c>
      <c r="Z61" s="11" t="b">
        <f t="shared" si="44"/>
        <v>1</v>
      </c>
      <c r="AA61" s="11" t="b">
        <f t="shared" si="45"/>
        <v>1</v>
      </c>
      <c r="AB61" s="40" t="b">
        <f t="shared" si="46"/>
        <v>0</v>
      </c>
      <c r="AC61" s="40" t="b">
        <f t="shared" si="47"/>
        <v>1</v>
      </c>
      <c r="AD61" s="40" t="b">
        <f t="shared" si="48"/>
        <v>1</v>
      </c>
      <c r="AE61" s="40" t="b">
        <f t="shared" si="12"/>
        <v>1</v>
      </c>
      <c r="AF61" s="40" t="b">
        <f t="shared" si="49"/>
        <v>0</v>
      </c>
    </row>
    <row r="62" spans="1:32" s="5" customFormat="1" x14ac:dyDescent="0.3">
      <c r="A62" s="5">
        <f t="shared" si="41"/>
        <v>57</v>
      </c>
      <c r="B62" s="45">
        <f t="shared" si="42"/>
        <v>7</v>
      </c>
      <c r="C62" s="72"/>
      <c r="D62" s="189" t="s">
        <v>73</v>
      </c>
      <c r="E62" s="189" t="s">
        <v>1221</v>
      </c>
      <c r="F62" s="190" t="s">
        <v>625</v>
      </c>
      <c r="G62" s="190" t="s">
        <v>626</v>
      </c>
      <c r="H62" s="3" t="s">
        <v>18</v>
      </c>
      <c r="I62" s="91">
        <v>37</v>
      </c>
      <c r="J62" s="91">
        <v>22</v>
      </c>
      <c r="K62" s="91"/>
      <c r="L62" s="91">
        <v>36</v>
      </c>
      <c r="M62" s="91">
        <v>38</v>
      </c>
      <c r="N62" s="1">
        <f t="shared" si="36"/>
        <v>33.25</v>
      </c>
      <c r="O62" s="1">
        <f t="shared" si="43"/>
        <v>66.5</v>
      </c>
      <c r="P62" s="91">
        <v>68</v>
      </c>
      <c r="Q62" s="91">
        <v>75</v>
      </c>
      <c r="R62" s="5">
        <v>77</v>
      </c>
      <c r="S62" s="7">
        <v>79</v>
      </c>
      <c r="T62" s="6">
        <f t="shared" si="37"/>
        <v>74.75</v>
      </c>
      <c r="U62" s="7">
        <v>30</v>
      </c>
      <c r="V62" s="94">
        <v>16</v>
      </c>
      <c r="W62" s="5">
        <v>44</v>
      </c>
      <c r="Y62" s="6">
        <f t="shared" si="38"/>
        <v>231.25</v>
      </c>
      <c r="Z62" s="11" t="b">
        <f t="shared" si="44"/>
        <v>1</v>
      </c>
      <c r="AA62" s="11" t="b">
        <f t="shared" si="45"/>
        <v>1</v>
      </c>
      <c r="AB62" s="40" t="b">
        <f t="shared" si="46"/>
        <v>0</v>
      </c>
      <c r="AC62" s="40" t="b">
        <f t="shared" si="47"/>
        <v>0</v>
      </c>
      <c r="AD62" s="40" t="b">
        <f t="shared" si="48"/>
        <v>1</v>
      </c>
      <c r="AE62" s="40" t="b">
        <f t="shared" si="12"/>
        <v>1</v>
      </c>
      <c r="AF62" s="40" t="b">
        <f t="shared" si="49"/>
        <v>0</v>
      </c>
    </row>
    <row r="63" spans="1:32" s="5" customFormat="1" x14ac:dyDescent="0.3">
      <c r="A63" s="5">
        <f t="shared" si="41"/>
        <v>58</v>
      </c>
      <c r="B63" s="45">
        <f t="shared" si="42"/>
        <v>8</v>
      </c>
      <c r="C63" s="72"/>
      <c r="D63" s="189" t="s">
        <v>524</v>
      </c>
      <c r="E63" s="189" t="s">
        <v>102</v>
      </c>
      <c r="F63" s="190" t="s">
        <v>516</v>
      </c>
      <c r="G63" s="190" t="s">
        <v>523</v>
      </c>
      <c r="H63" s="3" t="s">
        <v>18</v>
      </c>
      <c r="I63" s="91">
        <v>39</v>
      </c>
      <c r="J63" s="91">
        <v>21</v>
      </c>
      <c r="K63" s="91"/>
      <c r="L63" s="91">
        <v>37</v>
      </c>
      <c r="M63" s="91">
        <v>34</v>
      </c>
      <c r="N63" s="1">
        <f t="shared" si="36"/>
        <v>32.75</v>
      </c>
      <c r="O63" s="1">
        <f t="shared" si="43"/>
        <v>65.5</v>
      </c>
      <c r="P63" s="91">
        <v>68</v>
      </c>
      <c r="Q63" s="91">
        <v>63</v>
      </c>
      <c r="R63" s="5">
        <v>70</v>
      </c>
      <c r="S63" s="7">
        <v>77</v>
      </c>
      <c r="T63" s="6">
        <f t="shared" si="37"/>
        <v>69.5</v>
      </c>
      <c r="U63" s="7">
        <v>10</v>
      </c>
      <c r="V63" s="94">
        <v>28</v>
      </c>
      <c r="W63" s="5">
        <v>42</v>
      </c>
      <c r="Y63" s="6">
        <f t="shared" si="38"/>
        <v>215</v>
      </c>
      <c r="Z63" s="11" t="b">
        <f t="shared" si="44"/>
        <v>1</v>
      </c>
      <c r="AA63" s="11" t="b">
        <f t="shared" si="45"/>
        <v>1</v>
      </c>
      <c r="AB63" s="40" t="b">
        <f t="shared" si="46"/>
        <v>0</v>
      </c>
      <c r="AC63" s="40" t="b">
        <f t="shared" si="47"/>
        <v>0</v>
      </c>
      <c r="AD63" s="40" t="b">
        <f t="shared" si="48"/>
        <v>1</v>
      </c>
      <c r="AE63" s="40" t="b">
        <f t="shared" si="12"/>
        <v>1</v>
      </c>
      <c r="AF63" s="40" t="b">
        <f t="shared" si="49"/>
        <v>0</v>
      </c>
    </row>
    <row r="64" spans="1:32" s="5" customFormat="1" x14ac:dyDescent="0.3">
      <c r="A64" s="5">
        <f t="shared" si="41"/>
        <v>59</v>
      </c>
      <c r="B64" s="45">
        <f t="shared" si="42"/>
        <v>9</v>
      </c>
      <c r="C64" s="75"/>
      <c r="D64" s="189" t="s">
        <v>868</v>
      </c>
      <c r="E64" s="189" t="s">
        <v>77</v>
      </c>
      <c r="F64" s="190" t="s">
        <v>84</v>
      </c>
      <c r="G64" s="190" t="s">
        <v>867</v>
      </c>
      <c r="H64" s="3" t="s">
        <v>18</v>
      </c>
      <c r="I64" s="91">
        <v>36</v>
      </c>
      <c r="J64" s="91">
        <v>17</v>
      </c>
      <c r="K64" s="91"/>
      <c r="L64" s="91">
        <v>36</v>
      </c>
      <c r="M64" s="91">
        <v>36</v>
      </c>
      <c r="N64" s="1">
        <f t="shared" si="36"/>
        <v>31.25</v>
      </c>
      <c r="O64" s="1">
        <f t="shared" si="43"/>
        <v>62.5</v>
      </c>
      <c r="P64" s="91">
        <v>71</v>
      </c>
      <c r="Q64" s="91">
        <v>58</v>
      </c>
      <c r="R64" s="5">
        <v>71</v>
      </c>
      <c r="S64" s="7">
        <v>80</v>
      </c>
      <c r="T64" s="6">
        <f t="shared" si="37"/>
        <v>70</v>
      </c>
      <c r="U64" s="7">
        <v>10</v>
      </c>
      <c r="V64" s="94">
        <v>34</v>
      </c>
      <c r="W64" s="5">
        <v>35</v>
      </c>
      <c r="Y64" s="6">
        <f t="shared" si="38"/>
        <v>211.5</v>
      </c>
      <c r="Z64" s="11" t="b">
        <f t="shared" si="44"/>
        <v>1</v>
      </c>
      <c r="AA64" s="11" t="b">
        <f t="shared" si="45"/>
        <v>1</v>
      </c>
      <c r="AB64" s="40" t="b">
        <f t="shared" si="46"/>
        <v>0</v>
      </c>
      <c r="AC64" s="40" t="b">
        <f t="shared" si="47"/>
        <v>1</v>
      </c>
      <c r="AD64" s="40" t="b">
        <f t="shared" si="48"/>
        <v>1</v>
      </c>
      <c r="AE64" s="40" t="b">
        <f t="shared" si="12"/>
        <v>1</v>
      </c>
      <c r="AF64" s="40" t="b">
        <f t="shared" si="49"/>
        <v>0</v>
      </c>
    </row>
    <row r="65" spans="1:32" s="5" customFormat="1" x14ac:dyDescent="0.3">
      <c r="A65" s="5">
        <f t="shared" si="41"/>
        <v>60</v>
      </c>
      <c r="B65" s="45">
        <f t="shared" si="42"/>
        <v>10</v>
      </c>
      <c r="C65" s="72"/>
      <c r="D65" s="189" t="s">
        <v>395</v>
      </c>
      <c r="E65" s="189" t="s">
        <v>158</v>
      </c>
      <c r="F65" s="190" t="s">
        <v>376</v>
      </c>
      <c r="G65" s="190" t="s">
        <v>394</v>
      </c>
      <c r="H65" s="3" t="s">
        <v>18</v>
      </c>
      <c r="I65" s="91">
        <v>38</v>
      </c>
      <c r="J65" s="91">
        <v>22</v>
      </c>
      <c r="K65" s="91"/>
      <c r="L65" s="91">
        <v>36</v>
      </c>
      <c r="M65" s="91">
        <v>36</v>
      </c>
      <c r="N65" s="1">
        <f t="shared" si="36"/>
        <v>33</v>
      </c>
      <c r="O65" s="1">
        <f t="shared" si="43"/>
        <v>66</v>
      </c>
      <c r="P65" s="91">
        <v>73</v>
      </c>
      <c r="Q65" s="91">
        <v>72</v>
      </c>
      <c r="R65" s="5">
        <v>71</v>
      </c>
      <c r="S65" s="7">
        <v>80</v>
      </c>
      <c r="T65" s="6">
        <f t="shared" si="37"/>
        <v>74</v>
      </c>
      <c r="U65" s="7">
        <v>30</v>
      </c>
      <c r="V65" s="94">
        <v>29</v>
      </c>
      <c r="W65" s="5">
        <v>38</v>
      </c>
      <c r="Y65" s="6">
        <f t="shared" si="38"/>
        <v>237</v>
      </c>
      <c r="Z65" s="11" t="b">
        <f t="shared" si="44"/>
        <v>1</v>
      </c>
      <c r="AA65" s="11" t="b">
        <f t="shared" si="45"/>
        <v>1</v>
      </c>
      <c r="AB65" s="40" t="b">
        <f t="shared" si="46"/>
        <v>0</v>
      </c>
      <c r="AC65" s="40" t="b">
        <f t="shared" si="47"/>
        <v>0</v>
      </c>
      <c r="AD65" s="40" t="b">
        <f t="shared" si="48"/>
        <v>1</v>
      </c>
      <c r="AE65" s="40" t="b">
        <f t="shared" si="12"/>
        <v>1</v>
      </c>
      <c r="AF65" s="40" t="b">
        <f t="shared" si="49"/>
        <v>0</v>
      </c>
    </row>
    <row r="66" spans="1:32" s="5" customFormat="1" x14ac:dyDescent="0.3">
      <c r="A66" s="5">
        <f t="shared" si="41"/>
        <v>61</v>
      </c>
      <c r="B66" s="45">
        <f t="shared" si="42"/>
        <v>11</v>
      </c>
      <c r="C66" s="72"/>
      <c r="D66" s="189" t="s">
        <v>176</v>
      </c>
      <c r="E66" s="189" t="s">
        <v>1215</v>
      </c>
      <c r="F66" s="190" t="s">
        <v>573</v>
      </c>
      <c r="G66" s="190" t="s">
        <v>869</v>
      </c>
      <c r="H66" s="3" t="s">
        <v>18</v>
      </c>
      <c r="I66" s="91">
        <v>39</v>
      </c>
      <c r="J66" s="91">
        <v>22</v>
      </c>
      <c r="K66" s="91"/>
      <c r="L66" s="91">
        <v>37</v>
      </c>
      <c r="M66" s="91">
        <v>37</v>
      </c>
      <c r="N66" s="1">
        <f t="shared" si="36"/>
        <v>33.75</v>
      </c>
      <c r="O66" s="1">
        <f t="shared" si="43"/>
        <v>67.5</v>
      </c>
      <c r="P66" s="91">
        <v>75</v>
      </c>
      <c r="Q66" s="91">
        <v>72</v>
      </c>
      <c r="R66" s="5">
        <v>74</v>
      </c>
      <c r="S66" s="7">
        <v>80</v>
      </c>
      <c r="T66" s="6">
        <f t="shared" si="37"/>
        <v>75.25</v>
      </c>
      <c r="U66" s="7">
        <v>20</v>
      </c>
      <c r="V66" s="94">
        <v>33</v>
      </c>
      <c r="W66" s="5">
        <v>42</v>
      </c>
      <c r="Y66" s="6">
        <f t="shared" si="38"/>
        <v>237.75</v>
      </c>
      <c r="Z66" s="11" t="b">
        <f t="shared" si="44"/>
        <v>1</v>
      </c>
      <c r="AA66" s="11" t="b">
        <f t="shared" si="45"/>
        <v>1</v>
      </c>
      <c r="AB66" s="40" t="b">
        <f t="shared" si="46"/>
        <v>0</v>
      </c>
      <c r="AC66" s="40" t="b">
        <f t="shared" si="47"/>
        <v>1</v>
      </c>
      <c r="AD66" s="40" t="b">
        <f t="shared" si="48"/>
        <v>1</v>
      </c>
      <c r="AE66" s="40" t="b">
        <f t="shared" si="12"/>
        <v>1</v>
      </c>
      <c r="AF66" s="40" t="b">
        <f t="shared" si="49"/>
        <v>0</v>
      </c>
    </row>
    <row r="67" spans="1:32" s="5" customFormat="1" x14ac:dyDescent="0.3">
      <c r="A67" s="5">
        <f t="shared" si="41"/>
        <v>62</v>
      </c>
      <c r="B67" s="45">
        <f t="shared" si="42"/>
        <v>12</v>
      </c>
      <c r="C67" s="75"/>
      <c r="D67" s="189" t="s">
        <v>1100</v>
      </c>
      <c r="E67" s="189" t="s">
        <v>136</v>
      </c>
      <c r="F67" s="190" t="s">
        <v>246</v>
      </c>
      <c r="G67" s="190" t="s">
        <v>864</v>
      </c>
      <c r="H67" s="3" t="s">
        <v>18</v>
      </c>
      <c r="I67" s="91">
        <v>39</v>
      </c>
      <c r="J67" s="91">
        <v>26</v>
      </c>
      <c r="K67" s="91"/>
      <c r="L67" s="91">
        <v>36</v>
      </c>
      <c r="M67" s="91">
        <v>36</v>
      </c>
      <c r="N67" s="1">
        <f t="shared" si="36"/>
        <v>34.25</v>
      </c>
      <c r="O67" s="1">
        <f t="shared" si="43"/>
        <v>68.5</v>
      </c>
      <c r="P67" s="91">
        <v>64</v>
      </c>
      <c r="Q67" s="91">
        <v>73</v>
      </c>
      <c r="R67" s="5">
        <v>77</v>
      </c>
      <c r="S67" s="7">
        <v>78</v>
      </c>
      <c r="T67" s="6">
        <f t="shared" si="37"/>
        <v>73</v>
      </c>
      <c r="U67" s="7">
        <v>40</v>
      </c>
      <c r="V67" s="94">
        <v>20</v>
      </c>
      <c r="W67" s="5">
        <v>42</v>
      </c>
      <c r="Y67" s="6">
        <f t="shared" si="38"/>
        <v>243.5</v>
      </c>
      <c r="Z67" s="11" t="b">
        <f t="shared" si="44"/>
        <v>1</v>
      </c>
      <c r="AA67" s="11" t="b">
        <f t="shared" si="45"/>
        <v>1</v>
      </c>
      <c r="AB67" s="40" t="b">
        <f t="shared" si="46"/>
        <v>1</v>
      </c>
      <c r="AC67" s="40" t="b">
        <f t="shared" si="47"/>
        <v>0</v>
      </c>
      <c r="AD67" s="40" t="b">
        <f t="shared" si="48"/>
        <v>1</v>
      </c>
      <c r="AE67" s="40" t="b">
        <f t="shared" ref="AE67:AE130" si="50">IF(Y67,Y67&gt;=206,Y67&lt;206)</f>
        <v>1</v>
      </c>
      <c r="AF67" s="40" t="b">
        <f t="shared" si="49"/>
        <v>0</v>
      </c>
    </row>
    <row r="68" spans="1:32" s="5" customFormat="1" x14ac:dyDescent="0.3">
      <c r="A68" s="5">
        <f t="shared" si="41"/>
        <v>63</v>
      </c>
      <c r="B68" s="45">
        <f t="shared" si="42"/>
        <v>13</v>
      </c>
      <c r="C68" s="72"/>
      <c r="D68" s="189" t="s">
        <v>698</v>
      </c>
      <c r="E68" s="189" t="s">
        <v>204</v>
      </c>
      <c r="F68" s="190" t="s">
        <v>690</v>
      </c>
      <c r="G68" s="190" t="s">
        <v>697</v>
      </c>
      <c r="H68" s="3" t="s">
        <v>18</v>
      </c>
      <c r="I68" s="91">
        <v>38</v>
      </c>
      <c r="J68" s="91">
        <v>24</v>
      </c>
      <c r="K68" s="91"/>
      <c r="L68" s="91">
        <v>36</v>
      </c>
      <c r="M68" s="91">
        <v>38</v>
      </c>
      <c r="N68" s="1">
        <f t="shared" si="36"/>
        <v>34</v>
      </c>
      <c r="O68" s="1">
        <f t="shared" si="43"/>
        <v>68</v>
      </c>
      <c r="P68" s="91">
        <v>72</v>
      </c>
      <c r="Q68" s="91">
        <v>80</v>
      </c>
      <c r="R68" s="5">
        <v>73</v>
      </c>
      <c r="S68" s="7">
        <v>76</v>
      </c>
      <c r="T68" s="6">
        <f t="shared" si="37"/>
        <v>75.25</v>
      </c>
      <c r="U68" s="7">
        <v>30</v>
      </c>
      <c r="V68" s="94">
        <v>39</v>
      </c>
      <c r="W68" s="5">
        <v>39</v>
      </c>
      <c r="Y68" s="6">
        <f t="shared" si="38"/>
        <v>251.25</v>
      </c>
      <c r="Z68" s="11" t="b">
        <f t="shared" si="44"/>
        <v>1</v>
      </c>
      <c r="AA68" s="11" t="b">
        <f t="shared" si="45"/>
        <v>1</v>
      </c>
      <c r="AB68" s="40" t="b">
        <f t="shared" si="46"/>
        <v>0</v>
      </c>
      <c r="AC68" s="40" t="b">
        <f t="shared" si="47"/>
        <v>1</v>
      </c>
      <c r="AD68" s="40" t="b">
        <f t="shared" si="48"/>
        <v>1</v>
      </c>
      <c r="AE68" s="40" t="b">
        <f t="shared" si="50"/>
        <v>1</v>
      </c>
      <c r="AF68" s="40" t="b">
        <f t="shared" si="49"/>
        <v>0</v>
      </c>
    </row>
    <row r="69" spans="1:32" s="5" customFormat="1" x14ac:dyDescent="0.3">
      <c r="A69" s="5">
        <f t="shared" si="41"/>
        <v>64</v>
      </c>
      <c r="B69" s="45">
        <f t="shared" si="42"/>
        <v>14</v>
      </c>
      <c r="C69" s="72"/>
      <c r="D69" s="189" t="s">
        <v>1326</v>
      </c>
      <c r="E69" s="189" t="s">
        <v>1178</v>
      </c>
      <c r="F69" s="190" t="s">
        <v>469</v>
      </c>
      <c r="G69" s="190" t="s">
        <v>865</v>
      </c>
      <c r="H69" s="3" t="s">
        <v>18</v>
      </c>
      <c r="I69" s="91">
        <v>38</v>
      </c>
      <c r="J69" s="91">
        <v>22</v>
      </c>
      <c r="K69" s="91"/>
      <c r="L69" s="91">
        <v>37</v>
      </c>
      <c r="M69" s="91">
        <v>37</v>
      </c>
      <c r="N69" s="1">
        <f t="shared" si="36"/>
        <v>33.5</v>
      </c>
      <c r="O69" s="1">
        <f t="shared" si="43"/>
        <v>67</v>
      </c>
      <c r="P69" s="91">
        <v>65</v>
      </c>
      <c r="Q69" s="91">
        <v>68</v>
      </c>
      <c r="R69" s="5">
        <v>76</v>
      </c>
      <c r="S69" s="7">
        <v>78</v>
      </c>
      <c r="T69" s="6">
        <f t="shared" si="37"/>
        <v>71.75</v>
      </c>
      <c r="U69" s="7">
        <v>40</v>
      </c>
      <c r="V69" s="94">
        <v>36</v>
      </c>
      <c r="W69" s="5">
        <v>42</v>
      </c>
      <c r="Y69" s="6">
        <f t="shared" si="38"/>
        <v>256.75</v>
      </c>
      <c r="Z69" s="11" t="b">
        <f t="shared" si="44"/>
        <v>1</v>
      </c>
      <c r="AA69" s="11" t="b">
        <f t="shared" si="45"/>
        <v>1</v>
      </c>
      <c r="AB69" s="40" t="b">
        <f t="shared" si="46"/>
        <v>1</v>
      </c>
      <c r="AC69" s="40" t="b">
        <f t="shared" si="47"/>
        <v>1</v>
      </c>
      <c r="AD69" s="40" t="b">
        <f t="shared" si="48"/>
        <v>1</v>
      </c>
      <c r="AE69" s="40" t="b">
        <f t="shared" si="50"/>
        <v>1</v>
      </c>
      <c r="AF69" s="40" t="b">
        <f t="shared" si="49"/>
        <v>1</v>
      </c>
    </row>
    <row r="70" spans="1:32" s="5" customFormat="1" x14ac:dyDescent="0.3">
      <c r="A70" s="5">
        <f t="shared" si="41"/>
        <v>65</v>
      </c>
      <c r="B70" s="45">
        <f t="shared" si="42"/>
        <v>15</v>
      </c>
      <c r="C70" s="72"/>
      <c r="D70" s="189" t="s">
        <v>757</v>
      </c>
      <c r="E70" s="189" t="s">
        <v>139</v>
      </c>
      <c r="F70" s="190" t="s">
        <v>84</v>
      </c>
      <c r="G70" s="190" t="s">
        <v>756</v>
      </c>
      <c r="H70" s="3" t="s">
        <v>18</v>
      </c>
      <c r="I70" s="91">
        <v>38</v>
      </c>
      <c r="J70" s="91">
        <v>17</v>
      </c>
      <c r="K70" s="91"/>
      <c r="L70" s="91">
        <v>36</v>
      </c>
      <c r="M70" s="91">
        <v>25</v>
      </c>
      <c r="N70" s="1">
        <f t="shared" si="36"/>
        <v>29</v>
      </c>
      <c r="O70" s="1">
        <f t="shared" si="43"/>
        <v>58</v>
      </c>
      <c r="P70" s="91">
        <v>37</v>
      </c>
      <c r="Q70" s="91">
        <v>51</v>
      </c>
      <c r="R70" s="5">
        <v>66</v>
      </c>
      <c r="S70" s="7">
        <v>80</v>
      </c>
      <c r="T70" s="6">
        <f t="shared" si="37"/>
        <v>58.5</v>
      </c>
      <c r="U70" s="7">
        <v>40</v>
      </c>
      <c r="V70" s="94">
        <v>27</v>
      </c>
      <c r="W70" s="5">
        <v>38</v>
      </c>
      <c r="Y70" s="6">
        <f t="shared" si="38"/>
        <v>221.5</v>
      </c>
      <c r="Z70" s="11" t="b">
        <f t="shared" si="44"/>
        <v>1</v>
      </c>
      <c r="AA70" s="11" t="b">
        <f t="shared" si="45"/>
        <v>1</v>
      </c>
      <c r="AB70" s="40" t="b">
        <f t="shared" si="46"/>
        <v>1</v>
      </c>
      <c r="AC70" s="40" t="b">
        <f t="shared" si="47"/>
        <v>0</v>
      </c>
      <c r="AD70" s="40" t="b">
        <f t="shared" si="48"/>
        <v>1</v>
      </c>
      <c r="AE70" s="40" t="b">
        <f t="shared" si="50"/>
        <v>1</v>
      </c>
      <c r="AF70" s="40" t="b">
        <f t="shared" si="49"/>
        <v>0</v>
      </c>
    </row>
    <row r="71" spans="1:32" s="5" customFormat="1" x14ac:dyDescent="0.3">
      <c r="A71" s="5">
        <f t="shared" si="41"/>
        <v>66</v>
      </c>
      <c r="B71" s="45">
        <f t="shared" si="42"/>
        <v>16</v>
      </c>
      <c r="C71" s="75"/>
      <c r="D71" s="189" t="s">
        <v>305</v>
      </c>
      <c r="E71" s="189" t="s">
        <v>160</v>
      </c>
      <c r="F71" s="190" t="s">
        <v>291</v>
      </c>
      <c r="G71" s="190" t="s">
        <v>304</v>
      </c>
      <c r="H71" s="3" t="s">
        <v>18</v>
      </c>
      <c r="I71" s="91">
        <v>37</v>
      </c>
      <c r="J71" s="91">
        <v>32</v>
      </c>
      <c r="K71" s="91"/>
      <c r="L71" s="91">
        <v>36</v>
      </c>
      <c r="M71" s="91">
        <v>39</v>
      </c>
      <c r="N71" s="1">
        <f t="shared" si="36"/>
        <v>36</v>
      </c>
      <c r="O71" s="1">
        <f t="shared" si="43"/>
        <v>72</v>
      </c>
      <c r="P71" s="91">
        <v>58</v>
      </c>
      <c r="Q71" s="91">
        <v>63</v>
      </c>
      <c r="R71" s="5">
        <v>70</v>
      </c>
      <c r="S71" s="7">
        <v>80</v>
      </c>
      <c r="T71" s="6">
        <f t="shared" si="37"/>
        <v>67.75</v>
      </c>
      <c r="U71" s="7">
        <v>40</v>
      </c>
      <c r="V71" s="94">
        <v>23</v>
      </c>
      <c r="W71" s="5">
        <v>35</v>
      </c>
      <c r="Y71" s="6">
        <f t="shared" si="38"/>
        <v>237.75</v>
      </c>
      <c r="Z71" s="11" t="b">
        <f t="shared" si="44"/>
        <v>1</v>
      </c>
      <c r="AA71" s="11" t="b">
        <f t="shared" si="45"/>
        <v>1</v>
      </c>
      <c r="AB71" s="40" t="b">
        <f t="shared" si="46"/>
        <v>1</v>
      </c>
      <c r="AC71" s="40" t="b">
        <f t="shared" si="47"/>
        <v>0</v>
      </c>
      <c r="AD71" s="40" t="b">
        <f t="shared" si="48"/>
        <v>1</v>
      </c>
      <c r="AE71" s="40" t="b">
        <f t="shared" si="50"/>
        <v>1</v>
      </c>
      <c r="AF71" s="40" t="b">
        <f t="shared" si="49"/>
        <v>0</v>
      </c>
    </row>
    <row r="72" spans="1:32" s="5" customFormat="1" x14ac:dyDescent="0.3">
      <c r="A72" s="5">
        <f t="shared" si="41"/>
        <v>67</v>
      </c>
      <c r="B72" s="45">
        <f t="shared" si="42"/>
        <v>17</v>
      </c>
      <c r="C72" s="75"/>
      <c r="D72" s="189" t="s">
        <v>427</v>
      </c>
      <c r="E72" s="189" t="s">
        <v>1125</v>
      </c>
      <c r="F72" s="190" t="s">
        <v>376</v>
      </c>
      <c r="G72" s="190" t="s">
        <v>426</v>
      </c>
      <c r="H72" s="3" t="s">
        <v>18</v>
      </c>
      <c r="I72" s="91">
        <v>39</v>
      </c>
      <c r="J72" s="91">
        <v>26</v>
      </c>
      <c r="K72" s="91"/>
      <c r="L72" s="91">
        <v>36</v>
      </c>
      <c r="M72" s="91">
        <v>38</v>
      </c>
      <c r="N72" s="1">
        <f t="shared" si="36"/>
        <v>34.75</v>
      </c>
      <c r="O72" s="1">
        <f t="shared" si="43"/>
        <v>69.5</v>
      </c>
      <c r="P72" s="91">
        <v>77</v>
      </c>
      <c r="Q72" s="91">
        <v>80</v>
      </c>
      <c r="R72" s="5">
        <v>76</v>
      </c>
      <c r="S72" s="7">
        <v>80</v>
      </c>
      <c r="T72" s="6">
        <f t="shared" si="37"/>
        <v>78.25</v>
      </c>
      <c r="U72" s="7">
        <v>30</v>
      </c>
      <c r="V72" s="94">
        <v>37</v>
      </c>
      <c r="W72" s="5">
        <v>40</v>
      </c>
      <c r="Y72" s="6">
        <f t="shared" si="38"/>
        <v>254.75</v>
      </c>
      <c r="Z72" s="11" t="b">
        <f t="shared" si="44"/>
        <v>1</v>
      </c>
      <c r="AA72" s="11" t="b">
        <f t="shared" si="45"/>
        <v>1</v>
      </c>
      <c r="AB72" s="40" t="b">
        <f t="shared" si="46"/>
        <v>0</v>
      </c>
      <c r="AC72" s="40" t="b">
        <f t="shared" si="47"/>
        <v>1</v>
      </c>
      <c r="AD72" s="40" t="b">
        <f t="shared" si="48"/>
        <v>1</v>
      </c>
      <c r="AE72" s="40" t="b">
        <f t="shared" si="50"/>
        <v>1</v>
      </c>
      <c r="AF72" s="40" t="b">
        <f t="shared" si="49"/>
        <v>0</v>
      </c>
    </row>
    <row r="73" spans="1:32" s="5" customFormat="1" x14ac:dyDescent="0.3">
      <c r="A73" s="5">
        <f t="shared" si="41"/>
        <v>68</v>
      </c>
      <c r="B73" s="45">
        <f t="shared" si="42"/>
        <v>18</v>
      </c>
      <c r="C73" s="72"/>
      <c r="D73" s="189" t="s">
        <v>96</v>
      </c>
      <c r="E73" s="189" t="s">
        <v>1289</v>
      </c>
      <c r="F73" s="190" t="s">
        <v>884</v>
      </c>
      <c r="G73" s="190" t="s">
        <v>911</v>
      </c>
      <c r="H73" s="3" t="s">
        <v>18</v>
      </c>
      <c r="I73" s="91">
        <v>38</v>
      </c>
      <c r="J73" s="91">
        <v>22</v>
      </c>
      <c r="K73" s="91"/>
      <c r="L73" s="91">
        <v>36</v>
      </c>
      <c r="M73" s="91">
        <v>36</v>
      </c>
      <c r="N73" s="1">
        <f t="shared" si="36"/>
        <v>33</v>
      </c>
      <c r="O73" s="1">
        <f t="shared" si="43"/>
        <v>66</v>
      </c>
      <c r="P73" s="91">
        <v>52</v>
      </c>
      <c r="Q73" s="91">
        <v>73</v>
      </c>
      <c r="R73" s="5">
        <v>76</v>
      </c>
      <c r="S73" s="7">
        <v>80</v>
      </c>
      <c r="T73" s="6">
        <f t="shared" si="37"/>
        <v>70.25</v>
      </c>
      <c r="U73" s="7">
        <v>40</v>
      </c>
      <c r="V73" s="94">
        <v>26.5</v>
      </c>
      <c r="W73" s="5">
        <v>39</v>
      </c>
      <c r="Y73" s="6">
        <f t="shared" si="38"/>
        <v>241.75</v>
      </c>
      <c r="Z73" s="11" t="b">
        <f t="shared" si="44"/>
        <v>1</v>
      </c>
      <c r="AA73" s="11" t="b">
        <f t="shared" si="45"/>
        <v>1</v>
      </c>
      <c r="AB73" s="40" t="b">
        <f t="shared" si="46"/>
        <v>1</v>
      </c>
      <c r="AC73" s="40" t="b">
        <f t="shared" si="47"/>
        <v>0</v>
      </c>
      <c r="AD73" s="40" t="b">
        <f t="shared" si="48"/>
        <v>1</v>
      </c>
      <c r="AE73" s="40" t="b">
        <f t="shared" si="50"/>
        <v>1</v>
      </c>
      <c r="AF73" s="40" t="b">
        <f t="shared" si="49"/>
        <v>0</v>
      </c>
    </row>
    <row r="74" spans="1:32" s="5" customFormat="1" x14ac:dyDescent="0.3">
      <c r="A74" s="5">
        <f t="shared" si="41"/>
        <v>69</v>
      </c>
      <c r="B74" s="45">
        <f t="shared" si="42"/>
        <v>19</v>
      </c>
      <c r="C74" s="72"/>
      <c r="D74" s="189" t="s">
        <v>156</v>
      </c>
      <c r="E74" s="189" t="s">
        <v>1270</v>
      </c>
      <c r="F74" s="190" t="s">
        <v>950</v>
      </c>
      <c r="G74" s="190" t="s">
        <v>987</v>
      </c>
      <c r="H74" s="3" t="s">
        <v>18</v>
      </c>
      <c r="I74" s="91">
        <v>38</v>
      </c>
      <c r="J74" s="91">
        <v>21</v>
      </c>
      <c r="K74" s="91"/>
      <c r="L74" s="91">
        <v>36</v>
      </c>
      <c r="M74" s="91">
        <v>34</v>
      </c>
      <c r="N74" s="1">
        <f t="shared" si="36"/>
        <v>32.25</v>
      </c>
      <c r="O74" s="1">
        <f t="shared" si="43"/>
        <v>64.5</v>
      </c>
      <c r="P74" s="91">
        <v>78</v>
      </c>
      <c r="Q74" s="91">
        <v>61</v>
      </c>
      <c r="R74" s="5">
        <v>78</v>
      </c>
      <c r="S74" s="7">
        <v>67</v>
      </c>
      <c r="T74" s="6">
        <f t="shared" si="37"/>
        <v>71</v>
      </c>
      <c r="U74" s="7">
        <v>30</v>
      </c>
      <c r="V74" s="94">
        <v>38</v>
      </c>
      <c r="W74" s="5">
        <v>42</v>
      </c>
      <c r="Y74" s="6">
        <f t="shared" si="38"/>
        <v>245.5</v>
      </c>
      <c r="Z74" s="11" t="b">
        <f t="shared" si="44"/>
        <v>1</v>
      </c>
      <c r="AA74" s="11" t="b">
        <f t="shared" si="45"/>
        <v>1</v>
      </c>
      <c r="AB74" s="40" t="b">
        <f t="shared" si="46"/>
        <v>0</v>
      </c>
      <c r="AC74" s="40" t="b">
        <f t="shared" si="47"/>
        <v>1</v>
      </c>
      <c r="AD74" s="40" t="b">
        <f t="shared" si="48"/>
        <v>1</v>
      </c>
      <c r="AE74" s="40" t="b">
        <f t="shared" si="50"/>
        <v>1</v>
      </c>
      <c r="AF74" s="40" t="b">
        <f t="shared" si="49"/>
        <v>0</v>
      </c>
    </row>
    <row r="75" spans="1:32" s="5" customFormat="1" x14ac:dyDescent="0.3">
      <c r="A75" s="5">
        <f t="shared" si="41"/>
        <v>70</v>
      </c>
      <c r="B75" s="45">
        <f t="shared" si="42"/>
        <v>20</v>
      </c>
      <c r="C75" s="72"/>
      <c r="D75" s="189" t="s">
        <v>435</v>
      </c>
      <c r="E75" s="189" t="s">
        <v>109</v>
      </c>
      <c r="F75" s="190" t="s">
        <v>376</v>
      </c>
      <c r="G75" s="190" t="s">
        <v>434</v>
      </c>
      <c r="H75" s="3" t="s">
        <v>18</v>
      </c>
      <c r="I75" s="91">
        <v>40</v>
      </c>
      <c r="J75" s="91">
        <v>25</v>
      </c>
      <c r="K75" s="91"/>
      <c r="L75" s="91">
        <v>36</v>
      </c>
      <c r="M75" s="91">
        <v>39</v>
      </c>
      <c r="N75" s="1">
        <f t="shared" si="36"/>
        <v>35</v>
      </c>
      <c r="O75" s="1">
        <f t="shared" si="43"/>
        <v>70</v>
      </c>
      <c r="P75" s="91">
        <v>78</v>
      </c>
      <c r="Q75" s="91">
        <v>63</v>
      </c>
      <c r="R75" s="5">
        <v>78</v>
      </c>
      <c r="S75" s="7">
        <v>79</v>
      </c>
      <c r="T75" s="6">
        <f t="shared" si="37"/>
        <v>74.5</v>
      </c>
      <c r="U75" s="7">
        <v>40</v>
      </c>
      <c r="V75" s="94">
        <v>31</v>
      </c>
      <c r="W75" s="5">
        <v>44</v>
      </c>
      <c r="Y75" s="6">
        <f t="shared" si="38"/>
        <v>259.5</v>
      </c>
      <c r="Z75" s="11" t="b">
        <f t="shared" si="44"/>
        <v>1</v>
      </c>
      <c r="AA75" s="11" t="b">
        <f t="shared" si="45"/>
        <v>1</v>
      </c>
      <c r="AB75" s="40" t="b">
        <f t="shared" si="46"/>
        <v>1</v>
      </c>
      <c r="AC75" s="40" t="b">
        <f t="shared" si="47"/>
        <v>1</v>
      </c>
      <c r="AD75" s="40" t="b">
        <f t="shared" si="48"/>
        <v>1</v>
      </c>
      <c r="AE75" s="40" t="b">
        <f t="shared" si="50"/>
        <v>1</v>
      </c>
      <c r="AF75" s="40" t="b">
        <f t="shared" si="49"/>
        <v>1</v>
      </c>
    </row>
    <row r="76" spans="1:32" s="5" customFormat="1" x14ac:dyDescent="0.3">
      <c r="A76" s="5">
        <f t="shared" si="41"/>
        <v>71</v>
      </c>
      <c r="B76" s="45">
        <f t="shared" si="42"/>
        <v>21</v>
      </c>
      <c r="C76" s="75"/>
      <c r="D76" s="189" t="s">
        <v>167</v>
      </c>
      <c r="E76" s="189" t="s">
        <v>1210</v>
      </c>
      <c r="F76" s="190" t="s">
        <v>516</v>
      </c>
      <c r="G76" s="190" t="s">
        <v>555</v>
      </c>
      <c r="H76" s="3" t="s">
        <v>18</v>
      </c>
      <c r="I76" s="91">
        <v>39</v>
      </c>
      <c r="J76" s="91">
        <v>25</v>
      </c>
      <c r="K76" s="91"/>
      <c r="L76" s="91">
        <v>38</v>
      </c>
      <c r="M76" s="91">
        <v>32</v>
      </c>
      <c r="N76" s="1">
        <f t="shared" si="36"/>
        <v>33.5</v>
      </c>
      <c r="O76" s="1">
        <f t="shared" si="43"/>
        <v>67</v>
      </c>
      <c r="P76" s="91">
        <v>73</v>
      </c>
      <c r="Q76" s="91">
        <v>67</v>
      </c>
      <c r="R76" s="5">
        <v>66</v>
      </c>
      <c r="S76" s="7">
        <v>78</v>
      </c>
      <c r="T76" s="6">
        <f t="shared" si="37"/>
        <v>71</v>
      </c>
      <c r="U76" s="7">
        <v>40</v>
      </c>
      <c r="V76" s="94">
        <v>24</v>
      </c>
      <c r="W76" s="5">
        <v>38</v>
      </c>
      <c r="Y76" s="6">
        <f t="shared" si="38"/>
        <v>240</v>
      </c>
      <c r="Z76" s="11" t="b">
        <f t="shared" si="44"/>
        <v>1</v>
      </c>
      <c r="AA76" s="11" t="b">
        <f t="shared" si="45"/>
        <v>1</v>
      </c>
      <c r="AB76" s="40" t="b">
        <f t="shared" si="46"/>
        <v>1</v>
      </c>
      <c r="AC76" s="40" t="b">
        <f t="shared" si="47"/>
        <v>0</v>
      </c>
      <c r="AD76" s="40" t="b">
        <f t="shared" si="48"/>
        <v>1</v>
      </c>
      <c r="AE76" s="40" t="b">
        <f t="shared" si="50"/>
        <v>1</v>
      </c>
      <c r="AF76" s="40" t="b">
        <f t="shared" si="49"/>
        <v>0</v>
      </c>
    </row>
    <row r="77" spans="1:32" s="5" customFormat="1" x14ac:dyDescent="0.3">
      <c r="A77" s="5">
        <f t="shared" si="41"/>
        <v>72</v>
      </c>
      <c r="B77" s="45">
        <f t="shared" si="42"/>
        <v>22</v>
      </c>
      <c r="C77" s="72"/>
      <c r="D77" s="189" t="s">
        <v>203</v>
      </c>
      <c r="E77" s="189" t="s">
        <v>1108</v>
      </c>
      <c r="F77" s="190" t="s">
        <v>246</v>
      </c>
      <c r="G77" s="190" t="s">
        <v>282</v>
      </c>
      <c r="H77" s="3" t="s">
        <v>18</v>
      </c>
      <c r="I77" s="91">
        <v>38</v>
      </c>
      <c r="J77" s="91">
        <v>24</v>
      </c>
      <c r="K77" s="91"/>
      <c r="L77" s="91">
        <v>36</v>
      </c>
      <c r="M77" s="91">
        <v>36</v>
      </c>
      <c r="N77" s="1">
        <f t="shared" si="36"/>
        <v>33.5</v>
      </c>
      <c r="O77" s="1">
        <f t="shared" si="43"/>
        <v>67</v>
      </c>
      <c r="P77" s="91">
        <v>75</v>
      </c>
      <c r="Q77" s="91">
        <v>72</v>
      </c>
      <c r="R77" s="5">
        <v>77</v>
      </c>
      <c r="S77" s="7">
        <v>65</v>
      </c>
      <c r="T77" s="6">
        <f t="shared" si="37"/>
        <v>72.25</v>
      </c>
      <c r="U77" s="7">
        <v>30</v>
      </c>
      <c r="V77" s="94">
        <v>38</v>
      </c>
      <c r="W77" s="5">
        <v>43</v>
      </c>
      <c r="Y77" s="6">
        <f t="shared" si="38"/>
        <v>250.25</v>
      </c>
      <c r="Z77" s="11" t="b">
        <f t="shared" si="44"/>
        <v>1</v>
      </c>
      <c r="AA77" s="11" t="b">
        <f t="shared" si="45"/>
        <v>1</v>
      </c>
      <c r="AB77" s="40" t="b">
        <f t="shared" si="46"/>
        <v>0</v>
      </c>
      <c r="AC77" s="40" t="b">
        <f t="shared" si="47"/>
        <v>1</v>
      </c>
      <c r="AD77" s="40" t="b">
        <f t="shared" si="48"/>
        <v>1</v>
      </c>
      <c r="AE77" s="40" t="b">
        <f t="shared" si="50"/>
        <v>1</v>
      </c>
      <c r="AF77" s="40" t="b">
        <f t="shared" si="49"/>
        <v>0</v>
      </c>
    </row>
    <row r="78" spans="1:32" s="5" customFormat="1" x14ac:dyDescent="0.3">
      <c r="A78" s="5">
        <f t="shared" si="41"/>
        <v>73</v>
      </c>
      <c r="B78" s="45">
        <f t="shared" si="42"/>
        <v>23</v>
      </c>
      <c r="C78" s="75"/>
      <c r="D78" s="189" t="s">
        <v>359</v>
      </c>
      <c r="E78" s="189" t="s">
        <v>1142</v>
      </c>
      <c r="F78" s="190" t="s">
        <v>323</v>
      </c>
      <c r="G78" s="190" t="s">
        <v>358</v>
      </c>
      <c r="H78" s="3" t="s">
        <v>18</v>
      </c>
      <c r="I78" s="91">
        <v>40</v>
      </c>
      <c r="J78" s="91">
        <v>22</v>
      </c>
      <c r="K78" s="91"/>
      <c r="L78" s="91">
        <v>37</v>
      </c>
      <c r="M78" s="91">
        <v>36</v>
      </c>
      <c r="N78" s="1">
        <f t="shared" si="36"/>
        <v>33.75</v>
      </c>
      <c r="O78" s="1">
        <f t="shared" si="43"/>
        <v>67.5</v>
      </c>
      <c r="P78" s="91">
        <v>77</v>
      </c>
      <c r="Q78" s="91">
        <v>78</v>
      </c>
      <c r="R78" s="5">
        <v>58</v>
      </c>
      <c r="S78" s="7">
        <v>80</v>
      </c>
      <c r="T78" s="6">
        <f t="shared" si="37"/>
        <v>73.25</v>
      </c>
      <c r="U78" s="7">
        <v>10</v>
      </c>
      <c r="V78" s="94">
        <v>36</v>
      </c>
      <c r="W78" s="5">
        <v>43</v>
      </c>
      <c r="Y78" s="6">
        <f t="shared" si="38"/>
        <v>229.75</v>
      </c>
      <c r="Z78" s="11" t="b">
        <f t="shared" si="44"/>
        <v>1</v>
      </c>
      <c r="AA78" s="11" t="b">
        <f t="shared" si="45"/>
        <v>1</v>
      </c>
      <c r="AB78" s="40" t="b">
        <f t="shared" si="46"/>
        <v>0</v>
      </c>
      <c r="AC78" s="40" t="b">
        <f t="shared" si="47"/>
        <v>1</v>
      </c>
      <c r="AD78" s="40" t="b">
        <f t="shared" si="48"/>
        <v>1</v>
      </c>
      <c r="AE78" s="40" t="b">
        <f t="shared" si="50"/>
        <v>1</v>
      </c>
      <c r="AF78" s="40" t="b">
        <f t="shared" si="49"/>
        <v>0</v>
      </c>
    </row>
    <row r="79" spans="1:32" s="5" customFormat="1" ht="16.2" thickBot="1" x14ac:dyDescent="0.35">
      <c r="A79" s="5" t="s">
        <v>15</v>
      </c>
      <c r="B79" s="91"/>
      <c r="C79" s="91"/>
      <c r="D79" s="4"/>
      <c r="E79" s="47"/>
      <c r="F79" s="91"/>
      <c r="G79" s="91"/>
      <c r="H79" s="19" t="s">
        <v>16</v>
      </c>
      <c r="I79" s="20">
        <f>AVERAGE(I56:I78)</f>
        <v>38.35</v>
      </c>
      <c r="J79" s="20">
        <f>AVERAGE(J56:J78)</f>
        <v>23.09</v>
      </c>
      <c r="K79" s="20"/>
      <c r="L79" s="20">
        <f>AVERAGE(L56:L78)</f>
        <v>36.909999999999997</v>
      </c>
      <c r="M79" s="20">
        <f>AVERAGE(M56:M78)</f>
        <v>35.71</v>
      </c>
      <c r="N79" s="27">
        <f>AVERAGE(N56:N78)</f>
        <v>33.659999999999997</v>
      </c>
      <c r="O79" s="27">
        <f t="shared" ref="O79:O119" si="51">N79*2</f>
        <v>67.319999999999993</v>
      </c>
      <c r="P79" s="20">
        <f t="shared" ref="P79:X79" si="52">AVERAGE(P56:P78)</f>
        <v>68</v>
      </c>
      <c r="Q79" s="20">
        <f t="shared" si="52"/>
        <v>69.36</v>
      </c>
      <c r="R79" s="20">
        <f t="shared" si="52"/>
        <v>72.95</v>
      </c>
      <c r="S79" s="20">
        <f t="shared" si="52"/>
        <v>77.81</v>
      </c>
      <c r="T79" s="38">
        <f t="shared" si="52"/>
        <v>71.47</v>
      </c>
      <c r="U79" s="20">
        <f t="shared" si="52"/>
        <v>30.43</v>
      </c>
      <c r="V79" s="20">
        <f t="shared" si="52"/>
        <v>31.24</v>
      </c>
      <c r="W79" s="20">
        <f t="shared" si="52"/>
        <v>40.1</v>
      </c>
      <c r="X79" s="20" t="e">
        <f t="shared" si="52"/>
        <v>#DIV/0!</v>
      </c>
      <c r="Y79" s="6">
        <f t="shared" si="38"/>
        <v>240.56</v>
      </c>
      <c r="Z79" s="11"/>
      <c r="AA79" s="11"/>
      <c r="AB79" s="27"/>
      <c r="AC79" s="27"/>
      <c r="AD79" s="27"/>
      <c r="AE79" s="40"/>
      <c r="AF79" s="40"/>
    </row>
    <row r="80" spans="1:32" s="5" customFormat="1" ht="31.2" x14ac:dyDescent="0.3">
      <c r="A80" s="5" t="s">
        <v>15</v>
      </c>
      <c r="B80" s="45"/>
      <c r="C80" s="3"/>
      <c r="D80" s="39" t="s">
        <v>212</v>
      </c>
      <c r="E80" s="39" t="s">
        <v>2</v>
      </c>
      <c r="F80" s="40" t="s">
        <v>3</v>
      </c>
      <c r="G80" s="40" t="s">
        <v>36</v>
      </c>
      <c r="H80" s="40" t="s">
        <v>4</v>
      </c>
      <c r="I80" s="14"/>
      <c r="J80" s="14"/>
      <c r="K80" s="14"/>
      <c r="L80" s="14"/>
      <c r="M80" s="14"/>
      <c r="N80" s="10"/>
      <c r="O80" s="1"/>
      <c r="P80" s="14"/>
      <c r="Q80" s="14"/>
      <c r="R80" s="48"/>
      <c r="S80" s="49"/>
      <c r="T80" s="6"/>
      <c r="U80" s="49"/>
      <c r="V80" s="49"/>
      <c r="W80" s="48"/>
      <c r="X80" s="48"/>
      <c r="Y80" s="6"/>
      <c r="Z80" s="11"/>
      <c r="AA80" s="11"/>
      <c r="AB80" s="48"/>
      <c r="AC80" s="48"/>
      <c r="AD80" s="48"/>
      <c r="AE80" s="40"/>
      <c r="AF80" s="40"/>
    </row>
    <row r="81" spans="1:32" s="5" customFormat="1" x14ac:dyDescent="0.3">
      <c r="A81" s="5">
        <f>A78+1</f>
        <v>74</v>
      </c>
      <c r="B81" s="45">
        <v>1</v>
      </c>
      <c r="C81" s="72"/>
      <c r="D81" s="189" t="s">
        <v>134</v>
      </c>
      <c r="E81" s="189" t="s">
        <v>101</v>
      </c>
      <c r="F81" s="190" t="s">
        <v>376</v>
      </c>
      <c r="G81" s="190" t="s">
        <v>377</v>
      </c>
      <c r="H81" s="3" t="s">
        <v>19</v>
      </c>
      <c r="I81" s="91">
        <v>39</v>
      </c>
      <c r="J81" s="91">
        <v>37</v>
      </c>
      <c r="K81" s="91"/>
      <c r="L81" s="91">
        <v>37</v>
      </c>
      <c r="M81" s="91">
        <v>35</v>
      </c>
      <c r="N81" s="1">
        <f t="shared" ref="N81:N106" si="53">AVERAGE(I81,J81,L81,M81)</f>
        <v>37</v>
      </c>
      <c r="O81" s="1">
        <f t="shared" si="51"/>
        <v>74</v>
      </c>
      <c r="P81" s="91">
        <v>76</v>
      </c>
      <c r="Q81" s="91">
        <v>72</v>
      </c>
      <c r="R81" s="5">
        <v>77</v>
      </c>
      <c r="S81" s="7">
        <v>80</v>
      </c>
      <c r="T81" s="6">
        <f t="shared" ref="T81:T106" si="54">AVERAGE(P81,Q81,R81,S81)</f>
        <v>76.25</v>
      </c>
      <c r="U81" s="7">
        <v>40</v>
      </c>
      <c r="V81" s="94">
        <v>38</v>
      </c>
      <c r="W81" s="5">
        <v>41</v>
      </c>
      <c r="Y81" s="6">
        <f t="shared" ref="Y81:Y106" si="55">SUM(O81 + T81 +U81 + V81 + W81)</f>
        <v>269.25</v>
      </c>
      <c r="Z81" s="11" t="b">
        <f t="shared" ref="Z81" si="56">IF(O81,O81&gt;=56,O81&lt;56)</f>
        <v>1</v>
      </c>
      <c r="AA81" s="11" t="b">
        <f t="shared" ref="AA81:AA117" si="57">IF(T81,T81&gt;=56,T81&lt;56)</f>
        <v>1</v>
      </c>
      <c r="AB81" s="40" t="b">
        <f t="shared" ref="AB81" si="58">IF(U81,U81=40)</f>
        <v>1</v>
      </c>
      <c r="AC81" s="40" t="b">
        <f>IF(V81,V81&gt;=31,V81&lt;31)</f>
        <v>1</v>
      </c>
      <c r="AD81" s="40" t="b">
        <f t="shared" ref="AD81:AD134" si="59">IF(W81,W81&gt;=35,W81&lt;35)</f>
        <v>1</v>
      </c>
      <c r="AE81" s="40" t="b">
        <f t="shared" si="50"/>
        <v>1</v>
      </c>
      <c r="AF81" s="40" t="b">
        <f t="shared" ref="AF81:AF117" si="60">AND(Z81:AE81)</f>
        <v>1</v>
      </c>
    </row>
    <row r="82" spans="1:32" s="5" customFormat="1" x14ac:dyDescent="0.3">
      <c r="A82" s="5">
        <f t="shared" ref="A82:B87" si="61">A81+1</f>
        <v>75</v>
      </c>
      <c r="B82" s="45">
        <f t="shared" si="61"/>
        <v>2</v>
      </c>
      <c r="C82" s="72"/>
      <c r="D82" s="189" t="s">
        <v>295</v>
      </c>
      <c r="E82" s="189" t="s">
        <v>1118</v>
      </c>
      <c r="F82" s="190" t="s">
        <v>291</v>
      </c>
      <c r="G82" s="190" t="s">
        <v>294</v>
      </c>
      <c r="H82" s="3" t="s">
        <v>19</v>
      </c>
      <c r="I82" s="91">
        <v>40</v>
      </c>
      <c r="J82" s="91">
        <v>36</v>
      </c>
      <c r="K82" s="91"/>
      <c r="L82" s="91">
        <v>38</v>
      </c>
      <c r="M82" s="91">
        <v>38</v>
      </c>
      <c r="N82" s="1">
        <f t="shared" si="53"/>
        <v>38</v>
      </c>
      <c r="O82" s="1">
        <f t="shared" ref="O82:O106" si="62">N82*2</f>
        <v>76</v>
      </c>
      <c r="P82" s="91">
        <v>63</v>
      </c>
      <c r="Q82" s="91">
        <v>63</v>
      </c>
      <c r="R82" s="5">
        <v>70</v>
      </c>
      <c r="S82" s="7">
        <v>79</v>
      </c>
      <c r="T82" s="6">
        <f t="shared" si="54"/>
        <v>68.75</v>
      </c>
      <c r="U82" s="7">
        <v>30</v>
      </c>
      <c r="V82" s="94">
        <v>30</v>
      </c>
      <c r="W82" s="5">
        <v>40</v>
      </c>
      <c r="Y82" s="6">
        <f t="shared" si="55"/>
        <v>244.75</v>
      </c>
      <c r="Z82" s="11" t="b">
        <f t="shared" ref="Z82:Z106" si="63">IF(O82,O82&gt;=56,O82&lt;56)</f>
        <v>1</v>
      </c>
      <c r="AA82" s="11" t="b">
        <f t="shared" ref="AA82:AA106" si="64">IF(T82,T82&gt;=56,T82&lt;56)</f>
        <v>1</v>
      </c>
      <c r="AB82" s="40" t="b">
        <f t="shared" ref="AB82:AB106" si="65">IF(U82,U82=40)</f>
        <v>0</v>
      </c>
      <c r="AC82" s="40" t="b">
        <f t="shared" ref="AC82:AC106" si="66">IF(V82,V82&gt;=31,V82&lt;31)</f>
        <v>0</v>
      </c>
      <c r="AD82" s="40" t="b">
        <f t="shared" ref="AD82:AD106" si="67">IF(W82,W82&gt;=35,W82&lt;35)</f>
        <v>1</v>
      </c>
      <c r="AE82" s="40" t="b">
        <f t="shared" si="50"/>
        <v>1</v>
      </c>
      <c r="AF82" s="40" t="b">
        <f t="shared" ref="AF82:AF106" si="68">AND(Z82:AE82)</f>
        <v>0</v>
      </c>
    </row>
    <row r="83" spans="1:32" s="5" customFormat="1" x14ac:dyDescent="0.3">
      <c r="A83" s="5">
        <f t="shared" si="61"/>
        <v>76</v>
      </c>
      <c r="B83" s="45">
        <f t="shared" si="61"/>
        <v>3</v>
      </c>
      <c r="C83" s="72"/>
      <c r="D83" s="189" t="s">
        <v>125</v>
      </c>
      <c r="E83" s="189" t="s">
        <v>158</v>
      </c>
      <c r="F83" s="190" t="s">
        <v>75</v>
      </c>
      <c r="G83" s="190" t="s">
        <v>777</v>
      </c>
      <c r="H83" s="3" t="s">
        <v>19</v>
      </c>
      <c r="I83" s="91">
        <v>31</v>
      </c>
      <c r="J83" s="91">
        <v>31</v>
      </c>
      <c r="K83" s="91"/>
      <c r="L83" s="91">
        <v>36</v>
      </c>
      <c r="M83" s="91">
        <v>36</v>
      </c>
      <c r="N83" s="1">
        <f t="shared" si="53"/>
        <v>33.5</v>
      </c>
      <c r="O83" s="1">
        <f t="shared" si="62"/>
        <v>67</v>
      </c>
      <c r="P83" s="91">
        <v>42</v>
      </c>
      <c r="Q83" s="91">
        <v>55</v>
      </c>
      <c r="R83" s="5">
        <v>67</v>
      </c>
      <c r="S83" s="7">
        <v>0</v>
      </c>
      <c r="T83" s="6">
        <f t="shared" si="54"/>
        <v>41</v>
      </c>
      <c r="U83" s="7">
        <v>40</v>
      </c>
      <c r="V83" s="94">
        <v>35</v>
      </c>
      <c r="W83" s="5">
        <v>33</v>
      </c>
      <c r="Y83" s="6">
        <f t="shared" si="55"/>
        <v>216</v>
      </c>
      <c r="Z83" s="11" t="b">
        <f t="shared" si="63"/>
        <v>1</v>
      </c>
      <c r="AA83" s="11" t="b">
        <f t="shared" si="64"/>
        <v>0</v>
      </c>
      <c r="AB83" s="40" t="b">
        <f t="shared" si="65"/>
        <v>1</v>
      </c>
      <c r="AC83" s="40" t="b">
        <f t="shared" si="66"/>
        <v>1</v>
      </c>
      <c r="AD83" s="40" t="b">
        <f t="shared" si="67"/>
        <v>0</v>
      </c>
      <c r="AE83" s="40" t="b">
        <f t="shared" si="50"/>
        <v>1</v>
      </c>
      <c r="AF83" s="40" t="b">
        <f t="shared" si="68"/>
        <v>0</v>
      </c>
    </row>
    <row r="84" spans="1:32" s="5" customFormat="1" x14ac:dyDescent="0.3">
      <c r="A84" s="5">
        <f t="shared" si="61"/>
        <v>77</v>
      </c>
      <c r="B84" s="45">
        <f t="shared" si="61"/>
        <v>4</v>
      </c>
      <c r="C84" s="75"/>
      <c r="D84" s="189" t="s">
        <v>125</v>
      </c>
      <c r="E84" s="189" t="s">
        <v>1196</v>
      </c>
      <c r="F84" s="190" t="s">
        <v>516</v>
      </c>
      <c r="G84" s="190" t="s">
        <v>519</v>
      </c>
      <c r="H84" s="3" t="s">
        <v>19</v>
      </c>
      <c r="I84" s="91">
        <v>34</v>
      </c>
      <c r="J84" s="91">
        <v>36</v>
      </c>
      <c r="K84" s="91"/>
      <c r="L84" s="91">
        <v>36</v>
      </c>
      <c r="M84" s="91">
        <v>38</v>
      </c>
      <c r="N84" s="1">
        <f t="shared" si="53"/>
        <v>36</v>
      </c>
      <c r="O84" s="1">
        <f t="shared" si="62"/>
        <v>72</v>
      </c>
      <c r="P84" s="91">
        <v>64</v>
      </c>
      <c r="Q84" s="91">
        <v>74</v>
      </c>
      <c r="R84" s="5">
        <v>75</v>
      </c>
      <c r="S84" s="7">
        <v>0</v>
      </c>
      <c r="T84" s="6">
        <f t="shared" si="54"/>
        <v>53.25</v>
      </c>
      <c r="U84" s="7">
        <v>40</v>
      </c>
      <c r="V84" s="94">
        <v>27</v>
      </c>
      <c r="W84" s="5">
        <v>36</v>
      </c>
      <c r="Y84" s="6">
        <f t="shared" si="55"/>
        <v>228.25</v>
      </c>
      <c r="Z84" s="11" t="b">
        <f t="shared" si="63"/>
        <v>1</v>
      </c>
      <c r="AA84" s="11" t="b">
        <f t="shared" si="64"/>
        <v>0</v>
      </c>
      <c r="AB84" s="40" t="b">
        <f t="shared" si="65"/>
        <v>1</v>
      </c>
      <c r="AC84" s="40" t="b">
        <f t="shared" si="66"/>
        <v>0</v>
      </c>
      <c r="AD84" s="40" t="b">
        <f t="shared" si="67"/>
        <v>1</v>
      </c>
      <c r="AE84" s="40" t="b">
        <f t="shared" si="50"/>
        <v>1</v>
      </c>
      <c r="AF84" s="40" t="b">
        <f t="shared" si="68"/>
        <v>0</v>
      </c>
    </row>
    <row r="85" spans="1:32" x14ac:dyDescent="0.3">
      <c r="A85" s="5">
        <f t="shared" si="61"/>
        <v>78</v>
      </c>
      <c r="B85" s="45">
        <f t="shared" si="61"/>
        <v>5</v>
      </c>
      <c r="C85" s="72"/>
      <c r="D85" s="189" t="s">
        <v>381</v>
      </c>
      <c r="E85" s="189" t="s">
        <v>1148</v>
      </c>
      <c r="F85" s="190" t="s">
        <v>376</v>
      </c>
      <c r="G85" s="190" t="s">
        <v>380</v>
      </c>
      <c r="H85" s="3" t="s">
        <v>19</v>
      </c>
      <c r="I85" s="91">
        <v>35</v>
      </c>
      <c r="J85" s="91">
        <v>40</v>
      </c>
      <c r="L85" s="91">
        <v>38</v>
      </c>
      <c r="M85" s="91">
        <v>38</v>
      </c>
      <c r="N85" s="1">
        <f t="shared" si="53"/>
        <v>37.75</v>
      </c>
      <c r="O85" s="1">
        <f t="shared" si="62"/>
        <v>75.5</v>
      </c>
      <c r="P85" s="91">
        <v>77</v>
      </c>
      <c r="Q85" s="91">
        <v>72</v>
      </c>
      <c r="R85" s="5">
        <v>73</v>
      </c>
      <c r="S85" s="7">
        <v>80</v>
      </c>
      <c r="T85" s="6">
        <f t="shared" si="54"/>
        <v>75.5</v>
      </c>
      <c r="U85" s="7">
        <v>40</v>
      </c>
      <c r="V85" s="94">
        <v>40</v>
      </c>
      <c r="W85" s="5">
        <v>42</v>
      </c>
      <c r="X85" s="5"/>
      <c r="Y85" s="6">
        <f t="shared" si="55"/>
        <v>273</v>
      </c>
      <c r="Z85" s="11" t="b">
        <f t="shared" si="63"/>
        <v>1</v>
      </c>
      <c r="AA85" s="11" t="b">
        <f t="shared" si="64"/>
        <v>1</v>
      </c>
      <c r="AB85" s="40" t="b">
        <f t="shared" si="65"/>
        <v>1</v>
      </c>
      <c r="AC85" s="40" t="b">
        <f t="shared" si="66"/>
        <v>1</v>
      </c>
      <c r="AD85" s="40" t="b">
        <f t="shared" si="67"/>
        <v>1</v>
      </c>
      <c r="AE85" s="40" t="b">
        <f t="shared" si="50"/>
        <v>1</v>
      </c>
      <c r="AF85" s="40" t="b">
        <f t="shared" si="68"/>
        <v>1</v>
      </c>
    </row>
    <row r="86" spans="1:32" s="5" customFormat="1" x14ac:dyDescent="0.3">
      <c r="A86" s="5">
        <f t="shared" si="61"/>
        <v>79</v>
      </c>
      <c r="B86" s="45">
        <f t="shared" si="61"/>
        <v>6</v>
      </c>
      <c r="C86" s="72"/>
      <c r="D86" s="189" t="s">
        <v>952</v>
      </c>
      <c r="E86" s="189" t="s">
        <v>1298</v>
      </c>
      <c r="F86" s="190" t="s">
        <v>950</v>
      </c>
      <c r="G86" s="190" t="s">
        <v>951</v>
      </c>
      <c r="H86" s="3" t="s">
        <v>19</v>
      </c>
      <c r="I86" s="91">
        <v>39</v>
      </c>
      <c r="J86" s="91">
        <v>38</v>
      </c>
      <c r="K86" s="91"/>
      <c r="L86" s="91">
        <v>37</v>
      </c>
      <c r="M86" s="91">
        <v>37</v>
      </c>
      <c r="N86" s="1">
        <f t="shared" si="53"/>
        <v>37.75</v>
      </c>
      <c r="O86" s="1">
        <f t="shared" si="62"/>
        <v>75.5</v>
      </c>
      <c r="P86" s="91">
        <v>76</v>
      </c>
      <c r="Q86" s="91">
        <v>73</v>
      </c>
      <c r="R86" s="5">
        <v>74</v>
      </c>
      <c r="S86" s="7">
        <v>80</v>
      </c>
      <c r="T86" s="6">
        <f t="shared" si="54"/>
        <v>75.75</v>
      </c>
      <c r="U86" s="7">
        <v>30</v>
      </c>
      <c r="V86" s="94">
        <v>39</v>
      </c>
      <c r="W86" s="5">
        <v>27</v>
      </c>
      <c r="Y86" s="6">
        <f t="shared" si="55"/>
        <v>247.25</v>
      </c>
      <c r="Z86" s="11" t="b">
        <f t="shared" si="63"/>
        <v>1</v>
      </c>
      <c r="AA86" s="11" t="b">
        <f t="shared" si="64"/>
        <v>1</v>
      </c>
      <c r="AB86" s="40" t="b">
        <f t="shared" si="65"/>
        <v>0</v>
      </c>
      <c r="AC86" s="40" t="b">
        <f t="shared" si="66"/>
        <v>1</v>
      </c>
      <c r="AD86" s="40" t="b">
        <f t="shared" si="67"/>
        <v>0</v>
      </c>
      <c r="AE86" s="40" t="b">
        <f t="shared" si="50"/>
        <v>1</v>
      </c>
      <c r="AF86" s="40" t="b">
        <f t="shared" si="68"/>
        <v>0</v>
      </c>
    </row>
    <row r="87" spans="1:32" s="5" customFormat="1" x14ac:dyDescent="0.3">
      <c r="A87" s="5">
        <f t="shared" si="61"/>
        <v>80</v>
      </c>
      <c r="B87" s="45">
        <f t="shared" si="61"/>
        <v>7</v>
      </c>
      <c r="C87" s="72"/>
      <c r="D87" s="189" t="s">
        <v>87</v>
      </c>
      <c r="E87" s="189" t="s">
        <v>1154</v>
      </c>
      <c r="F87" s="190" t="s">
        <v>75</v>
      </c>
      <c r="G87" s="190" t="s">
        <v>783</v>
      </c>
      <c r="H87" s="3" t="s">
        <v>19</v>
      </c>
      <c r="I87" s="91">
        <v>35</v>
      </c>
      <c r="J87" s="91">
        <v>38</v>
      </c>
      <c r="K87" s="91"/>
      <c r="L87" s="91">
        <v>35</v>
      </c>
      <c r="M87" s="91">
        <v>37</v>
      </c>
      <c r="N87" s="1">
        <f t="shared" si="53"/>
        <v>36.25</v>
      </c>
      <c r="O87" s="1">
        <f t="shared" si="62"/>
        <v>72.5</v>
      </c>
      <c r="P87" s="91">
        <v>45</v>
      </c>
      <c r="Q87" s="91">
        <v>58</v>
      </c>
      <c r="R87" s="5">
        <v>75</v>
      </c>
      <c r="S87" s="7">
        <v>80</v>
      </c>
      <c r="T87" s="6">
        <f t="shared" si="54"/>
        <v>64.5</v>
      </c>
      <c r="U87" s="7">
        <v>40</v>
      </c>
      <c r="V87" s="94">
        <v>35</v>
      </c>
      <c r="W87" s="5">
        <v>37</v>
      </c>
      <c r="Y87" s="6">
        <f t="shared" si="55"/>
        <v>249</v>
      </c>
      <c r="Z87" s="11" t="b">
        <f t="shared" si="63"/>
        <v>1</v>
      </c>
      <c r="AA87" s="11" t="b">
        <f t="shared" si="64"/>
        <v>1</v>
      </c>
      <c r="AB87" s="40" t="b">
        <f t="shared" si="65"/>
        <v>1</v>
      </c>
      <c r="AC87" s="40" t="b">
        <f t="shared" si="66"/>
        <v>1</v>
      </c>
      <c r="AD87" s="40" t="b">
        <f t="shared" si="67"/>
        <v>1</v>
      </c>
      <c r="AE87" s="40" t="b">
        <f t="shared" si="50"/>
        <v>1</v>
      </c>
      <c r="AF87" s="40" t="b">
        <f t="shared" si="68"/>
        <v>1</v>
      </c>
    </row>
    <row r="88" spans="1:32" s="5" customFormat="1" x14ac:dyDescent="0.3">
      <c r="A88" s="5">
        <f t="shared" ref="A88:A106" si="69">A87+1</f>
        <v>81</v>
      </c>
      <c r="B88" s="45">
        <f t="shared" ref="B88:B105" si="70">B87+1</f>
        <v>8</v>
      </c>
      <c r="C88" s="72"/>
      <c r="D88" s="189" t="s">
        <v>251</v>
      </c>
      <c r="E88" s="189" t="s">
        <v>86</v>
      </c>
      <c r="F88" s="190" t="s">
        <v>246</v>
      </c>
      <c r="G88" s="190" t="s">
        <v>250</v>
      </c>
      <c r="H88" s="3" t="s">
        <v>19</v>
      </c>
      <c r="I88" s="91">
        <v>37</v>
      </c>
      <c r="J88" s="91">
        <v>34</v>
      </c>
      <c r="K88" s="91"/>
      <c r="L88" s="91">
        <v>32</v>
      </c>
      <c r="M88" s="91">
        <v>38</v>
      </c>
      <c r="N88" s="1">
        <f t="shared" si="53"/>
        <v>35.25</v>
      </c>
      <c r="O88" s="1">
        <f t="shared" si="62"/>
        <v>70.5</v>
      </c>
      <c r="P88" s="91">
        <v>50</v>
      </c>
      <c r="Q88" s="91">
        <v>56</v>
      </c>
      <c r="R88" s="5">
        <v>72</v>
      </c>
      <c r="S88" s="7">
        <v>76</v>
      </c>
      <c r="T88" s="6">
        <f t="shared" si="54"/>
        <v>63.5</v>
      </c>
      <c r="U88" s="7">
        <v>40</v>
      </c>
      <c r="V88" s="94">
        <v>35.5</v>
      </c>
      <c r="W88" s="5">
        <v>40</v>
      </c>
      <c r="Y88" s="6">
        <f t="shared" si="55"/>
        <v>249.5</v>
      </c>
      <c r="Z88" s="11" t="b">
        <f t="shared" si="63"/>
        <v>1</v>
      </c>
      <c r="AA88" s="11" t="b">
        <f t="shared" si="64"/>
        <v>1</v>
      </c>
      <c r="AB88" s="40" t="b">
        <f t="shared" si="65"/>
        <v>1</v>
      </c>
      <c r="AC88" s="40" t="b">
        <f t="shared" si="66"/>
        <v>1</v>
      </c>
      <c r="AD88" s="40" t="b">
        <f t="shared" si="67"/>
        <v>1</v>
      </c>
      <c r="AE88" s="40" t="b">
        <f t="shared" si="50"/>
        <v>1</v>
      </c>
      <c r="AF88" s="40" t="b">
        <f t="shared" si="68"/>
        <v>1</v>
      </c>
    </row>
    <row r="89" spans="1:32" s="5" customFormat="1" x14ac:dyDescent="0.3">
      <c r="A89" s="5">
        <f t="shared" si="69"/>
        <v>82</v>
      </c>
      <c r="B89" s="45">
        <f t="shared" si="70"/>
        <v>9</v>
      </c>
      <c r="C89" s="72"/>
      <c r="D89" s="189" t="s">
        <v>668</v>
      </c>
      <c r="E89" s="189" t="s">
        <v>1208</v>
      </c>
      <c r="F89" s="190" t="s">
        <v>666</v>
      </c>
      <c r="G89" s="190" t="s">
        <v>667</v>
      </c>
      <c r="H89" s="3" t="s">
        <v>19</v>
      </c>
      <c r="I89" s="91">
        <v>38</v>
      </c>
      <c r="J89" s="91">
        <v>38</v>
      </c>
      <c r="K89" s="91"/>
      <c r="L89" s="91">
        <v>33</v>
      </c>
      <c r="M89" s="91">
        <v>38</v>
      </c>
      <c r="N89" s="1">
        <f t="shared" si="53"/>
        <v>36.75</v>
      </c>
      <c r="O89" s="1">
        <f t="shared" si="62"/>
        <v>73.5</v>
      </c>
      <c r="P89" s="91">
        <v>75</v>
      </c>
      <c r="Q89" s="91">
        <v>67</v>
      </c>
      <c r="R89" s="5">
        <v>72</v>
      </c>
      <c r="S89" s="7">
        <v>80</v>
      </c>
      <c r="T89" s="6">
        <f t="shared" si="54"/>
        <v>73.5</v>
      </c>
      <c r="U89" s="7">
        <v>40</v>
      </c>
      <c r="V89" s="94">
        <v>35</v>
      </c>
      <c r="W89" s="5">
        <v>39</v>
      </c>
      <c r="Y89" s="6">
        <f t="shared" si="55"/>
        <v>261</v>
      </c>
      <c r="Z89" s="11" t="b">
        <f t="shared" si="63"/>
        <v>1</v>
      </c>
      <c r="AA89" s="11" t="b">
        <f t="shared" si="64"/>
        <v>1</v>
      </c>
      <c r="AB89" s="40" t="b">
        <f t="shared" si="65"/>
        <v>1</v>
      </c>
      <c r="AC89" s="40" t="b">
        <f t="shared" si="66"/>
        <v>1</v>
      </c>
      <c r="AD89" s="40" t="b">
        <f t="shared" si="67"/>
        <v>1</v>
      </c>
      <c r="AE89" s="40" t="b">
        <f t="shared" si="50"/>
        <v>1</v>
      </c>
      <c r="AF89" s="40" t="b">
        <f t="shared" si="68"/>
        <v>1</v>
      </c>
    </row>
    <row r="90" spans="1:32" s="5" customFormat="1" x14ac:dyDescent="0.3">
      <c r="A90" s="5">
        <f t="shared" si="69"/>
        <v>83</v>
      </c>
      <c r="B90" s="45">
        <f t="shared" si="70"/>
        <v>10</v>
      </c>
      <c r="C90" s="72"/>
      <c r="D90" s="189" t="s">
        <v>331</v>
      </c>
      <c r="E90" s="189" t="s">
        <v>1132</v>
      </c>
      <c r="F90" s="190" t="s">
        <v>323</v>
      </c>
      <c r="G90" s="190" t="s">
        <v>330</v>
      </c>
      <c r="H90" s="3" t="s">
        <v>19</v>
      </c>
      <c r="I90" s="91">
        <v>36</v>
      </c>
      <c r="J90" s="91">
        <v>38</v>
      </c>
      <c r="K90" s="91"/>
      <c r="L90" s="91">
        <v>37</v>
      </c>
      <c r="M90" s="91">
        <v>38</v>
      </c>
      <c r="N90" s="1">
        <f t="shared" si="53"/>
        <v>37.25</v>
      </c>
      <c r="O90" s="1">
        <f t="shared" si="62"/>
        <v>74.5</v>
      </c>
      <c r="P90" s="91">
        <v>60</v>
      </c>
      <c r="Q90" s="91">
        <v>61</v>
      </c>
      <c r="R90" s="5">
        <v>68</v>
      </c>
      <c r="S90" s="7">
        <v>77</v>
      </c>
      <c r="T90" s="6">
        <f t="shared" si="54"/>
        <v>66.5</v>
      </c>
      <c r="U90" s="7">
        <v>30</v>
      </c>
      <c r="V90" s="94">
        <v>38</v>
      </c>
      <c r="W90" s="5">
        <v>29</v>
      </c>
      <c r="Y90" s="6">
        <f t="shared" si="55"/>
        <v>238</v>
      </c>
      <c r="Z90" s="11" t="b">
        <f t="shared" si="63"/>
        <v>1</v>
      </c>
      <c r="AA90" s="11" t="b">
        <f t="shared" si="64"/>
        <v>1</v>
      </c>
      <c r="AB90" s="40" t="b">
        <f t="shared" si="65"/>
        <v>0</v>
      </c>
      <c r="AC90" s="40" t="b">
        <f t="shared" si="66"/>
        <v>1</v>
      </c>
      <c r="AD90" s="40" t="b">
        <f t="shared" si="67"/>
        <v>0</v>
      </c>
      <c r="AE90" s="40" t="b">
        <f t="shared" si="50"/>
        <v>1</v>
      </c>
      <c r="AF90" s="40" t="b">
        <f t="shared" si="68"/>
        <v>0</v>
      </c>
    </row>
    <row r="91" spans="1:32" s="5" customFormat="1" x14ac:dyDescent="0.3">
      <c r="A91" s="5">
        <f t="shared" si="69"/>
        <v>84</v>
      </c>
      <c r="B91" s="45">
        <f t="shared" si="70"/>
        <v>11</v>
      </c>
      <c r="C91" s="78"/>
      <c r="D91" s="189" t="s">
        <v>1249</v>
      </c>
      <c r="E91" s="189" t="s">
        <v>1250</v>
      </c>
      <c r="F91" s="190" t="s">
        <v>719</v>
      </c>
      <c r="G91" s="190" t="s">
        <v>720</v>
      </c>
      <c r="H91" s="3" t="s">
        <v>19</v>
      </c>
      <c r="I91" s="91">
        <v>40</v>
      </c>
      <c r="J91" s="91">
        <v>33</v>
      </c>
      <c r="K91" s="91"/>
      <c r="L91" s="91">
        <v>37</v>
      </c>
      <c r="M91" s="91">
        <v>40</v>
      </c>
      <c r="N91" s="1">
        <f t="shared" si="53"/>
        <v>37.5</v>
      </c>
      <c r="O91" s="1">
        <f t="shared" si="62"/>
        <v>75</v>
      </c>
      <c r="P91" s="91">
        <v>74</v>
      </c>
      <c r="Q91" s="91">
        <v>63</v>
      </c>
      <c r="R91" s="5">
        <v>74</v>
      </c>
      <c r="S91" s="7">
        <v>0</v>
      </c>
      <c r="T91" s="6">
        <f t="shared" si="54"/>
        <v>52.75</v>
      </c>
      <c r="U91" s="7">
        <v>30</v>
      </c>
      <c r="V91" s="94">
        <v>32</v>
      </c>
      <c r="W91" s="5">
        <v>36</v>
      </c>
      <c r="Y91" s="6">
        <f t="shared" si="55"/>
        <v>225.75</v>
      </c>
      <c r="Z91" s="11" t="b">
        <f t="shared" si="63"/>
        <v>1</v>
      </c>
      <c r="AA91" s="11" t="b">
        <f t="shared" si="64"/>
        <v>0</v>
      </c>
      <c r="AB91" s="40" t="b">
        <f t="shared" si="65"/>
        <v>0</v>
      </c>
      <c r="AC91" s="40" t="b">
        <f t="shared" si="66"/>
        <v>1</v>
      </c>
      <c r="AD91" s="40" t="b">
        <f t="shared" si="67"/>
        <v>1</v>
      </c>
      <c r="AE91" s="40" t="b">
        <f t="shared" si="50"/>
        <v>1</v>
      </c>
      <c r="AF91" s="40" t="b">
        <f t="shared" si="68"/>
        <v>0</v>
      </c>
    </row>
    <row r="92" spans="1:32" s="5" customFormat="1" x14ac:dyDescent="0.3">
      <c r="A92" s="5">
        <f t="shared" si="69"/>
        <v>85</v>
      </c>
      <c r="B92" s="45">
        <f t="shared" si="70"/>
        <v>12</v>
      </c>
      <c r="C92" s="72"/>
      <c r="D92" s="189" t="s">
        <v>894</v>
      </c>
      <c r="E92" s="189" t="s">
        <v>1287</v>
      </c>
      <c r="F92" s="190" t="s">
        <v>884</v>
      </c>
      <c r="G92" s="190" t="s">
        <v>893</v>
      </c>
      <c r="H92" s="3" t="s">
        <v>19</v>
      </c>
      <c r="I92" s="91">
        <v>37</v>
      </c>
      <c r="J92" s="91">
        <v>34</v>
      </c>
      <c r="K92" s="91"/>
      <c r="L92" s="91">
        <v>40</v>
      </c>
      <c r="M92" s="91">
        <v>38</v>
      </c>
      <c r="N92" s="1">
        <f t="shared" si="53"/>
        <v>37.25</v>
      </c>
      <c r="O92" s="1">
        <f t="shared" si="62"/>
        <v>74.5</v>
      </c>
      <c r="P92" s="91">
        <v>27</v>
      </c>
      <c r="Q92" s="91">
        <v>46</v>
      </c>
      <c r="R92" s="5">
        <v>69</v>
      </c>
      <c r="S92" s="7">
        <v>65</v>
      </c>
      <c r="T92" s="6">
        <f t="shared" si="54"/>
        <v>51.75</v>
      </c>
      <c r="U92" s="7">
        <v>30</v>
      </c>
      <c r="V92" s="94">
        <v>9</v>
      </c>
      <c r="W92" s="5">
        <v>38</v>
      </c>
      <c r="Y92" s="6">
        <f t="shared" si="55"/>
        <v>203.25</v>
      </c>
      <c r="Z92" s="11" t="b">
        <f t="shared" si="63"/>
        <v>1</v>
      </c>
      <c r="AA92" s="11" t="b">
        <f t="shared" si="64"/>
        <v>0</v>
      </c>
      <c r="AB92" s="40" t="b">
        <f t="shared" si="65"/>
        <v>0</v>
      </c>
      <c r="AC92" s="40" t="b">
        <f t="shared" si="66"/>
        <v>0</v>
      </c>
      <c r="AD92" s="40" t="b">
        <f t="shared" si="67"/>
        <v>1</v>
      </c>
      <c r="AE92" s="40" t="b">
        <f t="shared" si="50"/>
        <v>0</v>
      </c>
      <c r="AF92" s="40" t="b">
        <f t="shared" si="68"/>
        <v>0</v>
      </c>
    </row>
    <row r="93" spans="1:32" s="5" customFormat="1" x14ac:dyDescent="0.3">
      <c r="A93" s="5">
        <f t="shared" si="69"/>
        <v>86</v>
      </c>
      <c r="B93" s="45">
        <f t="shared" si="70"/>
        <v>13</v>
      </c>
      <c r="C93" s="71"/>
      <c r="D93" s="189" t="s">
        <v>1151</v>
      </c>
      <c r="E93" s="189" t="s">
        <v>1152</v>
      </c>
      <c r="F93" s="190" t="s">
        <v>376</v>
      </c>
      <c r="G93" s="190" t="s">
        <v>398</v>
      </c>
      <c r="H93" s="3" t="s">
        <v>19</v>
      </c>
      <c r="I93" s="91">
        <v>34</v>
      </c>
      <c r="J93" s="91">
        <v>32</v>
      </c>
      <c r="K93" s="91"/>
      <c r="L93" s="91">
        <v>37</v>
      </c>
      <c r="M93" s="91">
        <v>38</v>
      </c>
      <c r="N93" s="1">
        <f t="shared" si="53"/>
        <v>35.25</v>
      </c>
      <c r="O93" s="1">
        <f t="shared" si="62"/>
        <v>70.5</v>
      </c>
      <c r="P93" s="91">
        <v>73</v>
      </c>
      <c r="Q93" s="91">
        <v>74</v>
      </c>
      <c r="R93" s="5">
        <v>75</v>
      </c>
      <c r="S93" s="7">
        <v>77</v>
      </c>
      <c r="T93" s="6">
        <f t="shared" si="54"/>
        <v>74.75</v>
      </c>
      <c r="U93" s="7">
        <v>30</v>
      </c>
      <c r="V93" s="94">
        <v>40</v>
      </c>
      <c r="W93" s="5">
        <v>33</v>
      </c>
      <c r="Y93" s="6">
        <f t="shared" si="55"/>
        <v>248.25</v>
      </c>
      <c r="Z93" s="11" t="b">
        <f t="shared" si="63"/>
        <v>1</v>
      </c>
      <c r="AA93" s="11" t="b">
        <f t="shared" si="64"/>
        <v>1</v>
      </c>
      <c r="AB93" s="40" t="b">
        <f t="shared" si="65"/>
        <v>0</v>
      </c>
      <c r="AC93" s="40" t="b">
        <f t="shared" si="66"/>
        <v>1</v>
      </c>
      <c r="AD93" s="40" t="b">
        <f t="shared" si="67"/>
        <v>0</v>
      </c>
      <c r="AE93" s="40" t="b">
        <f t="shared" si="50"/>
        <v>1</v>
      </c>
      <c r="AF93" s="40" t="b">
        <f t="shared" si="68"/>
        <v>0</v>
      </c>
    </row>
    <row r="94" spans="1:32" s="5" customFormat="1" x14ac:dyDescent="0.3">
      <c r="A94" s="5">
        <f t="shared" si="69"/>
        <v>87</v>
      </c>
      <c r="B94" s="45">
        <f t="shared" si="70"/>
        <v>14</v>
      </c>
      <c r="C94" s="72"/>
      <c r="D94" s="189" t="s">
        <v>1271</v>
      </c>
      <c r="E94" s="189" t="s">
        <v>1272</v>
      </c>
      <c r="F94" s="190" t="s">
        <v>75</v>
      </c>
      <c r="G94" s="190" t="s">
        <v>790</v>
      </c>
      <c r="H94" s="3" t="s">
        <v>19</v>
      </c>
      <c r="I94" s="91">
        <v>35</v>
      </c>
      <c r="J94" s="91">
        <v>30</v>
      </c>
      <c r="K94" s="91"/>
      <c r="L94" s="91">
        <v>33</v>
      </c>
      <c r="M94" s="91">
        <v>38</v>
      </c>
      <c r="N94" s="1">
        <f t="shared" si="53"/>
        <v>34</v>
      </c>
      <c r="O94" s="1">
        <f t="shared" si="62"/>
        <v>68</v>
      </c>
      <c r="P94" s="91">
        <v>50</v>
      </c>
      <c r="Q94" s="91">
        <v>76</v>
      </c>
      <c r="R94" s="5">
        <v>72</v>
      </c>
      <c r="S94" s="7">
        <v>80</v>
      </c>
      <c r="T94" s="6">
        <f t="shared" si="54"/>
        <v>69.5</v>
      </c>
      <c r="U94" s="7">
        <v>30</v>
      </c>
      <c r="V94" s="94">
        <v>41.5</v>
      </c>
      <c r="W94" s="5">
        <v>27</v>
      </c>
      <c r="Y94" s="6">
        <f t="shared" si="55"/>
        <v>236</v>
      </c>
      <c r="Z94" s="11" t="b">
        <f t="shared" si="63"/>
        <v>1</v>
      </c>
      <c r="AA94" s="11" t="b">
        <f t="shared" si="64"/>
        <v>1</v>
      </c>
      <c r="AB94" s="40" t="b">
        <f t="shared" si="65"/>
        <v>0</v>
      </c>
      <c r="AC94" s="40" t="b">
        <f t="shared" si="66"/>
        <v>1</v>
      </c>
      <c r="AD94" s="40" t="b">
        <f t="shared" si="67"/>
        <v>0</v>
      </c>
      <c r="AE94" s="40" t="b">
        <f t="shared" si="50"/>
        <v>1</v>
      </c>
      <c r="AF94" s="40" t="b">
        <f t="shared" si="68"/>
        <v>0</v>
      </c>
    </row>
    <row r="95" spans="1:32" s="5" customFormat="1" x14ac:dyDescent="0.3">
      <c r="A95" s="5">
        <f t="shared" si="69"/>
        <v>88</v>
      </c>
      <c r="B95" s="45">
        <f t="shared" si="70"/>
        <v>15</v>
      </c>
      <c r="C95" s="72"/>
      <c r="D95" s="189" t="s">
        <v>601</v>
      </c>
      <c r="E95" s="189" t="s">
        <v>94</v>
      </c>
      <c r="F95" s="190" t="s">
        <v>595</v>
      </c>
      <c r="G95" s="190" t="s">
        <v>600</v>
      </c>
      <c r="H95" s="3" t="s">
        <v>19</v>
      </c>
      <c r="I95" s="91">
        <v>32</v>
      </c>
      <c r="J95" s="91">
        <v>35</v>
      </c>
      <c r="K95" s="91"/>
      <c r="L95" s="91">
        <v>40</v>
      </c>
      <c r="M95" s="91">
        <v>36</v>
      </c>
      <c r="N95" s="1">
        <f t="shared" si="53"/>
        <v>35.75</v>
      </c>
      <c r="O95" s="1">
        <f t="shared" si="62"/>
        <v>71.5</v>
      </c>
      <c r="P95" s="91">
        <v>0</v>
      </c>
      <c r="Q95" s="91">
        <v>42</v>
      </c>
      <c r="R95" s="5">
        <v>63</v>
      </c>
      <c r="S95" s="7">
        <v>76</v>
      </c>
      <c r="T95" s="6">
        <f t="shared" si="54"/>
        <v>45.25</v>
      </c>
      <c r="U95" s="7">
        <v>30</v>
      </c>
      <c r="V95" s="94">
        <v>33</v>
      </c>
      <c r="W95" s="5">
        <v>44</v>
      </c>
      <c r="Y95" s="6">
        <f t="shared" si="55"/>
        <v>223.75</v>
      </c>
      <c r="Z95" s="11" t="b">
        <f t="shared" si="63"/>
        <v>1</v>
      </c>
      <c r="AA95" s="11" t="b">
        <f t="shared" si="64"/>
        <v>0</v>
      </c>
      <c r="AB95" s="40" t="b">
        <f t="shared" si="65"/>
        <v>0</v>
      </c>
      <c r="AC95" s="40" t="b">
        <f t="shared" si="66"/>
        <v>1</v>
      </c>
      <c r="AD95" s="40" t="b">
        <f t="shared" si="67"/>
        <v>1</v>
      </c>
      <c r="AE95" s="40" t="b">
        <f t="shared" si="50"/>
        <v>1</v>
      </c>
      <c r="AF95" s="40" t="b">
        <f t="shared" si="68"/>
        <v>0</v>
      </c>
    </row>
    <row r="96" spans="1:32" s="5" customFormat="1" x14ac:dyDescent="0.3">
      <c r="A96" s="5">
        <f t="shared" si="69"/>
        <v>89</v>
      </c>
      <c r="B96" s="45">
        <f t="shared" si="70"/>
        <v>16</v>
      </c>
      <c r="C96" s="72"/>
      <c r="D96" s="189" t="s">
        <v>629</v>
      </c>
      <c r="E96" s="189" t="s">
        <v>1222</v>
      </c>
      <c r="F96" s="190" t="s">
        <v>625</v>
      </c>
      <c r="G96" s="190" t="s">
        <v>628</v>
      </c>
      <c r="H96" s="3" t="s">
        <v>19</v>
      </c>
      <c r="I96" s="91">
        <v>37</v>
      </c>
      <c r="J96" s="91">
        <v>37</v>
      </c>
      <c r="K96" s="91"/>
      <c r="L96" s="91">
        <v>40</v>
      </c>
      <c r="M96" s="91">
        <v>40</v>
      </c>
      <c r="N96" s="1">
        <f t="shared" si="53"/>
        <v>38.5</v>
      </c>
      <c r="O96" s="1">
        <f t="shared" si="62"/>
        <v>77</v>
      </c>
      <c r="P96" s="91">
        <v>62</v>
      </c>
      <c r="Q96" s="91">
        <v>61</v>
      </c>
      <c r="R96" s="5">
        <v>74</v>
      </c>
      <c r="S96" s="7">
        <v>77</v>
      </c>
      <c r="T96" s="6">
        <f t="shared" si="54"/>
        <v>68.5</v>
      </c>
      <c r="U96" s="7">
        <v>30</v>
      </c>
      <c r="V96" s="94">
        <v>24</v>
      </c>
      <c r="W96" s="5">
        <v>34</v>
      </c>
      <c r="Y96" s="6">
        <f t="shared" si="55"/>
        <v>233.5</v>
      </c>
      <c r="Z96" s="11" t="b">
        <f t="shared" si="63"/>
        <v>1</v>
      </c>
      <c r="AA96" s="11" t="b">
        <f t="shared" si="64"/>
        <v>1</v>
      </c>
      <c r="AB96" s="40" t="b">
        <f t="shared" si="65"/>
        <v>0</v>
      </c>
      <c r="AC96" s="40" t="b">
        <f t="shared" si="66"/>
        <v>0</v>
      </c>
      <c r="AD96" s="40" t="b">
        <f t="shared" si="67"/>
        <v>0</v>
      </c>
      <c r="AE96" s="40" t="b">
        <f t="shared" si="50"/>
        <v>1</v>
      </c>
      <c r="AF96" s="40" t="b">
        <f t="shared" si="68"/>
        <v>0</v>
      </c>
    </row>
    <row r="97" spans="1:32" s="5" customFormat="1" x14ac:dyDescent="0.3">
      <c r="A97" s="5">
        <f t="shared" si="69"/>
        <v>90</v>
      </c>
      <c r="B97" s="45">
        <f t="shared" si="70"/>
        <v>17</v>
      </c>
      <c r="C97" s="72"/>
      <c r="D97" s="189" t="s">
        <v>747</v>
      </c>
      <c r="E97" s="189" t="s">
        <v>1256</v>
      </c>
      <c r="F97" s="190" t="s">
        <v>84</v>
      </c>
      <c r="G97" s="190" t="s">
        <v>746</v>
      </c>
      <c r="H97" s="3" t="s">
        <v>19</v>
      </c>
      <c r="I97" s="91">
        <v>35</v>
      </c>
      <c r="J97" s="91">
        <v>38</v>
      </c>
      <c r="K97" s="91"/>
      <c r="L97" s="91">
        <v>32</v>
      </c>
      <c r="M97" s="91">
        <v>38</v>
      </c>
      <c r="N97" s="1">
        <f t="shared" si="53"/>
        <v>35.75</v>
      </c>
      <c r="O97" s="1">
        <f t="shared" si="62"/>
        <v>71.5</v>
      </c>
      <c r="P97" s="91">
        <v>75</v>
      </c>
      <c r="Q97" s="91">
        <v>79</v>
      </c>
      <c r="R97" s="5">
        <v>76</v>
      </c>
      <c r="S97" s="7">
        <v>80</v>
      </c>
      <c r="T97" s="6">
        <f t="shared" si="54"/>
        <v>77.5</v>
      </c>
      <c r="U97" s="7">
        <v>30</v>
      </c>
      <c r="V97" s="94">
        <v>41</v>
      </c>
      <c r="W97" s="5">
        <v>39</v>
      </c>
      <c r="Y97" s="6">
        <f t="shared" si="55"/>
        <v>259</v>
      </c>
      <c r="Z97" s="11" t="b">
        <f t="shared" si="63"/>
        <v>1</v>
      </c>
      <c r="AA97" s="11" t="b">
        <f t="shared" si="64"/>
        <v>1</v>
      </c>
      <c r="AB97" s="40" t="b">
        <f t="shared" si="65"/>
        <v>0</v>
      </c>
      <c r="AC97" s="40" t="b">
        <f t="shared" si="66"/>
        <v>1</v>
      </c>
      <c r="AD97" s="40" t="b">
        <f t="shared" si="67"/>
        <v>1</v>
      </c>
      <c r="AE97" s="40" t="b">
        <f t="shared" si="50"/>
        <v>1</v>
      </c>
      <c r="AF97" s="40" t="b">
        <f t="shared" si="68"/>
        <v>0</v>
      </c>
    </row>
    <row r="98" spans="1:32" s="5" customFormat="1" x14ac:dyDescent="0.3">
      <c r="A98" s="5">
        <f t="shared" si="69"/>
        <v>91</v>
      </c>
      <c r="B98" s="45">
        <f t="shared" si="70"/>
        <v>18</v>
      </c>
      <c r="C98" s="72"/>
      <c r="D98" s="189" t="s">
        <v>982</v>
      </c>
      <c r="E98" s="189" t="s">
        <v>765</v>
      </c>
      <c r="F98" s="190" t="s">
        <v>950</v>
      </c>
      <c r="G98" s="190" t="s">
        <v>981</v>
      </c>
      <c r="H98" s="3" t="s">
        <v>19</v>
      </c>
      <c r="I98" s="91">
        <v>38</v>
      </c>
      <c r="J98" s="91">
        <v>35</v>
      </c>
      <c r="K98" s="91"/>
      <c r="L98" s="91">
        <v>37</v>
      </c>
      <c r="M98" s="91">
        <v>38</v>
      </c>
      <c r="N98" s="1">
        <f t="shared" si="53"/>
        <v>37</v>
      </c>
      <c r="O98" s="1">
        <f t="shared" si="62"/>
        <v>74</v>
      </c>
      <c r="P98" s="91">
        <v>72</v>
      </c>
      <c r="Q98" s="91">
        <v>71</v>
      </c>
      <c r="R98" s="5">
        <v>73</v>
      </c>
      <c r="S98" s="7">
        <v>80</v>
      </c>
      <c r="T98" s="6">
        <f t="shared" si="54"/>
        <v>74</v>
      </c>
      <c r="U98" s="7">
        <v>20</v>
      </c>
      <c r="V98" s="94">
        <v>43</v>
      </c>
      <c r="W98" s="5">
        <v>41</v>
      </c>
      <c r="Y98" s="6">
        <f t="shared" si="55"/>
        <v>252</v>
      </c>
      <c r="Z98" s="11" t="b">
        <f t="shared" si="63"/>
        <v>1</v>
      </c>
      <c r="AA98" s="11" t="b">
        <f t="shared" si="64"/>
        <v>1</v>
      </c>
      <c r="AB98" s="40" t="b">
        <f t="shared" si="65"/>
        <v>0</v>
      </c>
      <c r="AC98" s="40" t="b">
        <f t="shared" si="66"/>
        <v>1</v>
      </c>
      <c r="AD98" s="40" t="b">
        <f t="shared" si="67"/>
        <v>1</v>
      </c>
      <c r="AE98" s="40" t="b">
        <f t="shared" si="50"/>
        <v>1</v>
      </c>
      <c r="AF98" s="40" t="b">
        <f t="shared" si="68"/>
        <v>0</v>
      </c>
    </row>
    <row r="99" spans="1:32" s="5" customFormat="1" x14ac:dyDescent="0.3">
      <c r="A99" s="5">
        <f t="shared" si="69"/>
        <v>92</v>
      </c>
      <c r="B99" s="45">
        <f t="shared" si="70"/>
        <v>19</v>
      </c>
      <c r="C99" s="72"/>
      <c r="D99" s="189" t="s">
        <v>1123</v>
      </c>
      <c r="E99" s="189" t="s">
        <v>95</v>
      </c>
      <c r="F99" s="190" t="s">
        <v>291</v>
      </c>
      <c r="G99" s="190" t="s">
        <v>306</v>
      </c>
      <c r="H99" s="3" t="s">
        <v>19</v>
      </c>
      <c r="I99" s="91">
        <v>37</v>
      </c>
      <c r="J99" s="91">
        <v>38</v>
      </c>
      <c r="K99" s="91"/>
      <c r="L99" s="91">
        <v>36</v>
      </c>
      <c r="M99" s="91">
        <v>40</v>
      </c>
      <c r="N99" s="1">
        <f t="shared" si="53"/>
        <v>37.75</v>
      </c>
      <c r="O99" s="1">
        <f t="shared" si="62"/>
        <v>75.5</v>
      </c>
      <c r="P99" s="91">
        <v>56</v>
      </c>
      <c r="Q99" s="91">
        <v>59</v>
      </c>
      <c r="R99" s="5">
        <v>65</v>
      </c>
      <c r="S99" s="7">
        <v>0</v>
      </c>
      <c r="T99" s="6">
        <f t="shared" si="54"/>
        <v>45</v>
      </c>
      <c r="U99" s="7">
        <v>40</v>
      </c>
      <c r="V99" s="94">
        <v>33</v>
      </c>
      <c r="W99" s="5">
        <v>36</v>
      </c>
      <c r="Y99" s="6">
        <f t="shared" si="55"/>
        <v>229.5</v>
      </c>
      <c r="Z99" s="11" t="b">
        <f t="shared" si="63"/>
        <v>1</v>
      </c>
      <c r="AA99" s="11" t="b">
        <f t="shared" si="64"/>
        <v>0</v>
      </c>
      <c r="AB99" s="40" t="b">
        <f t="shared" si="65"/>
        <v>1</v>
      </c>
      <c r="AC99" s="40" t="b">
        <f t="shared" si="66"/>
        <v>1</v>
      </c>
      <c r="AD99" s="40" t="b">
        <f t="shared" si="67"/>
        <v>1</v>
      </c>
      <c r="AE99" s="40" t="b">
        <f t="shared" si="50"/>
        <v>1</v>
      </c>
      <c r="AF99" s="40" t="b">
        <f t="shared" si="68"/>
        <v>0</v>
      </c>
    </row>
    <row r="100" spans="1:32" s="5" customFormat="1" x14ac:dyDescent="0.3">
      <c r="A100" s="5">
        <f t="shared" si="69"/>
        <v>93</v>
      </c>
      <c r="B100" s="45">
        <f t="shared" si="70"/>
        <v>20</v>
      </c>
      <c r="C100" s="72"/>
      <c r="D100" s="189" t="s">
        <v>914</v>
      </c>
      <c r="E100" s="189" t="s">
        <v>158</v>
      </c>
      <c r="F100" s="190" t="s">
        <v>884</v>
      </c>
      <c r="G100" s="190" t="s">
        <v>913</v>
      </c>
      <c r="H100" s="3" t="s">
        <v>19</v>
      </c>
      <c r="I100" s="91">
        <v>37</v>
      </c>
      <c r="J100" s="91">
        <v>35</v>
      </c>
      <c r="K100" s="91"/>
      <c r="L100" s="91">
        <v>37</v>
      </c>
      <c r="M100" s="91">
        <v>38</v>
      </c>
      <c r="N100" s="1">
        <f t="shared" si="53"/>
        <v>36.75</v>
      </c>
      <c r="O100" s="1">
        <f t="shared" si="62"/>
        <v>73.5</v>
      </c>
      <c r="P100" s="91">
        <v>64</v>
      </c>
      <c r="Q100" s="91">
        <v>62</v>
      </c>
      <c r="R100" s="5">
        <v>66</v>
      </c>
      <c r="S100" s="7">
        <v>77</v>
      </c>
      <c r="T100" s="6">
        <f t="shared" si="54"/>
        <v>67.25</v>
      </c>
      <c r="U100" s="7">
        <v>30</v>
      </c>
      <c r="V100" s="94">
        <v>40</v>
      </c>
      <c r="W100" s="5">
        <v>36</v>
      </c>
      <c r="Y100" s="6">
        <f t="shared" si="55"/>
        <v>246.75</v>
      </c>
      <c r="Z100" s="11" t="b">
        <f t="shared" si="63"/>
        <v>1</v>
      </c>
      <c r="AA100" s="11" t="b">
        <f t="shared" si="64"/>
        <v>1</v>
      </c>
      <c r="AB100" s="40" t="b">
        <f t="shared" si="65"/>
        <v>0</v>
      </c>
      <c r="AC100" s="40" t="b">
        <f t="shared" si="66"/>
        <v>1</v>
      </c>
      <c r="AD100" s="40" t="b">
        <f t="shared" si="67"/>
        <v>1</v>
      </c>
      <c r="AE100" s="40" t="b">
        <f t="shared" si="50"/>
        <v>1</v>
      </c>
      <c r="AF100" s="40" t="b">
        <f t="shared" si="68"/>
        <v>0</v>
      </c>
    </row>
    <row r="101" spans="1:32" s="5" customFormat="1" x14ac:dyDescent="0.3">
      <c r="A101" s="5">
        <f t="shared" si="69"/>
        <v>94</v>
      </c>
      <c r="B101" s="45">
        <f t="shared" si="70"/>
        <v>21</v>
      </c>
      <c r="C101" s="72"/>
      <c r="D101" s="189" t="s">
        <v>546</v>
      </c>
      <c r="E101" s="189" t="s">
        <v>79</v>
      </c>
      <c r="F101" s="190" t="s">
        <v>516</v>
      </c>
      <c r="G101" s="190" t="s">
        <v>545</v>
      </c>
      <c r="H101" s="3" t="s">
        <v>19</v>
      </c>
      <c r="I101" s="91">
        <v>36</v>
      </c>
      <c r="J101" s="91">
        <v>32</v>
      </c>
      <c r="K101" s="91"/>
      <c r="L101" s="91">
        <v>37</v>
      </c>
      <c r="M101" s="91">
        <v>34</v>
      </c>
      <c r="N101" s="1">
        <f t="shared" si="53"/>
        <v>34.75</v>
      </c>
      <c r="O101" s="1">
        <f t="shared" si="62"/>
        <v>69.5</v>
      </c>
      <c r="P101" s="91">
        <v>47</v>
      </c>
      <c r="Q101" s="91">
        <v>44</v>
      </c>
      <c r="R101" s="5">
        <v>69</v>
      </c>
      <c r="S101" s="7">
        <v>65</v>
      </c>
      <c r="T101" s="6">
        <f t="shared" si="54"/>
        <v>56.25</v>
      </c>
      <c r="U101" s="7">
        <v>40</v>
      </c>
      <c r="V101" s="94">
        <v>33</v>
      </c>
      <c r="W101" s="5">
        <v>39</v>
      </c>
      <c r="Y101" s="6">
        <f t="shared" si="55"/>
        <v>237.75</v>
      </c>
      <c r="Z101" s="11" t="b">
        <f t="shared" si="63"/>
        <v>1</v>
      </c>
      <c r="AA101" s="11" t="b">
        <f t="shared" si="64"/>
        <v>1</v>
      </c>
      <c r="AB101" s="40" t="b">
        <f t="shared" si="65"/>
        <v>1</v>
      </c>
      <c r="AC101" s="40" t="b">
        <f t="shared" si="66"/>
        <v>1</v>
      </c>
      <c r="AD101" s="40" t="b">
        <f t="shared" si="67"/>
        <v>1</v>
      </c>
      <c r="AE101" s="40" t="b">
        <f t="shared" si="50"/>
        <v>1</v>
      </c>
      <c r="AF101" s="40" t="b">
        <f t="shared" si="68"/>
        <v>1</v>
      </c>
    </row>
    <row r="102" spans="1:32" s="5" customFormat="1" x14ac:dyDescent="0.3">
      <c r="A102" s="5">
        <f t="shared" si="69"/>
        <v>95</v>
      </c>
      <c r="B102" s="45">
        <f t="shared" si="70"/>
        <v>22</v>
      </c>
      <c r="C102" s="72"/>
      <c r="D102" s="189" t="s">
        <v>431</v>
      </c>
      <c r="E102" s="189" t="s">
        <v>1162</v>
      </c>
      <c r="F102" s="190" t="s">
        <v>376</v>
      </c>
      <c r="G102" s="190" t="s">
        <v>430</v>
      </c>
      <c r="H102" s="3" t="s">
        <v>19</v>
      </c>
      <c r="I102" s="91">
        <v>40</v>
      </c>
      <c r="J102" s="91">
        <v>36</v>
      </c>
      <c r="K102" s="91"/>
      <c r="L102" s="91">
        <v>38</v>
      </c>
      <c r="M102" s="91">
        <v>38</v>
      </c>
      <c r="N102" s="1">
        <f t="shared" si="53"/>
        <v>38</v>
      </c>
      <c r="O102" s="1">
        <f t="shared" si="62"/>
        <v>76</v>
      </c>
      <c r="P102" s="91">
        <v>74</v>
      </c>
      <c r="Q102" s="91">
        <v>77</v>
      </c>
      <c r="R102" s="5">
        <v>78</v>
      </c>
      <c r="S102" s="7">
        <v>79</v>
      </c>
      <c r="T102" s="6">
        <f t="shared" si="54"/>
        <v>77</v>
      </c>
      <c r="U102" s="7">
        <v>20</v>
      </c>
      <c r="V102" s="94">
        <v>42</v>
      </c>
      <c r="W102" s="5">
        <v>40</v>
      </c>
      <c r="Y102" s="6">
        <f t="shared" si="55"/>
        <v>255</v>
      </c>
      <c r="Z102" s="11" t="b">
        <f t="shared" si="63"/>
        <v>1</v>
      </c>
      <c r="AA102" s="11" t="b">
        <f t="shared" si="64"/>
        <v>1</v>
      </c>
      <c r="AB102" s="40" t="b">
        <f t="shared" si="65"/>
        <v>0</v>
      </c>
      <c r="AC102" s="40" t="b">
        <f t="shared" si="66"/>
        <v>1</v>
      </c>
      <c r="AD102" s="40" t="b">
        <f t="shared" si="67"/>
        <v>1</v>
      </c>
      <c r="AE102" s="40" t="b">
        <f t="shared" si="50"/>
        <v>1</v>
      </c>
      <c r="AF102" s="40" t="b">
        <f t="shared" si="68"/>
        <v>0</v>
      </c>
    </row>
    <row r="103" spans="1:32" s="5" customFormat="1" x14ac:dyDescent="0.3">
      <c r="A103" s="5">
        <f t="shared" si="69"/>
        <v>96</v>
      </c>
      <c r="B103" s="45">
        <f t="shared" si="70"/>
        <v>23</v>
      </c>
      <c r="C103" s="72"/>
      <c r="D103" s="189" t="s">
        <v>132</v>
      </c>
      <c r="E103" s="189" t="s">
        <v>92</v>
      </c>
      <c r="F103" s="190" t="s">
        <v>84</v>
      </c>
      <c r="G103" s="190" t="s">
        <v>760</v>
      </c>
      <c r="H103" s="3" t="s">
        <v>19</v>
      </c>
      <c r="I103" s="91">
        <v>37</v>
      </c>
      <c r="J103" s="91">
        <v>33</v>
      </c>
      <c r="K103" s="91"/>
      <c r="L103" s="91">
        <v>38</v>
      </c>
      <c r="M103" s="91">
        <v>38</v>
      </c>
      <c r="N103" s="1">
        <f t="shared" si="53"/>
        <v>36.5</v>
      </c>
      <c r="O103" s="1">
        <f t="shared" si="62"/>
        <v>73</v>
      </c>
      <c r="P103" s="91">
        <v>68</v>
      </c>
      <c r="Q103" s="91">
        <v>61</v>
      </c>
      <c r="R103" s="5">
        <v>73</v>
      </c>
      <c r="S103" s="7">
        <v>80</v>
      </c>
      <c r="T103" s="6">
        <f t="shared" si="54"/>
        <v>70.5</v>
      </c>
      <c r="U103" s="7">
        <v>30</v>
      </c>
      <c r="V103" s="94">
        <v>42</v>
      </c>
      <c r="W103" s="5">
        <v>37</v>
      </c>
      <c r="Y103" s="6">
        <f t="shared" si="55"/>
        <v>252.5</v>
      </c>
      <c r="Z103" s="11" t="b">
        <f t="shared" si="63"/>
        <v>1</v>
      </c>
      <c r="AA103" s="11" t="b">
        <f t="shared" si="64"/>
        <v>1</v>
      </c>
      <c r="AB103" s="40" t="b">
        <f t="shared" si="65"/>
        <v>0</v>
      </c>
      <c r="AC103" s="40" t="b">
        <f t="shared" si="66"/>
        <v>1</v>
      </c>
      <c r="AD103" s="40" t="b">
        <f t="shared" si="67"/>
        <v>1</v>
      </c>
      <c r="AE103" s="40" t="b">
        <f t="shared" si="50"/>
        <v>1</v>
      </c>
      <c r="AF103" s="40" t="b">
        <f t="shared" si="68"/>
        <v>0</v>
      </c>
    </row>
    <row r="104" spans="1:32" s="5" customFormat="1" x14ac:dyDescent="0.3">
      <c r="A104" s="5">
        <f t="shared" si="69"/>
        <v>97</v>
      </c>
      <c r="B104" s="45">
        <f>B103+1</f>
        <v>24</v>
      </c>
      <c r="C104" s="72"/>
      <c r="D104" s="189" t="s">
        <v>991</v>
      </c>
      <c r="E104" s="189" t="s">
        <v>1307</v>
      </c>
      <c r="F104" s="190" t="s">
        <v>950</v>
      </c>
      <c r="G104" s="190" t="s">
        <v>990</v>
      </c>
      <c r="H104" s="3" t="s">
        <v>19</v>
      </c>
      <c r="I104" s="91">
        <v>38</v>
      </c>
      <c r="J104" s="91">
        <v>33</v>
      </c>
      <c r="K104" s="91"/>
      <c r="L104" s="91">
        <v>38</v>
      </c>
      <c r="M104" s="91">
        <v>38</v>
      </c>
      <c r="N104" s="1">
        <f t="shared" si="53"/>
        <v>36.75</v>
      </c>
      <c r="O104" s="1">
        <f t="shared" si="62"/>
        <v>73.5</v>
      </c>
      <c r="P104" s="91">
        <v>66</v>
      </c>
      <c r="Q104" s="91">
        <v>62</v>
      </c>
      <c r="R104" s="5">
        <v>69</v>
      </c>
      <c r="S104" s="7">
        <v>80</v>
      </c>
      <c r="T104" s="6">
        <f t="shared" si="54"/>
        <v>69.25</v>
      </c>
      <c r="U104" s="7">
        <v>40</v>
      </c>
      <c r="V104" s="94">
        <v>41</v>
      </c>
      <c r="W104" s="5">
        <v>41</v>
      </c>
      <c r="Y104" s="6">
        <f t="shared" si="55"/>
        <v>264.75</v>
      </c>
      <c r="Z104" s="11" t="b">
        <f t="shared" si="63"/>
        <v>1</v>
      </c>
      <c r="AA104" s="11" t="b">
        <f t="shared" si="64"/>
        <v>1</v>
      </c>
      <c r="AB104" s="40" t="b">
        <f t="shared" si="65"/>
        <v>1</v>
      </c>
      <c r="AC104" s="40" t="b">
        <f t="shared" si="66"/>
        <v>1</v>
      </c>
      <c r="AD104" s="40" t="b">
        <f t="shared" si="67"/>
        <v>1</v>
      </c>
      <c r="AE104" s="40" t="b">
        <f t="shared" si="50"/>
        <v>1</v>
      </c>
      <c r="AF104" s="40" t="b">
        <f t="shared" si="68"/>
        <v>1</v>
      </c>
    </row>
    <row r="105" spans="1:32" s="5" customFormat="1" x14ac:dyDescent="0.3">
      <c r="A105" s="5">
        <f t="shared" si="69"/>
        <v>98</v>
      </c>
      <c r="B105" s="45">
        <f t="shared" si="70"/>
        <v>25</v>
      </c>
      <c r="C105" s="72"/>
      <c r="D105" s="189" t="s">
        <v>993</v>
      </c>
      <c r="E105" s="189" t="s">
        <v>1308</v>
      </c>
      <c r="F105" s="190" t="s">
        <v>950</v>
      </c>
      <c r="G105" s="190" t="s">
        <v>992</v>
      </c>
      <c r="H105" s="3" t="s">
        <v>19</v>
      </c>
      <c r="I105" s="91">
        <v>39</v>
      </c>
      <c r="J105" s="91">
        <v>34</v>
      </c>
      <c r="K105" s="91"/>
      <c r="L105" s="91">
        <v>38</v>
      </c>
      <c r="M105" s="91">
        <v>38</v>
      </c>
      <c r="N105" s="1">
        <f t="shared" si="53"/>
        <v>37.25</v>
      </c>
      <c r="O105" s="1">
        <f t="shared" si="62"/>
        <v>74.5</v>
      </c>
      <c r="P105" s="91">
        <v>76</v>
      </c>
      <c r="Q105" s="91">
        <v>71</v>
      </c>
      <c r="R105" s="5">
        <v>78</v>
      </c>
      <c r="S105" s="7">
        <v>80</v>
      </c>
      <c r="T105" s="6">
        <f t="shared" si="54"/>
        <v>76.25</v>
      </c>
      <c r="U105" s="7">
        <v>40</v>
      </c>
      <c r="V105" s="94">
        <v>41</v>
      </c>
      <c r="W105" s="5">
        <v>41</v>
      </c>
      <c r="Y105" s="6">
        <f t="shared" si="55"/>
        <v>272.75</v>
      </c>
      <c r="Z105" s="11" t="b">
        <f t="shared" si="63"/>
        <v>1</v>
      </c>
      <c r="AA105" s="11" t="b">
        <f t="shared" si="64"/>
        <v>1</v>
      </c>
      <c r="AB105" s="40" t="b">
        <f t="shared" si="65"/>
        <v>1</v>
      </c>
      <c r="AC105" s="40" t="b">
        <f t="shared" si="66"/>
        <v>1</v>
      </c>
      <c r="AD105" s="40" t="b">
        <f t="shared" si="67"/>
        <v>1</v>
      </c>
      <c r="AE105" s="40" t="b">
        <f t="shared" si="50"/>
        <v>1</v>
      </c>
      <c r="AF105" s="40" t="b">
        <f t="shared" si="68"/>
        <v>1</v>
      </c>
    </row>
    <row r="106" spans="1:32" s="5" customFormat="1" x14ac:dyDescent="0.3">
      <c r="A106" s="5">
        <f t="shared" si="69"/>
        <v>99</v>
      </c>
      <c r="B106" s="45">
        <f>B105+1</f>
        <v>26</v>
      </c>
      <c r="C106" s="75"/>
      <c r="D106" s="189" t="s">
        <v>284</v>
      </c>
      <c r="E106" s="189" t="s">
        <v>1109</v>
      </c>
      <c r="F106" s="190" t="s">
        <v>246</v>
      </c>
      <c r="G106" s="190" t="s">
        <v>283</v>
      </c>
      <c r="H106" s="3" t="s">
        <v>19</v>
      </c>
      <c r="I106" s="91">
        <v>38</v>
      </c>
      <c r="J106" s="91">
        <v>35</v>
      </c>
      <c r="K106" s="91"/>
      <c r="L106" s="91">
        <v>37</v>
      </c>
      <c r="M106" s="91">
        <v>38</v>
      </c>
      <c r="N106" s="1">
        <f t="shared" si="53"/>
        <v>37</v>
      </c>
      <c r="O106" s="1">
        <f t="shared" si="62"/>
        <v>74</v>
      </c>
      <c r="P106" s="91">
        <v>74</v>
      </c>
      <c r="Q106" s="91">
        <v>71</v>
      </c>
      <c r="R106" s="5">
        <v>77</v>
      </c>
      <c r="S106" s="7">
        <v>78</v>
      </c>
      <c r="T106" s="6">
        <f t="shared" si="54"/>
        <v>75</v>
      </c>
      <c r="U106" s="7">
        <v>40</v>
      </c>
      <c r="V106" s="94">
        <v>41</v>
      </c>
      <c r="W106" s="5">
        <v>36</v>
      </c>
      <c r="Y106" s="6">
        <f t="shared" si="55"/>
        <v>266</v>
      </c>
      <c r="Z106" s="11" t="b">
        <f t="shared" si="63"/>
        <v>1</v>
      </c>
      <c r="AA106" s="11" t="b">
        <f t="shared" si="64"/>
        <v>1</v>
      </c>
      <c r="AB106" s="40" t="b">
        <f t="shared" si="65"/>
        <v>1</v>
      </c>
      <c r="AC106" s="40" t="b">
        <f t="shared" si="66"/>
        <v>1</v>
      </c>
      <c r="AD106" s="40" t="b">
        <f t="shared" si="67"/>
        <v>1</v>
      </c>
      <c r="AE106" s="40" t="b">
        <f t="shared" si="50"/>
        <v>1</v>
      </c>
      <c r="AF106" s="40" t="b">
        <f t="shared" si="68"/>
        <v>1</v>
      </c>
    </row>
    <row r="107" spans="1:32" s="5" customFormat="1" ht="16.2" thickBot="1" x14ac:dyDescent="0.35">
      <c r="A107" s="5" t="s">
        <v>15</v>
      </c>
      <c r="B107" s="91"/>
      <c r="C107" s="91"/>
      <c r="D107" s="50"/>
      <c r="E107" s="50"/>
      <c r="F107" s="91"/>
      <c r="G107" s="19" t="s">
        <v>16</v>
      </c>
      <c r="H107" s="19" t="s">
        <v>16</v>
      </c>
      <c r="I107" s="20">
        <f>AVERAGE(I81:I106)</f>
        <v>36.69</v>
      </c>
      <c r="J107" s="20">
        <f>AVERAGE(J81:J106)</f>
        <v>35.229999999999997</v>
      </c>
      <c r="K107" s="20"/>
      <c r="L107" s="20">
        <f>AVERAGE(L81:L106)</f>
        <v>36.69</v>
      </c>
      <c r="M107" s="20">
        <f>AVERAGE(M81:M106)</f>
        <v>37.729999999999997</v>
      </c>
      <c r="N107" s="27">
        <f>AVERAGE(N81:N106)</f>
        <v>36.590000000000003</v>
      </c>
      <c r="O107" s="27">
        <f t="shared" si="51"/>
        <v>73.180000000000007</v>
      </c>
      <c r="P107" s="20">
        <f t="shared" ref="P107:X107" si="71">AVERAGE(P81:P106)</f>
        <v>61</v>
      </c>
      <c r="Q107" s="20">
        <f t="shared" si="71"/>
        <v>64.23</v>
      </c>
      <c r="R107" s="20">
        <f t="shared" si="71"/>
        <v>72.08</v>
      </c>
      <c r="S107" s="20">
        <f t="shared" si="71"/>
        <v>65.62</v>
      </c>
      <c r="T107" s="38">
        <f t="shared" si="71"/>
        <v>65.73</v>
      </c>
      <c r="U107" s="20">
        <f t="shared" si="71"/>
        <v>33.85</v>
      </c>
      <c r="V107" s="20">
        <f t="shared" si="71"/>
        <v>35.729999999999997</v>
      </c>
      <c r="W107" s="20">
        <f t="shared" si="71"/>
        <v>37</v>
      </c>
      <c r="X107" s="20" t="e">
        <f t="shared" si="71"/>
        <v>#DIV/0!</v>
      </c>
      <c r="Y107" s="6"/>
      <c r="Z107" s="11"/>
      <c r="AA107" s="11"/>
      <c r="AE107" s="40"/>
      <c r="AF107" s="40"/>
    </row>
    <row r="108" spans="1:32" s="5" customFormat="1" ht="31.2" x14ac:dyDescent="0.3">
      <c r="A108" s="5" t="s">
        <v>15</v>
      </c>
      <c r="B108" s="45"/>
      <c r="C108" s="3"/>
      <c r="D108" s="39" t="s">
        <v>212</v>
      </c>
      <c r="E108" s="39" t="s">
        <v>2</v>
      </c>
      <c r="F108" s="40" t="s">
        <v>3</v>
      </c>
      <c r="G108" s="40" t="s">
        <v>36</v>
      </c>
      <c r="H108" s="40" t="s">
        <v>4</v>
      </c>
      <c r="I108" s="14"/>
      <c r="J108" s="14"/>
      <c r="K108" s="14"/>
      <c r="L108" s="14"/>
      <c r="M108" s="14"/>
      <c r="N108" s="10"/>
      <c r="O108" s="1"/>
      <c r="P108" s="14"/>
      <c r="Q108" s="14"/>
      <c r="R108" s="48"/>
      <c r="S108" s="49"/>
      <c r="T108" s="6"/>
      <c r="U108" s="49"/>
      <c r="V108" s="49"/>
      <c r="W108" s="48"/>
      <c r="X108" s="48"/>
      <c r="Y108" s="6"/>
      <c r="Z108" s="11"/>
      <c r="AA108" s="11"/>
      <c r="AE108" s="40"/>
      <c r="AF108" s="40"/>
    </row>
    <row r="109" spans="1:32" s="5" customFormat="1" x14ac:dyDescent="0.3">
      <c r="A109" s="5">
        <f>A106+1</f>
        <v>100</v>
      </c>
      <c r="B109" s="45">
        <v>1</v>
      </c>
      <c r="C109" s="79"/>
      <c r="D109" s="189" t="s">
        <v>159</v>
      </c>
      <c r="E109" s="189" t="s">
        <v>1203</v>
      </c>
      <c r="F109" s="190" t="s">
        <v>75</v>
      </c>
      <c r="G109" s="190" t="s">
        <v>771</v>
      </c>
      <c r="H109" s="3" t="s">
        <v>20</v>
      </c>
      <c r="I109" s="91">
        <v>34</v>
      </c>
      <c r="J109" s="91">
        <v>38</v>
      </c>
      <c r="K109" s="91"/>
      <c r="L109" s="91">
        <v>33</v>
      </c>
      <c r="M109" s="91">
        <v>29</v>
      </c>
      <c r="N109" s="1">
        <f t="shared" ref="N109:N134" si="72">AVERAGE(I109,J109,L109,M109)</f>
        <v>33.5</v>
      </c>
      <c r="O109" s="1">
        <f t="shared" si="51"/>
        <v>67</v>
      </c>
      <c r="P109" s="91">
        <v>53</v>
      </c>
      <c r="Q109" s="91">
        <v>78</v>
      </c>
      <c r="R109" s="5">
        <v>77</v>
      </c>
      <c r="S109" s="7">
        <v>80</v>
      </c>
      <c r="T109" s="6">
        <f t="shared" ref="T109:T134" si="73">AVERAGE(P109,Q109,R109,S109)</f>
        <v>72</v>
      </c>
      <c r="U109" s="7">
        <v>40</v>
      </c>
      <c r="V109" s="94">
        <v>39</v>
      </c>
      <c r="W109" s="5">
        <v>38</v>
      </c>
      <c r="Y109" s="6">
        <f t="shared" ref="Y109:Y134" si="74">SUM(O109 + T109 +U109 + V109 + W109)</f>
        <v>256</v>
      </c>
      <c r="Z109" s="11" t="b">
        <f t="shared" ref="Z109:Z134" si="75">IF(O109,O109&gt;=56,O109&lt;56)</f>
        <v>1</v>
      </c>
      <c r="AA109" s="11" t="b">
        <f t="shared" si="57"/>
        <v>1</v>
      </c>
      <c r="AB109" s="40" t="b">
        <f t="shared" ref="AB109:AB134" si="76">IF(U109,U109=40)</f>
        <v>1</v>
      </c>
      <c r="AC109" s="40" t="b">
        <f>IF(V109,V109&gt;=31,V109&lt;31)</f>
        <v>1</v>
      </c>
      <c r="AD109" s="40" t="b">
        <f t="shared" si="59"/>
        <v>1</v>
      </c>
      <c r="AE109" s="40" t="b">
        <f t="shared" si="50"/>
        <v>1</v>
      </c>
      <c r="AF109" s="40" t="b">
        <f t="shared" si="60"/>
        <v>1</v>
      </c>
    </row>
    <row r="110" spans="1:32" s="5" customFormat="1" x14ac:dyDescent="0.3">
      <c r="A110" s="5">
        <f t="shared" ref="A110:A134" si="77">A109+1</f>
        <v>101</v>
      </c>
      <c r="B110" s="45">
        <f t="shared" ref="B110:B134" si="78">B109+1</f>
        <v>2</v>
      </c>
      <c r="C110" s="80"/>
      <c r="D110" s="189" t="s">
        <v>1095</v>
      </c>
      <c r="E110" s="189" t="s">
        <v>157</v>
      </c>
      <c r="F110" s="190" t="s">
        <v>246</v>
      </c>
      <c r="G110" s="190" t="s">
        <v>244</v>
      </c>
      <c r="H110" s="3" t="s">
        <v>20</v>
      </c>
      <c r="I110" s="91">
        <v>37</v>
      </c>
      <c r="J110" s="91">
        <v>39</v>
      </c>
      <c r="K110" s="91"/>
      <c r="L110" s="91">
        <v>34</v>
      </c>
      <c r="M110" s="91">
        <v>22</v>
      </c>
      <c r="N110" s="1">
        <f t="shared" si="72"/>
        <v>33</v>
      </c>
      <c r="O110" s="1">
        <f t="shared" si="51"/>
        <v>66</v>
      </c>
      <c r="P110" s="91">
        <v>65</v>
      </c>
      <c r="Q110" s="91">
        <v>71</v>
      </c>
      <c r="R110" s="5">
        <v>76</v>
      </c>
      <c r="S110" s="7">
        <v>80</v>
      </c>
      <c r="T110" s="6">
        <f t="shared" si="73"/>
        <v>73</v>
      </c>
      <c r="U110" s="7">
        <v>40</v>
      </c>
      <c r="V110" s="94">
        <v>42</v>
      </c>
      <c r="W110" s="5">
        <v>43</v>
      </c>
      <c r="Y110" s="6">
        <f t="shared" si="74"/>
        <v>264</v>
      </c>
      <c r="Z110" s="11" t="b">
        <f t="shared" si="75"/>
        <v>1</v>
      </c>
      <c r="AA110" s="11" t="b">
        <f t="shared" si="57"/>
        <v>1</v>
      </c>
      <c r="AB110" s="40" t="b">
        <f t="shared" si="76"/>
        <v>1</v>
      </c>
      <c r="AC110" s="40" t="b">
        <f t="shared" ref="AC110:AC134" si="79">IF(V110,V110&gt;=31,V110&lt;31)</f>
        <v>1</v>
      </c>
      <c r="AD110" s="40" t="b">
        <f t="shared" si="59"/>
        <v>1</v>
      </c>
      <c r="AE110" s="40" t="b">
        <f t="shared" si="50"/>
        <v>1</v>
      </c>
      <c r="AF110" s="40" t="b">
        <f t="shared" si="60"/>
        <v>1</v>
      </c>
    </row>
    <row r="111" spans="1:32" s="5" customFormat="1" x14ac:dyDescent="0.3">
      <c r="A111" s="5">
        <f t="shared" si="77"/>
        <v>102</v>
      </c>
      <c r="B111" s="45">
        <f t="shared" si="78"/>
        <v>3</v>
      </c>
      <c r="C111" s="80"/>
      <c r="D111" s="65" t="s">
        <v>1128</v>
      </c>
      <c r="E111" s="65" t="s">
        <v>175</v>
      </c>
      <c r="F111" s="193" t="s">
        <v>323</v>
      </c>
      <c r="G111" s="190" t="s">
        <v>321</v>
      </c>
      <c r="H111" s="3" t="s">
        <v>20</v>
      </c>
      <c r="I111" s="91">
        <v>40</v>
      </c>
      <c r="J111" s="91">
        <v>38</v>
      </c>
      <c r="K111" s="91"/>
      <c r="L111" s="91">
        <v>37</v>
      </c>
      <c r="M111" s="91">
        <v>30</v>
      </c>
      <c r="N111" s="1">
        <f t="shared" si="72"/>
        <v>36.25</v>
      </c>
      <c r="O111" s="1">
        <f t="shared" si="51"/>
        <v>72.5</v>
      </c>
      <c r="P111" s="91">
        <v>70</v>
      </c>
      <c r="Q111" s="91">
        <v>69</v>
      </c>
      <c r="R111" s="5">
        <v>69</v>
      </c>
      <c r="S111" s="7">
        <v>80</v>
      </c>
      <c r="T111" s="6">
        <f t="shared" si="73"/>
        <v>72</v>
      </c>
      <c r="U111" s="7">
        <v>40</v>
      </c>
      <c r="V111" s="94">
        <v>35</v>
      </c>
      <c r="W111" s="5">
        <v>39</v>
      </c>
      <c r="Y111" s="6">
        <f t="shared" si="74"/>
        <v>258.5</v>
      </c>
      <c r="Z111" s="11" t="b">
        <f t="shared" si="75"/>
        <v>1</v>
      </c>
      <c r="AA111" s="11" t="b">
        <f t="shared" si="57"/>
        <v>1</v>
      </c>
      <c r="AB111" s="40" t="b">
        <f t="shared" si="76"/>
        <v>1</v>
      </c>
      <c r="AC111" s="40" t="b">
        <f t="shared" si="79"/>
        <v>1</v>
      </c>
      <c r="AD111" s="40" t="b">
        <f t="shared" si="59"/>
        <v>1</v>
      </c>
      <c r="AE111" s="40" t="b">
        <f t="shared" si="50"/>
        <v>1</v>
      </c>
      <c r="AF111" s="40" t="b">
        <f t="shared" si="60"/>
        <v>1</v>
      </c>
    </row>
    <row r="112" spans="1:32" s="5" customFormat="1" x14ac:dyDescent="0.3">
      <c r="A112" s="5">
        <f t="shared" si="77"/>
        <v>103</v>
      </c>
      <c r="B112" s="45">
        <f t="shared" si="78"/>
        <v>4</v>
      </c>
      <c r="C112" s="80"/>
      <c r="D112" s="189" t="s">
        <v>125</v>
      </c>
      <c r="E112" s="189" t="s">
        <v>1173</v>
      </c>
      <c r="F112" s="190" t="s">
        <v>469</v>
      </c>
      <c r="G112" s="190" t="s">
        <v>467</v>
      </c>
      <c r="H112" s="3" t="s">
        <v>20</v>
      </c>
      <c r="I112" s="91">
        <v>40</v>
      </c>
      <c r="J112" s="91">
        <v>39</v>
      </c>
      <c r="K112" s="91"/>
      <c r="L112" s="91">
        <v>29</v>
      </c>
      <c r="M112" s="91">
        <v>26</v>
      </c>
      <c r="N112" s="1">
        <f t="shared" si="72"/>
        <v>33.5</v>
      </c>
      <c r="O112" s="1">
        <f t="shared" si="51"/>
        <v>67</v>
      </c>
      <c r="P112" s="91">
        <v>53</v>
      </c>
      <c r="Q112" s="91">
        <v>66</v>
      </c>
      <c r="R112" s="5">
        <v>60</v>
      </c>
      <c r="S112" s="7">
        <v>78</v>
      </c>
      <c r="T112" s="6">
        <f t="shared" si="73"/>
        <v>64.25</v>
      </c>
      <c r="U112" s="7">
        <v>40</v>
      </c>
      <c r="V112" s="94">
        <v>39</v>
      </c>
      <c r="W112" s="5">
        <v>37</v>
      </c>
      <c r="Y112" s="6">
        <f t="shared" si="74"/>
        <v>247.25</v>
      </c>
      <c r="Z112" s="11" t="b">
        <f t="shared" si="75"/>
        <v>1</v>
      </c>
      <c r="AA112" s="11" t="b">
        <f t="shared" si="57"/>
        <v>1</v>
      </c>
      <c r="AB112" s="40" t="b">
        <f t="shared" si="76"/>
        <v>1</v>
      </c>
      <c r="AC112" s="40" t="b">
        <f t="shared" si="79"/>
        <v>1</v>
      </c>
      <c r="AD112" s="40" t="b">
        <f t="shared" si="59"/>
        <v>1</v>
      </c>
      <c r="AE112" s="40" t="b">
        <f t="shared" si="50"/>
        <v>1</v>
      </c>
      <c r="AF112" s="40" t="b">
        <f t="shared" si="60"/>
        <v>1</v>
      </c>
    </row>
    <row r="113" spans="1:32" s="5" customFormat="1" x14ac:dyDescent="0.3">
      <c r="A113" s="5">
        <f t="shared" si="77"/>
        <v>104</v>
      </c>
      <c r="B113" s="45">
        <f t="shared" si="78"/>
        <v>5</v>
      </c>
      <c r="C113" s="72"/>
      <c r="D113" s="189" t="s">
        <v>299</v>
      </c>
      <c r="E113" s="189" t="s">
        <v>1120</v>
      </c>
      <c r="F113" s="190" t="s">
        <v>291</v>
      </c>
      <c r="G113" s="190" t="s">
        <v>298</v>
      </c>
      <c r="H113" s="3" t="s">
        <v>20</v>
      </c>
      <c r="I113" s="91">
        <v>33</v>
      </c>
      <c r="J113" s="91">
        <v>39</v>
      </c>
      <c r="K113" s="91"/>
      <c r="L113" s="91">
        <v>36</v>
      </c>
      <c r="M113" s="91">
        <v>32</v>
      </c>
      <c r="N113" s="1">
        <f t="shared" si="72"/>
        <v>35</v>
      </c>
      <c r="O113" s="1">
        <f t="shared" si="51"/>
        <v>70</v>
      </c>
      <c r="P113" s="91">
        <v>64</v>
      </c>
      <c r="Q113" s="91">
        <v>72</v>
      </c>
      <c r="R113" s="5">
        <v>75</v>
      </c>
      <c r="S113" s="7">
        <v>79</v>
      </c>
      <c r="T113" s="6">
        <f t="shared" si="73"/>
        <v>72.5</v>
      </c>
      <c r="U113" s="7">
        <v>40</v>
      </c>
      <c r="V113" s="94">
        <v>39</v>
      </c>
      <c r="W113" s="5">
        <v>44</v>
      </c>
      <c r="Y113" s="6">
        <f t="shared" si="74"/>
        <v>265.5</v>
      </c>
      <c r="Z113" s="11" t="b">
        <f t="shared" si="75"/>
        <v>1</v>
      </c>
      <c r="AA113" s="11" t="b">
        <f t="shared" si="57"/>
        <v>1</v>
      </c>
      <c r="AB113" s="40" t="b">
        <f t="shared" si="76"/>
        <v>1</v>
      </c>
      <c r="AC113" s="40" t="b">
        <f t="shared" si="79"/>
        <v>1</v>
      </c>
      <c r="AD113" s="40" t="b">
        <f t="shared" si="59"/>
        <v>1</v>
      </c>
      <c r="AE113" s="40" t="b">
        <f t="shared" si="50"/>
        <v>1</v>
      </c>
      <c r="AF113" s="40" t="b">
        <f t="shared" si="60"/>
        <v>1</v>
      </c>
    </row>
    <row r="114" spans="1:32" s="5" customFormat="1" x14ac:dyDescent="0.3">
      <c r="A114" s="5">
        <f t="shared" si="77"/>
        <v>105</v>
      </c>
      <c r="B114" s="45">
        <f t="shared" si="78"/>
        <v>6</v>
      </c>
      <c r="C114" s="80"/>
      <c r="D114" s="189" t="s">
        <v>641</v>
      </c>
      <c r="E114" s="189" t="s">
        <v>949</v>
      </c>
      <c r="F114" s="190" t="s">
        <v>639</v>
      </c>
      <c r="G114" s="190" t="s">
        <v>640</v>
      </c>
      <c r="H114" s="3" t="s">
        <v>20</v>
      </c>
      <c r="I114" s="91">
        <v>34</v>
      </c>
      <c r="J114" s="91">
        <v>40</v>
      </c>
      <c r="K114" s="91"/>
      <c r="L114" s="91">
        <v>36</v>
      </c>
      <c r="M114" s="91">
        <v>30</v>
      </c>
      <c r="N114" s="1">
        <f t="shared" si="72"/>
        <v>35</v>
      </c>
      <c r="O114" s="1">
        <f t="shared" si="51"/>
        <v>70</v>
      </c>
      <c r="P114" s="91">
        <v>56</v>
      </c>
      <c r="Q114" s="91">
        <v>72</v>
      </c>
      <c r="R114" s="5">
        <v>73</v>
      </c>
      <c r="S114" s="7">
        <v>80</v>
      </c>
      <c r="T114" s="6">
        <f t="shared" si="73"/>
        <v>70.25</v>
      </c>
      <c r="U114" s="7">
        <v>40</v>
      </c>
      <c r="V114" s="94">
        <v>43</v>
      </c>
      <c r="W114" s="5">
        <v>42</v>
      </c>
      <c r="Y114" s="6">
        <f t="shared" si="74"/>
        <v>265.25</v>
      </c>
      <c r="Z114" s="11" t="b">
        <f t="shared" si="75"/>
        <v>1</v>
      </c>
      <c r="AA114" s="11" t="b">
        <f t="shared" si="57"/>
        <v>1</v>
      </c>
      <c r="AB114" s="40" t="b">
        <f t="shared" si="76"/>
        <v>1</v>
      </c>
      <c r="AC114" s="40" t="b">
        <f t="shared" si="79"/>
        <v>1</v>
      </c>
      <c r="AD114" s="40" t="b">
        <f t="shared" si="59"/>
        <v>1</v>
      </c>
      <c r="AE114" s="40" t="b">
        <f t="shared" si="50"/>
        <v>1</v>
      </c>
      <c r="AF114" s="40" t="b">
        <f t="shared" si="60"/>
        <v>1</v>
      </c>
    </row>
    <row r="115" spans="1:32" x14ac:dyDescent="0.3">
      <c r="A115" s="5">
        <f t="shared" si="77"/>
        <v>106</v>
      </c>
      <c r="B115" s="45">
        <f t="shared" si="78"/>
        <v>7</v>
      </c>
      <c r="C115" s="80"/>
      <c r="D115" s="189" t="s">
        <v>1149</v>
      </c>
      <c r="E115" s="189" t="s">
        <v>166</v>
      </c>
      <c r="F115" s="190" t="s">
        <v>376</v>
      </c>
      <c r="G115" s="190" t="s">
        <v>386</v>
      </c>
      <c r="H115" s="3" t="s">
        <v>20</v>
      </c>
      <c r="I115" s="91">
        <v>33</v>
      </c>
      <c r="J115" s="91">
        <v>39</v>
      </c>
      <c r="L115" s="91">
        <v>34</v>
      </c>
      <c r="M115" s="91">
        <v>36</v>
      </c>
      <c r="N115" s="1">
        <f t="shared" si="72"/>
        <v>35.5</v>
      </c>
      <c r="O115" s="1">
        <f t="shared" si="51"/>
        <v>71</v>
      </c>
      <c r="P115" s="91">
        <v>73</v>
      </c>
      <c r="Q115" s="91">
        <v>78</v>
      </c>
      <c r="R115" s="5">
        <v>79</v>
      </c>
      <c r="S115" s="7">
        <v>80</v>
      </c>
      <c r="T115" s="6">
        <f t="shared" si="73"/>
        <v>77.5</v>
      </c>
      <c r="U115" s="7">
        <v>40</v>
      </c>
      <c r="V115" s="94">
        <v>40</v>
      </c>
      <c r="W115" s="5">
        <v>40</v>
      </c>
      <c r="X115" s="5"/>
      <c r="Y115" s="6">
        <f t="shared" si="74"/>
        <v>268.5</v>
      </c>
      <c r="Z115" s="11" t="b">
        <f t="shared" si="75"/>
        <v>1</v>
      </c>
      <c r="AA115" s="11" t="b">
        <f t="shared" si="57"/>
        <v>1</v>
      </c>
      <c r="AB115" s="40" t="b">
        <f t="shared" si="76"/>
        <v>1</v>
      </c>
      <c r="AC115" s="40" t="b">
        <f t="shared" si="79"/>
        <v>1</v>
      </c>
      <c r="AD115" s="40" t="b">
        <f t="shared" si="59"/>
        <v>1</v>
      </c>
      <c r="AE115" s="40" t="b">
        <f t="shared" si="50"/>
        <v>1</v>
      </c>
      <c r="AF115" s="40" t="b">
        <f t="shared" si="60"/>
        <v>1</v>
      </c>
    </row>
    <row r="116" spans="1:32" s="5" customFormat="1" x14ac:dyDescent="0.3">
      <c r="A116" s="5">
        <f t="shared" si="77"/>
        <v>107</v>
      </c>
      <c r="B116" s="45">
        <f t="shared" si="78"/>
        <v>8</v>
      </c>
      <c r="C116" s="80"/>
      <c r="D116" s="189" t="s">
        <v>787</v>
      </c>
      <c r="E116" s="189" t="s">
        <v>1269</v>
      </c>
      <c r="F116" s="190" t="s">
        <v>75</v>
      </c>
      <c r="G116" s="190" t="s">
        <v>786</v>
      </c>
      <c r="H116" s="3" t="s">
        <v>20</v>
      </c>
      <c r="I116" s="91">
        <v>33</v>
      </c>
      <c r="J116" s="91">
        <v>38</v>
      </c>
      <c r="K116" s="91"/>
      <c r="L116" s="91">
        <v>33</v>
      </c>
      <c r="M116" s="91">
        <v>30</v>
      </c>
      <c r="N116" s="1">
        <f t="shared" si="72"/>
        <v>33.5</v>
      </c>
      <c r="O116" s="1">
        <f t="shared" si="51"/>
        <v>67</v>
      </c>
      <c r="P116" s="91">
        <v>53</v>
      </c>
      <c r="Q116" s="91">
        <v>80</v>
      </c>
      <c r="R116" s="5">
        <v>70</v>
      </c>
      <c r="S116" s="7">
        <v>80</v>
      </c>
      <c r="T116" s="6">
        <f t="shared" si="73"/>
        <v>70.75</v>
      </c>
      <c r="U116" s="7">
        <v>40</v>
      </c>
      <c r="V116" s="94">
        <v>40</v>
      </c>
      <c r="W116" s="5">
        <v>38</v>
      </c>
      <c r="Y116" s="6">
        <f t="shared" si="74"/>
        <v>255.75</v>
      </c>
      <c r="Z116" s="11" t="b">
        <f t="shared" si="75"/>
        <v>1</v>
      </c>
      <c r="AA116" s="11" t="b">
        <f t="shared" si="57"/>
        <v>1</v>
      </c>
      <c r="AB116" s="40" t="b">
        <f t="shared" si="76"/>
        <v>1</v>
      </c>
      <c r="AC116" s="40" t="b">
        <f t="shared" si="79"/>
        <v>1</v>
      </c>
      <c r="AD116" s="40" t="b">
        <f t="shared" si="59"/>
        <v>1</v>
      </c>
      <c r="AE116" s="40" t="b">
        <f t="shared" si="50"/>
        <v>1</v>
      </c>
      <c r="AF116" s="40" t="b">
        <f t="shared" si="60"/>
        <v>1</v>
      </c>
    </row>
    <row r="117" spans="1:32" s="5" customFormat="1" x14ac:dyDescent="0.3">
      <c r="A117" s="5">
        <f t="shared" si="77"/>
        <v>108</v>
      </c>
      <c r="B117" s="45">
        <f t="shared" si="78"/>
        <v>9</v>
      </c>
      <c r="C117" s="75"/>
      <c r="D117" s="65" t="s">
        <v>397</v>
      </c>
      <c r="E117" s="65" t="s">
        <v>140</v>
      </c>
      <c r="F117" s="193" t="s">
        <v>376</v>
      </c>
      <c r="G117" s="190" t="s">
        <v>396</v>
      </c>
      <c r="H117" s="3" t="s">
        <v>20</v>
      </c>
      <c r="I117" s="91">
        <v>40</v>
      </c>
      <c r="J117" s="91">
        <v>39</v>
      </c>
      <c r="K117" s="91"/>
      <c r="L117" s="91">
        <v>34</v>
      </c>
      <c r="M117" s="91">
        <v>29</v>
      </c>
      <c r="N117" s="1">
        <f t="shared" si="72"/>
        <v>35.5</v>
      </c>
      <c r="O117" s="1">
        <f t="shared" si="51"/>
        <v>71</v>
      </c>
      <c r="P117" s="91">
        <v>74</v>
      </c>
      <c r="Q117" s="91">
        <v>75</v>
      </c>
      <c r="R117" s="5">
        <v>77</v>
      </c>
      <c r="S117" s="7">
        <v>80</v>
      </c>
      <c r="T117" s="6">
        <f t="shared" si="73"/>
        <v>76.5</v>
      </c>
      <c r="U117" s="7">
        <v>40</v>
      </c>
      <c r="V117" s="94">
        <v>36</v>
      </c>
      <c r="W117" s="5">
        <v>32</v>
      </c>
      <c r="Y117" s="6">
        <f t="shared" si="74"/>
        <v>255.5</v>
      </c>
      <c r="Z117" s="11" t="b">
        <f t="shared" si="75"/>
        <v>1</v>
      </c>
      <c r="AA117" s="11" t="b">
        <f t="shared" si="57"/>
        <v>1</v>
      </c>
      <c r="AB117" s="40" t="b">
        <f t="shared" si="76"/>
        <v>1</v>
      </c>
      <c r="AC117" s="40" t="b">
        <f t="shared" si="79"/>
        <v>1</v>
      </c>
      <c r="AD117" s="40" t="b">
        <f t="shared" si="59"/>
        <v>0</v>
      </c>
      <c r="AE117" s="40" t="b">
        <f t="shared" si="50"/>
        <v>1</v>
      </c>
      <c r="AF117" s="40" t="b">
        <f t="shared" si="60"/>
        <v>0</v>
      </c>
    </row>
    <row r="118" spans="1:32" s="5" customFormat="1" x14ac:dyDescent="0.3">
      <c r="A118" s="5">
        <f t="shared" si="77"/>
        <v>109</v>
      </c>
      <c r="B118" s="45">
        <f t="shared" si="78"/>
        <v>10</v>
      </c>
      <c r="C118" s="64"/>
      <c r="D118" s="189" t="s">
        <v>183</v>
      </c>
      <c r="E118" s="189" t="s">
        <v>1199</v>
      </c>
      <c r="F118" s="190" t="s">
        <v>516</v>
      </c>
      <c r="G118" s="190" t="s">
        <v>526</v>
      </c>
      <c r="H118" s="3" t="s">
        <v>20</v>
      </c>
      <c r="I118" s="91">
        <v>37</v>
      </c>
      <c r="J118" s="91">
        <v>39</v>
      </c>
      <c r="K118" s="91"/>
      <c r="L118" s="91">
        <v>35</v>
      </c>
      <c r="M118" s="91">
        <v>30</v>
      </c>
      <c r="N118" s="1">
        <f t="shared" si="72"/>
        <v>35.25</v>
      </c>
      <c r="O118" s="1">
        <f t="shared" si="51"/>
        <v>70.5</v>
      </c>
      <c r="P118" s="91">
        <v>52</v>
      </c>
      <c r="Q118" s="91">
        <v>66</v>
      </c>
      <c r="R118" s="5">
        <v>69</v>
      </c>
      <c r="S118" s="7">
        <v>80</v>
      </c>
      <c r="T118" s="6">
        <f t="shared" si="73"/>
        <v>66.75</v>
      </c>
      <c r="U118" s="7">
        <v>40</v>
      </c>
      <c r="V118" s="94">
        <v>39</v>
      </c>
      <c r="W118" s="5">
        <v>41</v>
      </c>
      <c r="Y118" s="6">
        <f t="shared" si="74"/>
        <v>257.25</v>
      </c>
      <c r="Z118" s="11" t="b">
        <f t="shared" ref="Z118:Z130" si="80">IF(O118,O118&gt;=56,O118&lt;56)</f>
        <v>1</v>
      </c>
      <c r="AA118" s="11" t="b">
        <f t="shared" ref="AA118:AA130" si="81">IF(T118,T118&gt;=56,T118&lt;56)</f>
        <v>1</v>
      </c>
      <c r="AB118" s="40" t="b">
        <f t="shared" ref="AB118:AB130" si="82">IF(U118,U118=40)</f>
        <v>1</v>
      </c>
      <c r="AC118" s="40" t="b">
        <f t="shared" si="79"/>
        <v>1</v>
      </c>
      <c r="AD118" s="40" t="b">
        <f t="shared" ref="AD118:AD130" si="83">IF(W118,W118&gt;=35,W118&lt;35)</f>
        <v>1</v>
      </c>
      <c r="AE118" s="40" t="b">
        <f t="shared" si="50"/>
        <v>1</v>
      </c>
      <c r="AF118" s="40" t="b">
        <f t="shared" ref="AF118:AF130" si="84">AND(Z118:AE118)</f>
        <v>1</v>
      </c>
    </row>
    <row r="119" spans="1:32" s="5" customFormat="1" x14ac:dyDescent="0.3">
      <c r="A119" s="5">
        <f t="shared" si="77"/>
        <v>110</v>
      </c>
      <c r="B119" s="45">
        <f t="shared" si="78"/>
        <v>11</v>
      </c>
      <c r="C119" s="75"/>
      <c r="D119" s="189" t="s">
        <v>1113</v>
      </c>
      <c r="E119" s="189" t="s">
        <v>1299</v>
      </c>
      <c r="F119" s="190" t="s">
        <v>950</v>
      </c>
      <c r="G119" s="190" t="s">
        <v>955</v>
      </c>
      <c r="H119" s="3" t="s">
        <v>20</v>
      </c>
      <c r="I119" s="91">
        <v>37</v>
      </c>
      <c r="J119" s="91">
        <v>40</v>
      </c>
      <c r="K119" s="91"/>
      <c r="L119" s="91">
        <v>38</v>
      </c>
      <c r="M119" s="91">
        <v>30</v>
      </c>
      <c r="N119" s="1">
        <f t="shared" si="72"/>
        <v>36.25</v>
      </c>
      <c r="O119" s="1">
        <f t="shared" si="51"/>
        <v>72.5</v>
      </c>
      <c r="P119" s="91">
        <v>45</v>
      </c>
      <c r="Q119" s="91">
        <v>50</v>
      </c>
      <c r="R119" s="5">
        <v>77</v>
      </c>
      <c r="S119" s="7">
        <v>80</v>
      </c>
      <c r="T119" s="6">
        <f t="shared" si="73"/>
        <v>63</v>
      </c>
      <c r="U119" s="7">
        <v>40</v>
      </c>
      <c r="V119" s="94">
        <v>36</v>
      </c>
      <c r="W119" s="5">
        <v>35</v>
      </c>
      <c r="Y119" s="6">
        <f t="shared" si="74"/>
        <v>246.5</v>
      </c>
      <c r="Z119" s="11" t="b">
        <f t="shared" si="80"/>
        <v>1</v>
      </c>
      <c r="AA119" s="11" t="b">
        <f t="shared" si="81"/>
        <v>1</v>
      </c>
      <c r="AB119" s="40" t="b">
        <f t="shared" si="82"/>
        <v>1</v>
      </c>
      <c r="AC119" s="40" t="b">
        <f t="shared" si="79"/>
        <v>1</v>
      </c>
      <c r="AD119" s="40" t="b">
        <f t="shared" si="83"/>
        <v>1</v>
      </c>
      <c r="AE119" s="40" t="b">
        <f t="shared" si="50"/>
        <v>1</v>
      </c>
      <c r="AF119" s="40" t="b">
        <f t="shared" si="84"/>
        <v>1</v>
      </c>
    </row>
    <row r="120" spans="1:32" s="5" customFormat="1" x14ac:dyDescent="0.3">
      <c r="A120" s="5">
        <f t="shared" si="77"/>
        <v>111</v>
      </c>
      <c r="B120" s="45">
        <f t="shared" si="78"/>
        <v>12</v>
      </c>
      <c r="C120" s="72"/>
      <c r="D120" s="189" t="s">
        <v>255</v>
      </c>
      <c r="E120" s="189" t="s">
        <v>102</v>
      </c>
      <c r="F120" s="190" t="s">
        <v>246</v>
      </c>
      <c r="G120" s="190" t="s">
        <v>254</v>
      </c>
      <c r="H120" s="3" t="s">
        <v>20</v>
      </c>
      <c r="I120" s="91">
        <v>34</v>
      </c>
      <c r="J120" s="91">
        <v>40</v>
      </c>
      <c r="K120" s="91"/>
      <c r="L120" s="91">
        <v>38</v>
      </c>
      <c r="M120" s="91">
        <v>32</v>
      </c>
      <c r="N120" s="1">
        <f t="shared" si="72"/>
        <v>36</v>
      </c>
      <c r="O120" s="1">
        <f t="shared" ref="O120:O129" si="85">N120*2</f>
        <v>72</v>
      </c>
      <c r="P120" s="91">
        <v>55</v>
      </c>
      <c r="Q120" s="91">
        <v>75</v>
      </c>
      <c r="R120" s="5">
        <v>78</v>
      </c>
      <c r="S120" s="7">
        <v>80</v>
      </c>
      <c r="T120" s="6">
        <f t="shared" si="73"/>
        <v>72</v>
      </c>
      <c r="U120" s="7">
        <v>40</v>
      </c>
      <c r="V120" s="113">
        <v>32</v>
      </c>
      <c r="W120" s="114">
        <v>43</v>
      </c>
      <c r="X120" s="96"/>
      <c r="Y120" s="115">
        <f t="shared" si="74"/>
        <v>259</v>
      </c>
      <c r="Z120" s="11" t="b">
        <f t="shared" si="80"/>
        <v>1</v>
      </c>
      <c r="AA120" s="11" t="b">
        <f t="shared" si="81"/>
        <v>1</v>
      </c>
      <c r="AB120" s="40" t="b">
        <f t="shared" si="82"/>
        <v>1</v>
      </c>
      <c r="AC120" s="40" t="b">
        <f t="shared" si="79"/>
        <v>1</v>
      </c>
      <c r="AD120" s="40" t="b">
        <f t="shared" si="83"/>
        <v>1</v>
      </c>
      <c r="AE120" s="40" t="b">
        <f t="shared" si="50"/>
        <v>1</v>
      </c>
      <c r="AF120" s="40" t="b">
        <f t="shared" si="84"/>
        <v>1</v>
      </c>
    </row>
    <row r="121" spans="1:32" s="5" customFormat="1" x14ac:dyDescent="0.3">
      <c r="A121" s="5">
        <f t="shared" si="77"/>
        <v>112</v>
      </c>
      <c r="B121" s="45">
        <f t="shared" si="78"/>
        <v>13</v>
      </c>
      <c r="C121" s="72"/>
      <c r="D121" s="65" t="s">
        <v>335</v>
      </c>
      <c r="E121" s="65" t="s">
        <v>79</v>
      </c>
      <c r="F121" s="193" t="s">
        <v>323</v>
      </c>
      <c r="G121" s="193" t="s">
        <v>334</v>
      </c>
      <c r="H121" s="3" t="s">
        <v>20</v>
      </c>
      <c r="I121" s="91">
        <v>40</v>
      </c>
      <c r="J121" s="91">
        <v>39</v>
      </c>
      <c r="K121" s="91"/>
      <c r="L121" s="91">
        <v>36</v>
      </c>
      <c r="M121" s="91">
        <v>30</v>
      </c>
      <c r="N121" s="1">
        <f t="shared" si="72"/>
        <v>36.25</v>
      </c>
      <c r="O121" s="1">
        <f t="shared" si="85"/>
        <v>72.5</v>
      </c>
      <c r="P121" s="91">
        <v>63</v>
      </c>
      <c r="Q121" s="91">
        <v>57</v>
      </c>
      <c r="R121" s="5">
        <v>74</v>
      </c>
      <c r="S121" s="7">
        <v>67</v>
      </c>
      <c r="T121" s="6">
        <f t="shared" si="73"/>
        <v>65.25</v>
      </c>
      <c r="U121" s="7">
        <v>40</v>
      </c>
      <c r="V121" s="94">
        <v>38</v>
      </c>
      <c r="W121" s="5">
        <v>40</v>
      </c>
      <c r="Y121" s="6">
        <f t="shared" si="74"/>
        <v>255.75</v>
      </c>
      <c r="Z121" s="11" t="b">
        <f t="shared" si="80"/>
        <v>1</v>
      </c>
      <c r="AA121" s="11" t="b">
        <f t="shared" si="81"/>
        <v>1</v>
      </c>
      <c r="AB121" s="40" t="b">
        <f t="shared" si="82"/>
        <v>1</v>
      </c>
      <c r="AC121" s="40" t="b">
        <f t="shared" si="79"/>
        <v>1</v>
      </c>
      <c r="AD121" s="40" t="b">
        <f t="shared" si="83"/>
        <v>1</v>
      </c>
      <c r="AE121" s="40" t="b">
        <f t="shared" si="50"/>
        <v>1</v>
      </c>
      <c r="AF121" s="40" t="b">
        <f t="shared" si="84"/>
        <v>1</v>
      </c>
    </row>
    <row r="122" spans="1:32" s="5" customFormat="1" x14ac:dyDescent="0.3">
      <c r="A122" s="5">
        <f t="shared" si="77"/>
        <v>113</v>
      </c>
      <c r="B122" s="45">
        <f t="shared" si="78"/>
        <v>14</v>
      </c>
      <c r="C122" s="72"/>
      <c r="D122" s="189" t="s">
        <v>577</v>
      </c>
      <c r="E122" s="189" t="s">
        <v>116</v>
      </c>
      <c r="F122" s="190" t="s">
        <v>573</v>
      </c>
      <c r="G122" s="190" t="s">
        <v>576</v>
      </c>
      <c r="H122" s="3" t="s">
        <v>20</v>
      </c>
      <c r="I122" s="91">
        <v>30</v>
      </c>
      <c r="J122" s="91">
        <v>38</v>
      </c>
      <c r="K122" s="91"/>
      <c r="L122" s="91">
        <v>35</v>
      </c>
      <c r="M122" s="91">
        <v>30</v>
      </c>
      <c r="N122" s="1">
        <f t="shared" si="72"/>
        <v>33.25</v>
      </c>
      <c r="O122" s="1">
        <f t="shared" si="85"/>
        <v>66.5</v>
      </c>
      <c r="P122" s="91">
        <v>30</v>
      </c>
      <c r="Q122" s="91">
        <v>73</v>
      </c>
      <c r="R122" s="5">
        <v>70</v>
      </c>
      <c r="S122" s="7">
        <v>76</v>
      </c>
      <c r="T122" s="6">
        <f t="shared" si="73"/>
        <v>62.25</v>
      </c>
      <c r="U122" s="7">
        <v>20</v>
      </c>
      <c r="V122" s="94">
        <v>14</v>
      </c>
      <c r="W122" s="5">
        <v>35</v>
      </c>
      <c r="Y122" s="6">
        <f t="shared" si="74"/>
        <v>197.75</v>
      </c>
      <c r="Z122" s="11" t="b">
        <f t="shared" si="80"/>
        <v>1</v>
      </c>
      <c r="AA122" s="11" t="b">
        <f t="shared" si="81"/>
        <v>1</v>
      </c>
      <c r="AB122" s="40" t="b">
        <f t="shared" si="82"/>
        <v>0</v>
      </c>
      <c r="AC122" s="40" t="b">
        <f t="shared" si="79"/>
        <v>0</v>
      </c>
      <c r="AD122" s="40" t="b">
        <f t="shared" si="83"/>
        <v>1</v>
      </c>
      <c r="AE122" s="40" t="b">
        <f t="shared" si="50"/>
        <v>0</v>
      </c>
      <c r="AF122" s="40" t="b">
        <f t="shared" si="84"/>
        <v>0</v>
      </c>
    </row>
    <row r="123" spans="1:32" s="5" customFormat="1" x14ac:dyDescent="0.3">
      <c r="A123" s="5">
        <f t="shared" si="77"/>
        <v>114</v>
      </c>
      <c r="B123" s="45">
        <f t="shared" si="78"/>
        <v>15</v>
      </c>
      <c r="C123" s="80"/>
      <c r="D123" s="189" t="s">
        <v>90</v>
      </c>
      <c r="E123" s="189" t="s">
        <v>1269</v>
      </c>
      <c r="F123" s="190" t="s">
        <v>666</v>
      </c>
      <c r="G123" s="190" t="s">
        <v>669</v>
      </c>
      <c r="H123" s="3" t="s">
        <v>20</v>
      </c>
      <c r="I123" s="91">
        <v>34</v>
      </c>
      <c r="J123" s="91">
        <v>39</v>
      </c>
      <c r="K123" s="91"/>
      <c r="L123" s="91">
        <v>30</v>
      </c>
      <c r="M123" s="91">
        <v>34</v>
      </c>
      <c r="N123" s="1">
        <f t="shared" si="72"/>
        <v>34.25</v>
      </c>
      <c r="O123" s="1">
        <f t="shared" si="85"/>
        <v>68.5</v>
      </c>
      <c r="P123" s="91">
        <v>0</v>
      </c>
      <c r="Q123" s="91">
        <v>52</v>
      </c>
      <c r="R123" s="5">
        <v>75</v>
      </c>
      <c r="S123" s="7">
        <v>74</v>
      </c>
      <c r="T123" s="6">
        <f t="shared" si="73"/>
        <v>50.25</v>
      </c>
      <c r="U123" s="7">
        <v>30</v>
      </c>
      <c r="V123" s="94">
        <v>21</v>
      </c>
      <c r="W123" s="5">
        <v>30</v>
      </c>
      <c r="Y123" s="6">
        <f t="shared" si="74"/>
        <v>199.75</v>
      </c>
      <c r="Z123" s="11" t="b">
        <f t="shared" si="80"/>
        <v>1</v>
      </c>
      <c r="AA123" s="11" t="b">
        <f t="shared" si="81"/>
        <v>0</v>
      </c>
      <c r="AB123" s="40" t="b">
        <f t="shared" si="82"/>
        <v>0</v>
      </c>
      <c r="AC123" s="40" t="b">
        <f t="shared" si="79"/>
        <v>0</v>
      </c>
      <c r="AD123" s="40" t="b">
        <f t="shared" si="83"/>
        <v>0</v>
      </c>
      <c r="AE123" s="40" t="b">
        <f t="shared" si="50"/>
        <v>0</v>
      </c>
      <c r="AF123" s="40" t="b">
        <f t="shared" si="84"/>
        <v>0</v>
      </c>
    </row>
    <row r="124" spans="1:32" s="5" customFormat="1" x14ac:dyDescent="0.3">
      <c r="A124" s="5">
        <f t="shared" si="77"/>
        <v>115</v>
      </c>
      <c r="B124" s="45">
        <f t="shared" si="78"/>
        <v>16</v>
      </c>
      <c r="C124" s="80"/>
      <c r="D124" s="189" t="s">
        <v>90</v>
      </c>
      <c r="E124" s="189" t="s">
        <v>157</v>
      </c>
      <c r="F124" s="190" t="s">
        <v>376</v>
      </c>
      <c r="G124" s="190" t="s">
        <v>406</v>
      </c>
      <c r="H124" s="3" t="s">
        <v>20</v>
      </c>
      <c r="I124" s="91">
        <v>30</v>
      </c>
      <c r="J124" s="91">
        <v>39</v>
      </c>
      <c r="K124" s="91"/>
      <c r="L124" s="91">
        <v>36</v>
      </c>
      <c r="M124" s="91">
        <v>26</v>
      </c>
      <c r="N124" s="1">
        <f t="shared" si="72"/>
        <v>32.75</v>
      </c>
      <c r="O124" s="1">
        <f t="shared" si="85"/>
        <v>65.5</v>
      </c>
      <c r="P124" s="91">
        <v>51</v>
      </c>
      <c r="Q124" s="91">
        <v>72</v>
      </c>
      <c r="R124" s="5">
        <v>76</v>
      </c>
      <c r="S124" s="7">
        <v>76</v>
      </c>
      <c r="T124" s="6">
        <f t="shared" si="73"/>
        <v>68.75</v>
      </c>
      <c r="U124" s="7">
        <v>40</v>
      </c>
      <c r="V124" s="94">
        <v>35</v>
      </c>
      <c r="W124" s="5">
        <v>37</v>
      </c>
      <c r="Y124" s="6">
        <f t="shared" si="74"/>
        <v>246.25</v>
      </c>
      <c r="Z124" s="11" t="b">
        <f t="shared" si="80"/>
        <v>1</v>
      </c>
      <c r="AA124" s="11" t="b">
        <f t="shared" si="81"/>
        <v>1</v>
      </c>
      <c r="AB124" s="40" t="b">
        <f t="shared" si="82"/>
        <v>1</v>
      </c>
      <c r="AC124" s="40" t="b">
        <f t="shared" si="79"/>
        <v>1</v>
      </c>
      <c r="AD124" s="40" t="b">
        <f t="shared" si="83"/>
        <v>1</v>
      </c>
      <c r="AE124" s="40" t="b">
        <f t="shared" si="50"/>
        <v>1</v>
      </c>
      <c r="AF124" s="40" t="b">
        <f t="shared" si="84"/>
        <v>1</v>
      </c>
    </row>
    <row r="125" spans="1:32" s="207" customFormat="1" x14ac:dyDescent="0.3">
      <c r="A125" s="207">
        <f t="shared" si="77"/>
        <v>116</v>
      </c>
      <c r="B125" s="216">
        <f t="shared" si="78"/>
        <v>17</v>
      </c>
      <c r="C125" s="221"/>
      <c r="D125" s="209" t="s">
        <v>900</v>
      </c>
      <c r="E125" s="209" t="s">
        <v>130</v>
      </c>
      <c r="F125" s="210" t="s">
        <v>884</v>
      </c>
      <c r="G125" s="210" t="s">
        <v>899</v>
      </c>
      <c r="H125" s="218" t="s">
        <v>20</v>
      </c>
      <c r="I125" s="208">
        <v>29</v>
      </c>
      <c r="J125" s="208"/>
      <c r="K125" s="208"/>
      <c r="L125" s="208">
        <v>36</v>
      </c>
      <c r="M125" s="208"/>
      <c r="N125" s="211">
        <f t="shared" si="72"/>
        <v>32.5</v>
      </c>
      <c r="O125" s="211">
        <f t="shared" si="85"/>
        <v>65</v>
      </c>
      <c r="P125" s="208">
        <v>29</v>
      </c>
      <c r="Q125" s="208"/>
      <c r="S125" s="212"/>
      <c r="T125" s="213">
        <f t="shared" si="73"/>
        <v>29</v>
      </c>
      <c r="U125" s="212">
        <v>40</v>
      </c>
      <c r="V125" s="219"/>
      <c r="Y125" s="213">
        <f t="shared" si="74"/>
        <v>134</v>
      </c>
      <c r="Z125" s="214" t="b">
        <f t="shared" si="80"/>
        <v>1</v>
      </c>
      <c r="AA125" s="214" t="b">
        <f t="shared" si="81"/>
        <v>0</v>
      </c>
      <c r="AB125" s="215" t="b">
        <f t="shared" si="82"/>
        <v>1</v>
      </c>
      <c r="AC125" s="134" t="b">
        <f t="shared" si="79"/>
        <v>1</v>
      </c>
      <c r="AD125" s="215" t="b">
        <f t="shared" si="83"/>
        <v>1</v>
      </c>
      <c r="AE125" s="134" t="b">
        <f t="shared" si="50"/>
        <v>0</v>
      </c>
      <c r="AF125" s="215" t="b">
        <f t="shared" si="84"/>
        <v>0</v>
      </c>
    </row>
    <row r="126" spans="1:32" s="5" customFormat="1" x14ac:dyDescent="0.3">
      <c r="A126" s="5">
        <f t="shared" si="77"/>
        <v>117</v>
      </c>
      <c r="B126" s="45">
        <f t="shared" si="78"/>
        <v>18</v>
      </c>
      <c r="C126" s="80"/>
      <c r="D126" s="189" t="s">
        <v>902</v>
      </c>
      <c r="E126" s="189" t="s">
        <v>127</v>
      </c>
      <c r="F126" s="190" t="s">
        <v>884</v>
      </c>
      <c r="G126" s="190" t="s">
        <v>901</v>
      </c>
      <c r="H126" s="3" t="s">
        <v>20</v>
      </c>
      <c r="I126" s="91">
        <v>29</v>
      </c>
      <c r="J126" s="91">
        <v>38</v>
      </c>
      <c r="K126" s="91"/>
      <c r="L126" s="91">
        <v>36</v>
      </c>
      <c r="M126" s="91">
        <v>30</v>
      </c>
      <c r="N126" s="1">
        <f t="shared" si="72"/>
        <v>33.25</v>
      </c>
      <c r="O126" s="1">
        <f t="shared" si="85"/>
        <v>66.5</v>
      </c>
      <c r="P126" s="91">
        <v>67</v>
      </c>
      <c r="Q126" s="91">
        <v>72</v>
      </c>
      <c r="R126" s="5">
        <v>73</v>
      </c>
      <c r="S126" s="7">
        <v>80</v>
      </c>
      <c r="T126" s="6">
        <f t="shared" si="73"/>
        <v>73</v>
      </c>
      <c r="U126" s="7">
        <v>40</v>
      </c>
      <c r="V126" s="94">
        <v>22</v>
      </c>
      <c r="W126" s="5">
        <v>42</v>
      </c>
      <c r="Y126" s="6">
        <f t="shared" si="74"/>
        <v>243.5</v>
      </c>
      <c r="Z126" s="11" t="b">
        <f t="shared" si="80"/>
        <v>1</v>
      </c>
      <c r="AA126" s="11" t="b">
        <f t="shared" si="81"/>
        <v>1</v>
      </c>
      <c r="AB126" s="40" t="b">
        <f t="shared" si="82"/>
        <v>1</v>
      </c>
      <c r="AC126" s="40" t="b">
        <f t="shared" si="79"/>
        <v>0</v>
      </c>
      <c r="AD126" s="40" t="b">
        <f t="shared" si="83"/>
        <v>1</v>
      </c>
      <c r="AE126" s="40" t="b">
        <f t="shared" si="50"/>
        <v>1</v>
      </c>
      <c r="AF126" s="40" t="b">
        <f t="shared" si="84"/>
        <v>0</v>
      </c>
    </row>
    <row r="127" spans="1:32" s="5" customFormat="1" x14ac:dyDescent="0.3">
      <c r="A127" s="5">
        <f t="shared" si="77"/>
        <v>118</v>
      </c>
      <c r="B127" s="45">
        <f t="shared" si="78"/>
        <v>19</v>
      </c>
      <c r="C127" s="80"/>
      <c r="D127" s="189" t="s">
        <v>799</v>
      </c>
      <c r="E127" s="189" t="s">
        <v>119</v>
      </c>
      <c r="F127" s="190" t="s">
        <v>75</v>
      </c>
      <c r="G127" s="190" t="s">
        <v>798</v>
      </c>
      <c r="H127" s="3" t="s">
        <v>20</v>
      </c>
      <c r="I127" s="91">
        <v>34</v>
      </c>
      <c r="J127" s="91">
        <v>38</v>
      </c>
      <c r="K127" s="91"/>
      <c r="L127" s="91">
        <v>36</v>
      </c>
      <c r="M127" s="91">
        <v>31</v>
      </c>
      <c r="N127" s="1">
        <f t="shared" si="72"/>
        <v>34.75</v>
      </c>
      <c r="O127" s="1">
        <f t="shared" si="85"/>
        <v>69.5</v>
      </c>
      <c r="P127" s="91">
        <v>29</v>
      </c>
      <c r="Q127" s="91">
        <v>69</v>
      </c>
      <c r="R127" s="5">
        <v>68</v>
      </c>
      <c r="S127" s="7">
        <v>79</v>
      </c>
      <c r="T127" s="6">
        <f t="shared" si="73"/>
        <v>61.25</v>
      </c>
      <c r="U127" s="7">
        <v>40</v>
      </c>
      <c r="V127" s="94">
        <v>35</v>
      </c>
      <c r="W127" s="5">
        <v>37</v>
      </c>
      <c r="Y127" s="6">
        <f t="shared" si="74"/>
        <v>242.75</v>
      </c>
      <c r="Z127" s="11" t="b">
        <f t="shared" si="80"/>
        <v>1</v>
      </c>
      <c r="AA127" s="11" t="b">
        <f t="shared" si="81"/>
        <v>1</v>
      </c>
      <c r="AB127" s="40" t="b">
        <f t="shared" si="82"/>
        <v>1</v>
      </c>
      <c r="AC127" s="40" t="b">
        <f t="shared" si="79"/>
        <v>1</v>
      </c>
      <c r="AD127" s="40" t="b">
        <f t="shared" si="83"/>
        <v>1</v>
      </c>
      <c r="AE127" s="40" t="b">
        <f t="shared" si="50"/>
        <v>1</v>
      </c>
      <c r="AF127" s="40" t="b">
        <f t="shared" si="84"/>
        <v>1</v>
      </c>
    </row>
    <row r="128" spans="1:32" s="5" customFormat="1" x14ac:dyDescent="0.3">
      <c r="A128" s="5">
        <f t="shared" si="77"/>
        <v>119</v>
      </c>
      <c r="B128" s="45">
        <f t="shared" si="78"/>
        <v>20</v>
      </c>
      <c r="C128" s="80"/>
      <c r="D128" s="189" t="s">
        <v>749</v>
      </c>
      <c r="E128" s="189" t="s">
        <v>1313</v>
      </c>
      <c r="F128" s="190" t="s">
        <v>84</v>
      </c>
      <c r="G128" s="190" t="s">
        <v>748</v>
      </c>
      <c r="H128" s="3" t="s">
        <v>20</v>
      </c>
      <c r="I128" s="91">
        <v>28</v>
      </c>
      <c r="J128" s="91">
        <v>38</v>
      </c>
      <c r="K128" s="91"/>
      <c r="L128" s="91">
        <v>37</v>
      </c>
      <c r="M128" s="91">
        <v>32</v>
      </c>
      <c r="N128" s="1">
        <f t="shared" si="72"/>
        <v>33.75</v>
      </c>
      <c r="O128" s="1">
        <f t="shared" si="85"/>
        <v>67.5</v>
      </c>
      <c r="P128" s="91">
        <v>77</v>
      </c>
      <c r="Q128" s="91">
        <v>66</v>
      </c>
      <c r="R128" s="5">
        <v>78</v>
      </c>
      <c r="S128" s="7">
        <v>78</v>
      </c>
      <c r="T128" s="6">
        <f t="shared" si="73"/>
        <v>74.75</v>
      </c>
      <c r="U128" s="7">
        <v>30</v>
      </c>
      <c r="V128" s="94">
        <v>28</v>
      </c>
      <c r="W128" s="5">
        <v>46</v>
      </c>
      <c r="Y128" s="6">
        <f t="shared" si="74"/>
        <v>246.25</v>
      </c>
      <c r="Z128" s="11" t="b">
        <f t="shared" si="80"/>
        <v>1</v>
      </c>
      <c r="AA128" s="11" t="b">
        <f t="shared" si="81"/>
        <v>1</v>
      </c>
      <c r="AB128" s="40" t="b">
        <f t="shared" si="82"/>
        <v>0</v>
      </c>
      <c r="AC128" s="40" t="b">
        <f t="shared" si="79"/>
        <v>0</v>
      </c>
      <c r="AD128" s="40" t="b">
        <f t="shared" si="83"/>
        <v>1</v>
      </c>
      <c r="AE128" s="40" t="b">
        <f t="shared" si="50"/>
        <v>1</v>
      </c>
      <c r="AF128" s="40" t="b">
        <f t="shared" si="84"/>
        <v>0</v>
      </c>
    </row>
    <row r="129" spans="1:32" s="5" customFormat="1" x14ac:dyDescent="0.3">
      <c r="A129" s="5">
        <f t="shared" si="77"/>
        <v>120</v>
      </c>
      <c r="B129" s="45">
        <f t="shared" si="78"/>
        <v>21</v>
      </c>
      <c r="C129" s="80"/>
      <c r="D129" s="189" t="s">
        <v>810</v>
      </c>
      <c r="E129" s="189" t="s">
        <v>1281</v>
      </c>
      <c r="F129" s="190" t="s">
        <v>75</v>
      </c>
      <c r="G129" s="190" t="s">
        <v>809</v>
      </c>
      <c r="H129" s="3" t="s">
        <v>20</v>
      </c>
      <c r="I129" s="91">
        <v>37</v>
      </c>
      <c r="J129" s="91">
        <v>38</v>
      </c>
      <c r="K129" s="91"/>
      <c r="L129" s="91">
        <v>35</v>
      </c>
      <c r="M129" s="91">
        <v>28</v>
      </c>
      <c r="N129" s="1">
        <f t="shared" si="72"/>
        <v>34.5</v>
      </c>
      <c r="O129" s="1">
        <f t="shared" si="85"/>
        <v>69</v>
      </c>
      <c r="P129" s="91">
        <v>41</v>
      </c>
      <c r="Q129" s="91">
        <v>49</v>
      </c>
      <c r="R129" s="5">
        <v>71</v>
      </c>
      <c r="S129" s="7">
        <v>78</v>
      </c>
      <c r="T129" s="6">
        <f t="shared" si="73"/>
        <v>59.75</v>
      </c>
      <c r="U129" s="7">
        <v>40</v>
      </c>
      <c r="V129" s="94">
        <v>29</v>
      </c>
      <c r="W129" s="5">
        <v>37</v>
      </c>
      <c r="Y129" s="6">
        <f t="shared" si="74"/>
        <v>234.75</v>
      </c>
      <c r="Z129" s="11" t="b">
        <f t="shared" si="80"/>
        <v>1</v>
      </c>
      <c r="AA129" s="11" t="b">
        <f t="shared" si="81"/>
        <v>1</v>
      </c>
      <c r="AB129" s="40" t="b">
        <f t="shared" si="82"/>
        <v>1</v>
      </c>
      <c r="AC129" s="40" t="b">
        <f t="shared" si="79"/>
        <v>0</v>
      </c>
      <c r="AD129" s="40" t="b">
        <f t="shared" si="83"/>
        <v>1</v>
      </c>
      <c r="AE129" s="40" t="b">
        <f t="shared" si="50"/>
        <v>1</v>
      </c>
      <c r="AF129" s="40" t="b">
        <f t="shared" si="84"/>
        <v>0</v>
      </c>
    </row>
    <row r="130" spans="1:32" s="5" customFormat="1" x14ac:dyDescent="0.3">
      <c r="A130" s="5">
        <f t="shared" si="77"/>
        <v>121</v>
      </c>
      <c r="B130" s="45">
        <f t="shared" si="78"/>
        <v>22</v>
      </c>
      <c r="C130" s="80"/>
      <c r="D130" s="189" t="s">
        <v>132</v>
      </c>
      <c r="E130" s="189" t="s">
        <v>1271</v>
      </c>
      <c r="F130" s="190" t="s">
        <v>884</v>
      </c>
      <c r="G130" s="190" t="s">
        <v>919</v>
      </c>
      <c r="H130" s="3" t="s">
        <v>20</v>
      </c>
      <c r="I130" s="91">
        <v>34</v>
      </c>
      <c r="J130" s="91">
        <v>38</v>
      </c>
      <c r="K130" s="91"/>
      <c r="L130" s="91">
        <v>38</v>
      </c>
      <c r="M130" s="91">
        <v>24</v>
      </c>
      <c r="N130" s="1">
        <f t="shared" si="72"/>
        <v>33.5</v>
      </c>
      <c r="O130" s="1">
        <f t="shared" ref="O130:O187" si="86">N130*2</f>
        <v>67</v>
      </c>
      <c r="P130" s="91">
        <v>19</v>
      </c>
      <c r="Q130" s="91">
        <v>73</v>
      </c>
      <c r="R130" s="5">
        <v>74</v>
      </c>
      <c r="S130" s="7">
        <v>80</v>
      </c>
      <c r="T130" s="6">
        <f t="shared" si="73"/>
        <v>61.5</v>
      </c>
      <c r="U130" s="7">
        <v>40</v>
      </c>
      <c r="V130" s="94">
        <v>15</v>
      </c>
      <c r="W130" s="5">
        <v>42</v>
      </c>
      <c r="Y130" s="6">
        <f t="shared" si="74"/>
        <v>225.5</v>
      </c>
      <c r="Z130" s="11" t="b">
        <f t="shared" si="80"/>
        <v>1</v>
      </c>
      <c r="AA130" s="11" t="b">
        <f t="shared" si="81"/>
        <v>1</v>
      </c>
      <c r="AB130" s="40" t="b">
        <f t="shared" si="82"/>
        <v>1</v>
      </c>
      <c r="AC130" s="40" t="b">
        <f t="shared" si="79"/>
        <v>0</v>
      </c>
      <c r="AD130" s="40" t="b">
        <f t="shared" si="83"/>
        <v>1</v>
      </c>
      <c r="AE130" s="40" t="b">
        <f t="shared" si="50"/>
        <v>1</v>
      </c>
      <c r="AF130" s="40" t="b">
        <f t="shared" si="84"/>
        <v>0</v>
      </c>
    </row>
    <row r="131" spans="1:32" s="5" customFormat="1" x14ac:dyDescent="0.3">
      <c r="A131" s="5">
        <f t="shared" si="77"/>
        <v>122</v>
      </c>
      <c r="B131" s="45">
        <f t="shared" si="78"/>
        <v>23</v>
      </c>
      <c r="C131" s="80"/>
      <c r="D131" s="189" t="s">
        <v>550</v>
      </c>
      <c r="E131" s="189" t="s">
        <v>140</v>
      </c>
      <c r="F131" s="190" t="s">
        <v>516</v>
      </c>
      <c r="G131" s="190" t="s">
        <v>549</v>
      </c>
      <c r="H131" s="3" t="s">
        <v>20</v>
      </c>
      <c r="I131" s="91">
        <v>35</v>
      </c>
      <c r="J131" s="91">
        <v>32</v>
      </c>
      <c r="K131" s="91"/>
      <c r="L131" s="91">
        <v>34</v>
      </c>
      <c r="M131" s="91">
        <v>21</v>
      </c>
      <c r="N131" s="1">
        <f t="shared" si="72"/>
        <v>30.5</v>
      </c>
      <c r="O131" s="1">
        <f t="shared" si="86"/>
        <v>61</v>
      </c>
      <c r="P131" s="91">
        <v>0</v>
      </c>
      <c r="Q131" s="91">
        <v>51</v>
      </c>
      <c r="R131" s="5">
        <v>75</v>
      </c>
      <c r="S131" s="7">
        <v>78</v>
      </c>
      <c r="T131" s="6">
        <f t="shared" si="73"/>
        <v>51</v>
      </c>
      <c r="U131" s="7">
        <v>40</v>
      </c>
      <c r="V131" s="94">
        <v>14</v>
      </c>
      <c r="W131" s="5">
        <v>37</v>
      </c>
      <c r="Y131" s="6">
        <f t="shared" si="74"/>
        <v>203</v>
      </c>
      <c r="Z131" s="11" t="b">
        <f t="shared" ref="Z131:Z133" si="87">IF(O131,O131&gt;=56,O131&lt;56)</f>
        <v>1</v>
      </c>
      <c r="AA131" s="11" t="b">
        <f t="shared" ref="AA131:AA133" si="88">IF(T131,T131&gt;=56,T131&lt;56)</f>
        <v>0</v>
      </c>
      <c r="AB131" s="40" t="b">
        <f t="shared" ref="AB131:AB133" si="89">IF(U131,U131=40)</f>
        <v>1</v>
      </c>
      <c r="AC131" s="40" t="b">
        <f t="shared" si="79"/>
        <v>0</v>
      </c>
      <c r="AD131" s="40" t="b">
        <f t="shared" ref="AD131:AD133" si="90">IF(W131,W131&gt;=35,W131&lt;35)</f>
        <v>1</v>
      </c>
      <c r="AE131" s="40" t="b">
        <f t="shared" ref="AE131:AE194" si="91">IF(Y131,Y131&gt;=206,Y131&lt;206)</f>
        <v>0</v>
      </c>
      <c r="AF131" s="40" t="b">
        <f t="shared" ref="AF131:AF133" si="92">AND(Z131:AE131)</f>
        <v>0</v>
      </c>
    </row>
    <row r="132" spans="1:32" s="5" customFormat="1" x14ac:dyDescent="0.3">
      <c r="A132" s="5">
        <f t="shared" si="77"/>
        <v>123</v>
      </c>
      <c r="B132" s="45">
        <f t="shared" si="78"/>
        <v>24</v>
      </c>
      <c r="C132" s="72"/>
      <c r="D132" s="189" t="s">
        <v>986</v>
      </c>
      <c r="E132" s="189" t="s">
        <v>1132</v>
      </c>
      <c r="F132" s="190" t="s">
        <v>950</v>
      </c>
      <c r="G132" s="190" t="s">
        <v>985</v>
      </c>
      <c r="H132" s="3" t="s">
        <v>20</v>
      </c>
      <c r="I132" s="91">
        <v>33</v>
      </c>
      <c r="J132" s="91">
        <v>39</v>
      </c>
      <c r="K132" s="91"/>
      <c r="L132" s="91">
        <v>33</v>
      </c>
      <c r="M132" s="91">
        <v>28</v>
      </c>
      <c r="N132" s="1">
        <f t="shared" si="72"/>
        <v>33.25</v>
      </c>
      <c r="O132" s="1">
        <f t="shared" si="86"/>
        <v>66.5</v>
      </c>
      <c r="P132" s="91">
        <v>54</v>
      </c>
      <c r="Q132" s="91">
        <v>56</v>
      </c>
      <c r="R132" s="5">
        <v>66</v>
      </c>
      <c r="S132" s="7">
        <v>78</v>
      </c>
      <c r="T132" s="6">
        <f t="shared" si="73"/>
        <v>63.5</v>
      </c>
      <c r="U132" s="7">
        <v>40</v>
      </c>
      <c r="V132" s="94">
        <v>38</v>
      </c>
      <c r="W132" s="5">
        <v>39</v>
      </c>
      <c r="Y132" s="6">
        <f t="shared" si="74"/>
        <v>247</v>
      </c>
      <c r="Z132" s="11" t="b">
        <f t="shared" si="87"/>
        <v>1</v>
      </c>
      <c r="AA132" s="11" t="b">
        <f t="shared" si="88"/>
        <v>1</v>
      </c>
      <c r="AB132" s="40" t="b">
        <f t="shared" si="89"/>
        <v>1</v>
      </c>
      <c r="AC132" s="40" t="b">
        <f t="shared" si="79"/>
        <v>1</v>
      </c>
      <c r="AD132" s="40" t="b">
        <f t="shared" si="90"/>
        <v>1</v>
      </c>
      <c r="AE132" s="40" t="b">
        <f t="shared" si="91"/>
        <v>1</v>
      </c>
      <c r="AF132" s="40" t="b">
        <f t="shared" si="92"/>
        <v>1</v>
      </c>
    </row>
    <row r="133" spans="1:32" s="5" customFormat="1" x14ac:dyDescent="0.3">
      <c r="A133" s="5">
        <f t="shared" si="77"/>
        <v>124</v>
      </c>
      <c r="B133" s="45">
        <f t="shared" si="78"/>
        <v>25</v>
      </c>
      <c r="C133" s="80"/>
      <c r="D133" s="189" t="s">
        <v>437</v>
      </c>
      <c r="E133" s="189" t="s">
        <v>1163</v>
      </c>
      <c r="F133" s="190" t="s">
        <v>376</v>
      </c>
      <c r="G133" s="190" t="s">
        <v>436</v>
      </c>
      <c r="H133" s="3" t="s">
        <v>20</v>
      </c>
      <c r="I133" s="91">
        <v>34</v>
      </c>
      <c r="J133" s="91">
        <v>39</v>
      </c>
      <c r="K133" s="91"/>
      <c r="L133" s="91">
        <v>36</v>
      </c>
      <c r="M133" s="91">
        <v>28</v>
      </c>
      <c r="N133" s="1">
        <f t="shared" si="72"/>
        <v>34.25</v>
      </c>
      <c r="O133" s="1">
        <f t="shared" si="86"/>
        <v>68.5</v>
      </c>
      <c r="P133" s="91">
        <v>51</v>
      </c>
      <c r="Q133" s="91">
        <v>61</v>
      </c>
      <c r="R133" s="5">
        <v>71</v>
      </c>
      <c r="S133" s="7">
        <v>79</v>
      </c>
      <c r="T133" s="6">
        <f t="shared" si="73"/>
        <v>65.5</v>
      </c>
      <c r="U133" s="7">
        <v>40</v>
      </c>
      <c r="V133" s="94">
        <v>41</v>
      </c>
      <c r="W133" s="5">
        <v>35</v>
      </c>
      <c r="Y133" s="6">
        <f t="shared" si="74"/>
        <v>250</v>
      </c>
      <c r="Z133" s="11" t="b">
        <f t="shared" si="87"/>
        <v>1</v>
      </c>
      <c r="AA133" s="11" t="b">
        <f t="shared" si="88"/>
        <v>1</v>
      </c>
      <c r="AB133" s="40" t="b">
        <f t="shared" si="89"/>
        <v>1</v>
      </c>
      <c r="AC133" s="40" t="b">
        <f t="shared" si="79"/>
        <v>1</v>
      </c>
      <c r="AD133" s="40" t="b">
        <f t="shared" si="90"/>
        <v>1</v>
      </c>
      <c r="AE133" s="40" t="b">
        <f t="shared" si="91"/>
        <v>1</v>
      </c>
      <c r="AF133" s="40" t="b">
        <f t="shared" si="92"/>
        <v>1</v>
      </c>
    </row>
    <row r="134" spans="1:32" s="5" customFormat="1" x14ac:dyDescent="0.3">
      <c r="A134" s="5">
        <f t="shared" si="77"/>
        <v>125</v>
      </c>
      <c r="B134" s="45">
        <f t="shared" si="78"/>
        <v>26</v>
      </c>
      <c r="C134" s="80"/>
      <c r="D134" s="189" t="s">
        <v>763</v>
      </c>
      <c r="E134" s="189" t="s">
        <v>93</v>
      </c>
      <c r="F134" s="190" t="s">
        <v>84</v>
      </c>
      <c r="G134" s="190" t="s">
        <v>762</v>
      </c>
      <c r="H134" s="3" t="s">
        <v>20</v>
      </c>
      <c r="I134" s="91">
        <v>40</v>
      </c>
      <c r="J134" s="91">
        <v>39</v>
      </c>
      <c r="K134" s="91"/>
      <c r="L134" s="91">
        <v>37</v>
      </c>
      <c r="M134" s="91">
        <v>38</v>
      </c>
      <c r="N134" s="1">
        <f t="shared" si="72"/>
        <v>38.5</v>
      </c>
      <c r="O134" s="1">
        <f t="shared" si="86"/>
        <v>77</v>
      </c>
      <c r="P134" s="91">
        <v>60</v>
      </c>
      <c r="Q134" s="91">
        <v>72</v>
      </c>
      <c r="R134" s="5">
        <v>68</v>
      </c>
      <c r="S134" s="7">
        <v>76</v>
      </c>
      <c r="T134" s="6">
        <f t="shared" si="73"/>
        <v>69</v>
      </c>
      <c r="U134" s="7">
        <v>20</v>
      </c>
      <c r="V134" s="94">
        <v>39</v>
      </c>
      <c r="W134" s="5">
        <v>43</v>
      </c>
      <c r="Y134" s="6">
        <f t="shared" si="74"/>
        <v>248</v>
      </c>
      <c r="Z134" s="11" t="b">
        <f t="shared" si="75"/>
        <v>1</v>
      </c>
      <c r="AA134" s="11" t="b">
        <f t="shared" ref="AA134:AA187" si="93">IF(T134,T134&gt;=56,T134&lt;56)</f>
        <v>1</v>
      </c>
      <c r="AB134" s="40" t="b">
        <f t="shared" si="76"/>
        <v>0</v>
      </c>
      <c r="AC134" s="40" t="b">
        <f t="shared" si="79"/>
        <v>1</v>
      </c>
      <c r="AD134" s="40" t="b">
        <f t="shared" si="59"/>
        <v>1</v>
      </c>
      <c r="AE134" s="40" t="b">
        <f t="shared" si="91"/>
        <v>1</v>
      </c>
      <c r="AF134" s="40" t="b">
        <f t="shared" ref="AF134:AF187" si="94">AND(Z134:AE134)</f>
        <v>0</v>
      </c>
    </row>
    <row r="135" spans="1:32" s="5" customFormat="1" ht="16.2" thickBot="1" x14ac:dyDescent="0.35">
      <c r="A135" s="5" t="s">
        <v>15</v>
      </c>
      <c r="B135" s="45"/>
      <c r="C135" s="91"/>
      <c r="D135" s="4"/>
      <c r="E135" s="47"/>
      <c r="F135" s="91"/>
      <c r="G135" s="19" t="s">
        <v>16</v>
      </c>
      <c r="H135" s="19" t="s">
        <v>16</v>
      </c>
      <c r="I135" s="20">
        <f>AVERAGE(I109:I134)</f>
        <v>34.58</v>
      </c>
      <c r="J135" s="20">
        <f>AVERAGE(J109:J134)</f>
        <v>38.479999999999997</v>
      </c>
      <c r="K135" s="20"/>
      <c r="L135" s="20">
        <f>AVERAGE(L109:L134)</f>
        <v>35.08</v>
      </c>
      <c r="M135" s="20">
        <f>AVERAGE(M109:M134)</f>
        <v>29.44</v>
      </c>
      <c r="N135" s="27">
        <f>AVERAGE(N109:N134)</f>
        <v>34.369999999999997</v>
      </c>
      <c r="O135" s="27">
        <f t="shared" si="86"/>
        <v>68.739999999999995</v>
      </c>
      <c r="P135" s="20">
        <f t="shared" ref="P135:X135" si="95">AVERAGE(P109:P134)</f>
        <v>49.38</v>
      </c>
      <c r="Q135" s="20">
        <f t="shared" si="95"/>
        <v>67</v>
      </c>
      <c r="R135" s="20">
        <f t="shared" si="95"/>
        <v>72.760000000000005</v>
      </c>
      <c r="S135" s="20">
        <f t="shared" si="95"/>
        <v>78.239999999999995</v>
      </c>
      <c r="T135" s="38">
        <f t="shared" si="95"/>
        <v>65.59</v>
      </c>
      <c r="U135" s="20">
        <f t="shared" si="95"/>
        <v>37.69</v>
      </c>
      <c r="V135" s="20">
        <f t="shared" si="95"/>
        <v>33.159999999999997</v>
      </c>
      <c r="W135" s="20">
        <f t="shared" si="95"/>
        <v>38.880000000000003</v>
      </c>
      <c r="X135" s="20" t="e">
        <f t="shared" si="95"/>
        <v>#DIV/0!</v>
      </c>
      <c r="Y135" s="6"/>
      <c r="Z135" s="11"/>
      <c r="AA135" s="11"/>
      <c r="AE135" s="40"/>
      <c r="AF135" s="40"/>
    </row>
    <row r="136" spans="1:32" s="5" customFormat="1" ht="31.2" x14ac:dyDescent="0.3">
      <c r="A136" s="5" t="s">
        <v>15</v>
      </c>
      <c r="B136" s="45"/>
      <c r="C136" s="3"/>
      <c r="D136" s="39" t="s">
        <v>212</v>
      </c>
      <c r="E136" s="39" t="s">
        <v>2</v>
      </c>
      <c r="F136" s="40" t="s">
        <v>3</v>
      </c>
      <c r="G136" s="40" t="s">
        <v>36</v>
      </c>
      <c r="H136" s="40" t="s">
        <v>4</v>
      </c>
      <c r="I136" s="14"/>
      <c r="J136" s="14"/>
      <c r="K136" s="14"/>
      <c r="L136" s="14"/>
      <c r="M136" s="14"/>
      <c r="N136" s="10"/>
      <c r="O136" s="1"/>
      <c r="P136" s="14"/>
      <c r="Q136" s="14"/>
      <c r="R136" s="48"/>
      <c r="S136" s="49"/>
      <c r="T136" s="6"/>
      <c r="U136" s="49"/>
      <c r="V136" s="49"/>
      <c r="W136" s="48"/>
      <c r="X136" s="48"/>
      <c r="Y136" s="6"/>
      <c r="Z136" s="11"/>
      <c r="AA136" s="11"/>
      <c r="AE136" s="40"/>
      <c r="AF136" s="40"/>
    </row>
    <row r="137" spans="1:32" s="5" customFormat="1" x14ac:dyDescent="0.3">
      <c r="A137" s="5">
        <f>A134+1</f>
        <v>126</v>
      </c>
      <c r="B137" s="45">
        <v>1</v>
      </c>
      <c r="C137" s="72"/>
      <c r="D137" s="189" t="s">
        <v>739</v>
      </c>
      <c r="E137" s="189" t="s">
        <v>1254</v>
      </c>
      <c r="F137" s="190" t="s">
        <v>84</v>
      </c>
      <c r="G137" s="190" t="s">
        <v>738</v>
      </c>
      <c r="H137" s="3" t="s">
        <v>21</v>
      </c>
      <c r="I137" s="64">
        <v>38</v>
      </c>
      <c r="J137" s="91">
        <v>37</v>
      </c>
      <c r="K137" s="91"/>
      <c r="L137" s="91">
        <v>32</v>
      </c>
      <c r="M137" s="91">
        <v>36</v>
      </c>
      <c r="N137" s="1">
        <f t="shared" ref="N137:N160" si="96">AVERAGE(I137,J137,L137,M137)</f>
        <v>35.75</v>
      </c>
      <c r="O137" s="1">
        <f t="shared" si="86"/>
        <v>71.5</v>
      </c>
      <c r="P137" s="91">
        <v>56</v>
      </c>
      <c r="Q137" s="91">
        <v>36</v>
      </c>
      <c r="R137" s="5">
        <v>78</v>
      </c>
      <c r="S137" s="7">
        <v>80</v>
      </c>
      <c r="T137" s="6">
        <f t="shared" ref="T137:T160" si="97">AVERAGE(P137,Q137,R137,S137)</f>
        <v>62.5</v>
      </c>
      <c r="U137" s="7">
        <v>40</v>
      </c>
      <c r="V137" s="94">
        <v>36</v>
      </c>
      <c r="W137" s="5">
        <v>38</v>
      </c>
      <c r="Y137" s="6">
        <f t="shared" ref="Y137:Y160" si="98">SUM(O137 + T137 +U137 + V137 + W137)</f>
        <v>248</v>
      </c>
      <c r="Z137" s="11" t="b">
        <f t="shared" ref="Z137:Z160" si="99">IF(O137,O137&gt;=56,O137&lt;56)</f>
        <v>1</v>
      </c>
      <c r="AA137" s="11" t="b">
        <f t="shared" si="93"/>
        <v>1</v>
      </c>
      <c r="AB137" s="40" t="b">
        <f t="shared" ref="AB137:AB160" si="100">IF(U137,U137=40)</f>
        <v>1</v>
      </c>
      <c r="AC137" s="40" t="b">
        <f>IF(V137,V137&gt;=31,V137&lt;31)</f>
        <v>1</v>
      </c>
      <c r="AD137" s="40" t="b">
        <f t="shared" ref="AD137:AD201" si="101">IF(W137,W137&gt;=35,W137&lt;35)</f>
        <v>1</v>
      </c>
      <c r="AE137" s="40" t="b">
        <f t="shared" si="91"/>
        <v>1</v>
      </c>
      <c r="AF137" s="40" t="b">
        <f t="shared" si="94"/>
        <v>1</v>
      </c>
    </row>
    <row r="138" spans="1:32" s="5" customFormat="1" x14ac:dyDescent="0.3">
      <c r="A138" s="5">
        <f t="shared" ref="A138:B142" si="102">A137+1</f>
        <v>127</v>
      </c>
      <c r="B138" s="45">
        <f t="shared" si="102"/>
        <v>2</v>
      </c>
      <c r="C138" s="72"/>
      <c r="D138" s="189" t="s">
        <v>782</v>
      </c>
      <c r="E138" s="189" t="s">
        <v>1267</v>
      </c>
      <c r="F138" s="190" t="s">
        <v>75</v>
      </c>
      <c r="G138" s="190" t="s">
        <v>781</v>
      </c>
      <c r="H138" s="3" t="s">
        <v>21</v>
      </c>
      <c r="I138" s="91">
        <v>36</v>
      </c>
      <c r="J138" s="91">
        <v>37</v>
      </c>
      <c r="K138" s="91"/>
      <c r="L138" s="91">
        <v>29</v>
      </c>
      <c r="M138" s="91">
        <v>38</v>
      </c>
      <c r="N138" s="1">
        <f t="shared" si="96"/>
        <v>35</v>
      </c>
      <c r="O138" s="1">
        <f t="shared" si="86"/>
        <v>70</v>
      </c>
      <c r="P138" s="91">
        <v>76</v>
      </c>
      <c r="Q138" s="91">
        <v>46</v>
      </c>
      <c r="R138" s="5">
        <v>65</v>
      </c>
      <c r="S138" s="7">
        <v>60</v>
      </c>
      <c r="T138" s="6">
        <f t="shared" si="97"/>
        <v>61.75</v>
      </c>
      <c r="U138" s="7">
        <v>20</v>
      </c>
      <c r="V138" s="94">
        <v>21</v>
      </c>
      <c r="W138" s="5">
        <v>25</v>
      </c>
      <c r="Y138" s="6">
        <f t="shared" si="98"/>
        <v>197.75</v>
      </c>
      <c r="Z138" s="11" t="b">
        <f t="shared" si="99"/>
        <v>1</v>
      </c>
      <c r="AA138" s="11" t="b">
        <f t="shared" si="93"/>
        <v>1</v>
      </c>
      <c r="AB138" s="40" t="b">
        <f t="shared" si="100"/>
        <v>0</v>
      </c>
      <c r="AC138" s="40" t="b">
        <f t="shared" ref="AC138:AC160" si="103">IF(V138,V138&gt;=31,V138&lt;31)</f>
        <v>0</v>
      </c>
      <c r="AD138" s="40" t="b">
        <f t="shared" si="101"/>
        <v>0</v>
      </c>
      <c r="AE138" s="40" t="b">
        <f t="shared" si="91"/>
        <v>0</v>
      </c>
      <c r="AF138" s="40" t="b">
        <f t="shared" si="94"/>
        <v>0</v>
      </c>
    </row>
    <row r="139" spans="1:32" s="5" customFormat="1" x14ac:dyDescent="0.3">
      <c r="A139" s="5">
        <f t="shared" si="102"/>
        <v>128</v>
      </c>
      <c r="B139" s="45">
        <f t="shared" si="102"/>
        <v>3</v>
      </c>
      <c r="C139" s="72"/>
      <c r="D139" s="189" t="s">
        <v>689</v>
      </c>
      <c r="E139" s="189" t="s">
        <v>1239</v>
      </c>
      <c r="F139" s="190" t="s">
        <v>690</v>
      </c>
      <c r="G139" s="190" t="s">
        <v>688</v>
      </c>
      <c r="H139" s="3" t="s">
        <v>21</v>
      </c>
      <c r="I139" s="91">
        <v>30</v>
      </c>
      <c r="J139" s="91">
        <v>39</v>
      </c>
      <c r="K139" s="91"/>
      <c r="L139" s="91">
        <v>30</v>
      </c>
      <c r="M139" s="91">
        <v>33</v>
      </c>
      <c r="N139" s="1">
        <f t="shared" si="96"/>
        <v>33</v>
      </c>
      <c r="O139" s="1">
        <f t="shared" si="86"/>
        <v>66</v>
      </c>
      <c r="P139" s="91">
        <v>58</v>
      </c>
      <c r="Q139" s="91">
        <v>46</v>
      </c>
      <c r="R139" s="5">
        <v>79</v>
      </c>
      <c r="S139" s="7">
        <v>80</v>
      </c>
      <c r="T139" s="6">
        <f t="shared" si="97"/>
        <v>65.75</v>
      </c>
      <c r="U139" s="7">
        <v>40</v>
      </c>
      <c r="V139" s="94">
        <v>20</v>
      </c>
      <c r="W139" s="5">
        <v>38</v>
      </c>
      <c r="Y139" s="6">
        <f t="shared" si="98"/>
        <v>229.75</v>
      </c>
      <c r="Z139" s="11" t="b">
        <f t="shared" si="99"/>
        <v>1</v>
      </c>
      <c r="AA139" s="11" t="b">
        <f t="shared" si="93"/>
        <v>1</v>
      </c>
      <c r="AB139" s="40" t="b">
        <f t="shared" si="100"/>
        <v>1</v>
      </c>
      <c r="AC139" s="40" t="b">
        <f t="shared" si="103"/>
        <v>0</v>
      </c>
      <c r="AD139" s="40" t="b">
        <f t="shared" si="101"/>
        <v>1</v>
      </c>
      <c r="AE139" s="40" t="b">
        <f t="shared" si="91"/>
        <v>1</v>
      </c>
      <c r="AF139" s="40" t="b">
        <f t="shared" si="94"/>
        <v>0</v>
      </c>
    </row>
    <row r="140" spans="1:32" s="5" customFormat="1" x14ac:dyDescent="0.3">
      <c r="A140" s="5">
        <f t="shared" ref="A140:A160" si="104">A139+1</f>
        <v>129</v>
      </c>
      <c r="B140" s="45">
        <f t="shared" si="102"/>
        <v>4</v>
      </c>
      <c r="C140" s="72"/>
      <c r="D140" s="189" t="s">
        <v>1149</v>
      </c>
      <c r="E140" s="189" t="s">
        <v>74</v>
      </c>
      <c r="F140" s="190" t="s">
        <v>376</v>
      </c>
      <c r="G140" s="190" t="s">
        <v>388</v>
      </c>
      <c r="H140" s="3" t="s">
        <v>21</v>
      </c>
      <c r="I140" s="91">
        <v>40</v>
      </c>
      <c r="J140" s="91">
        <v>39</v>
      </c>
      <c r="K140" s="91"/>
      <c r="L140" s="91">
        <v>31</v>
      </c>
      <c r="M140" s="91">
        <v>37</v>
      </c>
      <c r="N140" s="1">
        <f t="shared" si="96"/>
        <v>36.75</v>
      </c>
      <c r="O140" s="1">
        <f t="shared" si="86"/>
        <v>73.5</v>
      </c>
      <c r="P140" s="91">
        <v>79</v>
      </c>
      <c r="Q140" s="91">
        <v>79</v>
      </c>
      <c r="R140" s="5">
        <v>76</v>
      </c>
      <c r="S140" s="7">
        <v>80</v>
      </c>
      <c r="T140" s="6">
        <f t="shared" si="97"/>
        <v>78.5</v>
      </c>
      <c r="U140" s="7">
        <v>40</v>
      </c>
      <c r="V140" s="94">
        <v>32</v>
      </c>
      <c r="W140" s="5">
        <v>38</v>
      </c>
      <c r="Y140" s="6">
        <f t="shared" si="98"/>
        <v>262</v>
      </c>
      <c r="Z140" s="11" t="b">
        <f t="shared" si="99"/>
        <v>1</v>
      </c>
      <c r="AA140" s="11" t="b">
        <f t="shared" si="93"/>
        <v>1</v>
      </c>
      <c r="AB140" s="40" t="b">
        <f t="shared" si="100"/>
        <v>1</v>
      </c>
      <c r="AC140" s="40" t="b">
        <f t="shared" si="103"/>
        <v>1</v>
      </c>
      <c r="AD140" s="40" t="b">
        <f t="shared" si="101"/>
        <v>1</v>
      </c>
      <c r="AE140" s="40" t="b">
        <f t="shared" si="91"/>
        <v>1</v>
      </c>
      <c r="AF140" s="40" t="b">
        <f t="shared" si="94"/>
        <v>1</v>
      </c>
    </row>
    <row r="141" spans="1:32" s="5" customFormat="1" x14ac:dyDescent="0.3">
      <c r="A141" s="5">
        <f t="shared" si="104"/>
        <v>130</v>
      </c>
      <c r="B141" s="45">
        <f t="shared" si="102"/>
        <v>5</v>
      </c>
      <c r="C141" s="72"/>
      <c r="D141" s="189" t="s">
        <v>528</v>
      </c>
      <c r="E141" s="189" t="s">
        <v>124</v>
      </c>
      <c r="F141" s="190" t="s">
        <v>516</v>
      </c>
      <c r="G141" s="190" t="s">
        <v>527</v>
      </c>
      <c r="H141" s="3" t="s">
        <v>21</v>
      </c>
      <c r="I141" s="91">
        <v>38</v>
      </c>
      <c r="J141" s="91">
        <v>37</v>
      </c>
      <c r="K141" s="91"/>
      <c r="L141" s="91">
        <v>35</v>
      </c>
      <c r="M141" s="91">
        <v>35</v>
      </c>
      <c r="N141" s="1">
        <f t="shared" si="96"/>
        <v>36.25</v>
      </c>
      <c r="O141" s="1">
        <f t="shared" si="86"/>
        <v>72.5</v>
      </c>
      <c r="P141" s="91">
        <v>61</v>
      </c>
      <c r="Q141" s="91">
        <v>60</v>
      </c>
      <c r="R141" s="5">
        <v>73</v>
      </c>
      <c r="S141" s="7">
        <v>79</v>
      </c>
      <c r="T141" s="6">
        <f t="shared" si="97"/>
        <v>68.25</v>
      </c>
      <c r="U141" s="7">
        <v>40</v>
      </c>
      <c r="V141" s="94">
        <v>22</v>
      </c>
      <c r="W141" s="5">
        <v>40</v>
      </c>
      <c r="Y141" s="6">
        <f t="shared" si="98"/>
        <v>242.75</v>
      </c>
      <c r="Z141" s="11" t="b">
        <f t="shared" si="99"/>
        <v>1</v>
      </c>
      <c r="AA141" s="11" t="b">
        <f t="shared" si="93"/>
        <v>1</v>
      </c>
      <c r="AB141" s="40" t="b">
        <f t="shared" si="100"/>
        <v>1</v>
      </c>
      <c r="AC141" s="40" t="b">
        <f t="shared" si="103"/>
        <v>0</v>
      </c>
      <c r="AD141" s="40" t="b">
        <f t="shared" si="101"/>
        <v>1</v>
      </c>
      <c r="AE141" s="40" t="b">
        <f t="shared" si="91"/>
        <v>1</v>
      </c>
      <c r="AF141" s="40" t="b">
        <f t="shared" si="94"/>
        <v>0</v>
      </c>
    </row>
    <row r="142" spans="1:32" s="5" customFormat="1" x14ac:dyDescent="0.3">
      <c r="A142" s="5">
        <f t="shared" si="104"/>
        <v>131</v>
      </c>
      <c r="B142" s="45">
        <f t="shared" si="102"/>
        <v>6</v>
      </c>
      <c r="C142" s="72"/>
      <c r="D142" s="189" t="s">
        <v>1224</v>
      </c>
      <c r="E142" s="189" t="s">
        <v>162</v>
      </c>
      <c r="F142" s="190" t="s">
        <v>639</v>
      </c>
      <c r="G142" s="190" t="s">
        <v>642</v>
      </c>
      <c r="H142" s="3" t="s">
        <v>21</v>
      </c>
      <c r="I142" s="91">
        <v>36</v>
      </c>
      <c r="J142" s="91">
        <v>37</v>
      </c>
      <c r="K142" s="91"/>
      <c r="L142" s="91">
        <v>31</v>
      </c>
      <c r="M142" s="91">
        <v>39</v>
      </c>
      <c r="N142" s="1">
        <f t="shared" si="96"/>
        <v>35.75</v>
      </c>
      <c r="O142" s="1">
        <f t="shared" si="86"/>
        <v>71.5</v>
      </c>
      <c r="P142" s="91">
        <v>76</v>
      </c>
      <c r="Q142" s="91">
        <v>74</v>
      </c>
      <c r="R142" s="5">
        <v>78</v>
      </c>
      <c r="S142" s="7">
        <v>80</v>
      </c>
      <c r="T142" s="6">
        <f t="shared" si="97"/>
        <v>77</v>
      </c>
      <c r="U142" s="7">
        <v>40</v>
      </c>
      <c r="V142" s="94">
        <v>31</v>
      </c>
      <c r="W142" s="5">
        <v>41</v>
      </c>
      <c r="Y142" s="6">
        <f t="shared" si="98"/>
        <v>260.5</v>
      </c>
      <c r="Z142" s="11" t="b">
        <f t="shared" si="99"/>
        <v>1</v>
      </c>
      <c r="AA142" s="11" t="b">
        <f t="shared" si="93"/>
        <v>1</v>
      </c>
      <c r="AB142" s="40" t="b">
        <f t="shared" si="100"/>
        <v>1</v>
      </c>
      <c r="AC142" s="40" t="b">
        <f t="shared" si="103"/>
        <v>1</v>
      </c>
      <c r="AD142" s="40" t="b">
        <f t="shared" si="101"/>
        <v>1</v>
      </c>
      <c r="AE142" s="40" t="b">
        <f t="shared" si="91"/>
        <v>1</v>
      </c>
      <c r="AF142" s="40" t="b">
        <f t="shared" si="94"/>
        <v>1</v>
      </c>
    </row>
    <row r="143" spans="1:32" s="5" customFormat="1" x14ac:dyDescent="0.3">
      <c r="A143" s="5">
        <f t="shared" si="104"/>
        <v>132</v>
      </c>
      <c r="B143" s="45">
        <f t="shared" ref="B143:B160" si="105">B142+1</f>
        <v>7</v>
      </c>
      <c r="C143" s="75"/>
      <c r="D143" s="189" t="s">
        <v>474</v>
      </c>
      <c r="E143" s="189" t="s">
        <v>1176</v>
      </c>
      <c r="F143" s="190" t="s">
        <v>469</v>
      </c>
      <c r="G143" s="190" t="s">
        <v>473</v>
      </c>
      <c r="H143" s="3" t="s">
        <v>21</v>
      </c>
      <c r="I143" s="91">
        <v>37</v>
      </c>
      <c r="J143" s="91">
        <v>38</v>
      </c>
      <c r="K143" s="91"/>
      <c r="L143" s="91">
        <v>37</v>
      </c>
      <c r="M143" s="91">
        <v>36</v>
      </c>
      <c r="N143" s="1">
        <f t="shared" si="96"/>
        <v>37</v>
      </c>
      <c r="O143" s="1">
        <f t="shared" si="86"/>
        <v>74</v>
      </c>
      <c r="P143" s="91">
        <v>71</v>
      </c>
      <c r="Q143" s="91">
        <v>76</v>
      </c>
      <c r="R143" s="5">
        <v>76</v>
      </c>
      <c r="S143" s="7">
        <v>70</v>
      </c>
      <c r="T143" s="6">
        <f t="shared" si="97"/>
        <v>73.25</v>
      </c>
      <c r="U143" s="7">
        <v>40</v>
      </c>
      <c r="V143" s="94">
        <v>40</v>
      </c>
      <c r="W143" s="5">
        <v>38</v>
      </c>
      <c r="Y143" s="6">
        <f t="shared" si="98"/>
        <v>265.25</v>
      </c>
      <c r="Z143" s="11" t="b">
        <f t="shared" si="99"/>
        <v>1</v>
      </c>
      <c r="AA143" s="11" t="b">
        <f t="shared" si="93"/>
        <v>1</v>
      </c>
      <c r="AB143" s="40" t="b">
        <f t="shared" si="100"/>
        <v>1</v>
      </c>
      <c r="AC143" s="40" t="b">
        <f t="shared" si="103"/>
        <v>1</v>
      </c>
      <c r="AD143" s="40" t="b">
        <f t="shared" si="101"/>
        <v>1</v>
      </c>
      <c r="AE143" s="40" t="b">
        <f t="shared" si="91"/>
        <v>1</v>
      </c>
      <c r="AF143" s="40" t="b">
        <f t="shared" si="94"/>
        <v>1</v>
      </c>
    </row>
    <row r="144" spans="1:32" s="5" customFormat="1" x14ac:dyDescent="0.3">
      <c r="A144" s="5">
        <f t="shared" si="104"/>
        <v>133</v>
      </c>
      <c r="B144" s="45">
        <f t="shared" si="105"/>
        <v>8</v>
      </c>
      <c r="C144" s="72"/>
      <c r="D144" s="189" t="s">
        <v>259</v>
      </c>
      <c r="E144" s="189" t="s">
        <v>1098</v>
      </c>
      <c r="F144" s="190" t="s">
        <v>246</v>
      </c>
      <c r="G144" s="190" t="s">
        <v>258</v>
      </c>
      <c r="H144" s="3" t="s">
        <v>21</v>
      </c>
      <c r="I144" s="91">
        <v>36</v>
      </c>
      <c r="J144" s="91">
        <v>34</v>
      </c>
      <c r="K144" s="91"/>
      <c r="L144" s="91">
        <v>31</v>
      </c>
      <c r="M144" s="91">
        <v>34</v>
      </c>
      <c r="N144" s="1">
        <f t="shared" si="96"/>
        <v>33.75</v>
      </c>
      <c r="O144" s="1">
        <f t="shared" si="86"/>
        <v>67.5</v>
      </c>
      <c r="P144" s="91">
        <v>58</v>
      </c>
      <c r="Q144" s="91">
        <v>74</v>
      </c>
      <c r="R144" s="5">
        <v>76</v>
      </c>
      <c r="S144" s="7">
        <v>78</v>
      </c>
      <c r="T144" s="6">
        <f t="shared" si="97"/>
        <v>71.5</v>
      </c>
      <c r="U144" s="7">
        <v>30</v>
      </c>
      <c r="V144" s="94">
        <v>34</v>
      </c>
      <c r="W144" s="5">
        <v>40</v>
      </c>
      <c r="Y144" s="6">
        <f t="shared" si="98"/>
        <v>243</v>
      </c>
      <c r="Z144" s="11" t="b">
        <f t="shared" si="99"/>
        <v>1</v>
      </c>
      <c r="AA144" s="11" t="b">
        <f t="shared" si="93"/>
        <v>1</v>
      </c>
      <c r="AB144" s="40" t="b">
        <f t="shared" si="100"/>
        <v>0</v>
      </c>
      <c r="AC144" s="40" t="b">
        <f t="shared" si="103"/>
        <v>1</v>
      </c>
      <c r="AD144" s="40" t="b">
        <f t="shared" si="101"/>
        <v>1</v>
      </c>
      <c r="AE144" s="40" t="b">
        <f t="shared" si="91"/>
        <v>1</v>
      </c>
      <c r="AF144" s="40" t="b">
        <f t="shared" si="94"/>
        <v>0</v>
      </c>
    </row>
    <row r="145" spans="1:32" s="207" customFormat="1" x14ac:dyDescent="0.3">
      <c r="A145" s="207">
        <f t="shared" si="104"/>
        <v>134</v>
      </c>
      <c r="B145" s="216">
        <f t="shared" si="105"/>
        <v>9</v>
      </c>
      <c r="C145" s="217"/>
      <c r="D145" s="209" t="s">
        <v>727</v>
      </c>
      <c r="E145" s="209" t="s">
        <v>121</v>
      </c>
      <c r="F145" s="210" t="s">
        <v>719</v>
      </c>
      <c r="G145" s="210" t="s">
        <v>726</v>
      </c>
      <c r="H145" s="218" t="s">
        <v>21</v>
      </c>
      <c r="I145" s="208">
        <v>37</v>
      </c>
      <c r="J145" s="208">
        <v>40</v>
      </c>
      <c r="K145" s="208"/>
      <c r="L145" s="208"/>
      <c r="M145" s="208"/>
      <c r="N145" s="211">
        <f t="shared" si="96"/>
        <v>38.5</v>
      </c>
      <c r="O145" s="211">
        <f t="shared" si="86"/>
        <v>77</v>
      </c>
      <c r="P145" s="208">
        <v>55</v>
      </c>
      <c r="Q145" s="208"/>
      <c r="S145" s="212"/>
      <c r="T145" s="213">
        <f t="shared" si="97"/>
        <v>55</v>
      </c>
      <c r="U145" s="212">
        <v>10</v>
      </c>
      <c r="V145" s="219"/>
      <c r="Y145" s="213">
        <f t="shared" si="98"/>
        <v>142</v>
      </c>
      <c r="Z145" s="214" t="b">
        <f t="shared" si="99"/>
        <v>1</v>
      </c>
      <c r="AA145" s="214" t="b">
        <f t="shared" si="93"/>
        <v>0</v>
      </c>
      <c r="AB145" s="215" t="b">
        <f t="shared" si="100"/>
        <v>0</v>
      </c>
      <c r="AC145" s="134" t="b">
        <f t="shared" si="103"/>
        <v>1</v>
      </c>
      <c r="AD145" s="215" t="b">
        <f t="shared" si="101"/>
        <v>1</v>
      </c>
      <c r="AE145" s="134" t="b">
        <f t="shared" si="91"/>
        <v>0</v>
      </c>
      <c r="AF145" s="215" t="b">
        <f t="shared" si="94"/>
        <v>0</v>
      </c>
    </row>
    <row r="146" spans="1:32" x14ac:dyDescent="0.3">
      <c r="A146" s="5">
        <f t="shared" si="104"/>
        <v>135</v>
      </c>
      <c r="B146" s="45">
        <f t="shared" si="105"/>
        <v>10</v>
      </c>
      <c r="C146" s="75"/>
      <c r="D146" s="189" t="s">
        <v>126</v>
      </c>
      <c r="E146" s="189" t="s">
        <v>142</v>
      </c>
      <c r="F146" s="190" t="s">
        <v>246</v>
      </c>
      <c r="G146" s="190" t="s">
        <v>260</v>
      </c>
      <c r="H146" s="3" t="s">
        <v>21</v>
      </c>
      <c r="I146" s="91">
        <v>40</v>
      </c>
      <c r="J146" s="91">
        <v>37</v>
      </c>
      <c r="L146" s="91">
        <v>35</v>
      </c>
      <c r="M146" s="91">
        <v>39</v>
      </c>
      <c r="N146" s="1">
        <f t="shared" si="96"/>
        <v>37.75</v>
      </c>
      <c r="O146" s="1">
        <f t="shared" si="86"/>
        <v>75.5</v>
      </c>
      <c r="P146" s="91">
        <v>56</v>
      </c>
      <c r="Q146" s="91">
        <v>62</v>
      </c>
      <c r="R146" s="5">
        <v>64</v>
      </c>
      <c r="S146" s="7">
        <v>80</v>
      </c>
      <c r="T146" s="6">
        <f t="shared" si="97"/>
        <v>65.5</v>
      </c>
      <c r="U146" s="7">
        <v>20</v>
      </c>
      <c r="V146" s="94">
        <v>20</v>
      </c>
      <c r="W146" s="5">
        <v>37</v>
      </c>
      <c r="X146" s="5"/>
      <c r="Y146" s="6">
        <f t="shared" si="98"/>
        <v>218</v>
      </c>
      <c r="Z146" s="11" t="b">
        <f t="shared" si="99"/>
        <v>1</v>
      </c>
      <c r="AA146" s="11" t="b">
        <f t="shared" si="93"/>
        <v>1</v>
      </c>
      <c r="AB146" s="40" t="b">
        <f t="shared" si="100"/>
        <v>0</v>
      </c>
      <c r="AC146" s="40" t="b">
        <f t="shared" si="103"/>
        <v>0</v>
      </c>
      <c r="AD146" s="40" t="b">
        <f t="shared" si="101"/>
        <v>1</v>
      </c>
      <c r="AE146" s="40" t="b">
        <f t="shared" si="91"/>
        <v>1</v>
      </c>
      <c r="AF146" s="40" t="b">
        <f t="shared" si="94"/>
        <v>0</v>
      </c>
    </row>
    <row r="147" spans="1:32" s="5" customFormat="1" x14ac:dyDescent="0.3">
      <c r="A147" s="5">
        <f t="shared" si="104"/>
        <v>136</v>
      </c>
      <c r="B147" s="45">
        <f t="shared" si="105"/>
        <v>11</v>
      </c>
      <c r="C147" s="72"/>
      <c r="D147" s="189" t="s">
        <v>1327</v>
      </c>
      <c r="E147" s="189" t="s">
        <v>141</v>
      </c>
      <c r="F147" s="190" t="s">
        <v>323</v>
      </c>
      <c r="G147" s="190" t="s">
        <v>336</v>
      </c>
      <c r="H147" s="3" t="s">
        <v>21</v>
      </c>
      <c r="I147" s="91">
        <v>21</v>
      </c>
      <c r="J147" s="91">
        <v>40</v>
      </c>
      <c r="K147" s="91"/>
      <c r="L147" s="91">
        <v>33</v>
      </c>
      <c r="M147" s="91">
        <v>38</v>
      </c>
      <c r="N147" s="1">
        <f t="shared" si="96"/>
        <v>33</v>
      </c>
      <c r="O147" s="1">
        <f t="shared" si="86"/>
        <v>66</v>
      </c>
      <c r="P147" s="91">
        <v>59</v>
      </c>
      <c r="Q147" s="91">
        <v>77</v>
      </c>
      <c r="R147" s="5">
        <v>69</v>
      </c>
      <c r="S147" s="7">
        <v>79</v>
      </c>
      <c r="T147" s="6">
        <f t="shared" si="97"/>
        <v>71</v>
      </c>
      <c r="U147" s="7">
        <v>40</v>
      </c>
      <c r="V147" s="94">
        <v>23</v>
      </c>
      <c r="W147" s="5">
        <v>40</v>
      </c>
      <c r="Y147" s="6">
        <f t="shared" si="98"/>
        <v>240</v>
      </c>
      <c r="Z147" s="11" t="b">
        <f t="shared" si="99"/>
        <v>1</v>
      </c>
      <c r="AA147" s="11" t="b">
        <f t="shared" si="93"/>
        <v>1</v>
      </c>
      <c r="AB147" s="40" t="b">
        <f t="shared" si="100"/>
        <v>1</v>
      </c>
      <c r="AC147" s="40" t="b">
        <f t="shared" si="103"/>
        <v>0</v>
      </c>
      <c r="AD147" s="40" t="b">
        <f t="shared" si="101"/>
        <v>1</v>
      </c>
      <c r="AE147" s="40" t="b">
        <f t="shared" si="91"/>
        <v>1</v>
      </c>
      <c r="AF147" s="40" t="b">
        <f t="shared" si="94"/>
        <v>0</v>
      </c>
    </row>
    <row r="148" spans="1:32" s="5" customFormat="1" x14ac:dyDescent="0.3">
      <c r="A148" s="5">
        <f t="shared" si="104"/>
        <v>137</v>
      </c>
      <c r="B148" s="45">
        <f t="shared" si="105"/>
        <v>12</v>
      </c>
      <c r="C148" s="75"/>
      <c r="D148" s="189" t="s">
        <v>90</v>
      </c>
      <c r="E148" s="189" t="s">
        <v>135</v>
      </c>
      <c r="F148" s="190" t="s">
        <v>950</v>
      </c>
      <c r="G148" s="190" t="s">
        <v>959</v>
      </c>
      <c r="H148" s="3" t="s">
        <v>21</v>
      </c>
      <c r="I148" s="91">
        <v>34</v>
      </c>
      <c r="J148" s="91">
        <v>37</v>
      </c>
      <c r="K148" s="91"/>
      <c r="L148" s="91">
        <v>26</v>
      </c>
      <c r="M148" s="91">
        <v>39</v>
      </c>
      <c r="N148" s="1">
        <f t="shared" si="96"/>
        <v>34</v>
      </c>
      <c r="O148" s="1">
        <f t="shared" si="86"/>
        <v>68</v>
      </c>
      <c r="P148" s="91">
        <v>53</v>
      </c>
      <c r="Q148" s="91">
        <v>44</v>
      </c>
      <c r="R148" s="5">
        <v>0</v>
      </c>
      <c r="S148" s="7">
        <v>78</v>
      </c>
      <c r="T148" s="6">
        <f t="shared" si="97"/>
        <v>43.75</v>
      </c>
      <c r="U148" s="7">
        <v>40</v>
      </c>
      <c r="V148" s="94">
        <v>41</v>
      </c>
      <c r="W148" s="5">
        <v>36</v>
      </c>
      <c r="Y148" s="6">
        <f t="shared" si="98"/>
        <v>228.75</v>
      </c>
      <c r="Z148" s="11" t="b">
        <f t="shared" si="99"/>
        <v>1</v>
      </c>
      <c r="AA148" s="11" t="b">
        <f t="shared" si="93"/>
        <v>0</v>
      </c>
      <c r="AB148" s="40" t="b">
        <f t="shared" si="100"/>
        <v>1</v>
      </c>
      <c r="AC148" s="40" t="b">
        <f t="shared" si="103"/>
        <v>1</v>
      </c>
      <c r="AD148" s="40" t="b">
        <f t="shared" si="101"/>
        <v>1</v>
      </c>
      <c r="AE148" s="40" t="b">
        <f t="shared" si="91"/>
        <v>1</v>
      </c>
      <c r="AF148" s="40" t="b">
        <f t="shared" si="94"/>
        <v>0</v>
      </c>
    </row>
    <row r="149" spans="1:32" s="5" customFormat="1" x14ac:dyDescent="0.3">
      <c r="A149" s="5">
        <f t="shared" si="104"/>
        <v>138</v>
      </c>
      <c r="B149" s="45">
        <f t="shared" si="105"/>
        <v>13</v>
      </c>
      <c r="C149" s="75"/>
      <c r="D149" s="189" t="s">
        <v>90</v>
      </c>
      <c r="E149" s="189" t="s">
        <v>1155</v>
      </c>
      <c r="F149" s="190" t="s">
        <v>376</v>
      </c>
      <c r="G149" s="190" t="s">
        <v>404</v>
      </c>
      <c r="H149" s="3" t="s">
        <v>21</v>
      </c>
      <c r="I149" s="91">
        <v>40</v>
      </c>
      <c r="J149" s="91">
        <v>37</v>
      </c>
      <c r="K149" s="91"/>
      <c r="L149" s="91">
        <v>31</v>
      </c>
      <c r="M149" s="91">
        <v>32</v>
      </c>
      <c r="N149" s="1">
        <f t="shared" si="96"/>
        <v>35</v>
      </c>
      <c r="O149" s="1">
        <f t="shared" si="86"/>
        <v>70</v>
      </c>
      <c r="P149" s="91">
        <v>53</v>
      </c>
      <c r="Q149" s="91">
        <v>73</v>
      </c>
      <c r="R149" s="5">
        <v>75</v>
      </c>
      <c r="S149" s="7">
        <v>80</v>
      </c>
      <c r="T149" s="6">
        <f t="shared" si="97"/>
        <v>70.25</v>
      </c>
      <c r="U149" s="7">
        <v>40</v>
      </c>
      <c r="V149" s="94">
        <v>27</v>
      </c>
      <c r="W149" s="5">
        <v>38</v>
      </c>
      <c r="Y149" s="6">
        <f t="shared" si="98"/>
        <v>245.25</v>
      </c>
      <c r="Z149" s="11" t="b">
        <f t="shared" si="99"/>
        <v>1</v>
      </c>
      <c r="AA149" s="11" t="b">
        <f t="shared" si="93"/>
        <v>1</v>
      </c>
      <c r="AB149" s="40" t="b">
        <f t="shared" si="100"/>
        <v>1</v>
      </c>
      <c r="AC149" s="40" t="b">
        <f t="shared" si="103"/>
        <v>0</v>
      </c>
      <c r="AD149" s="40" t="b">
        <f t="shared" si="101"/>
        <v>1</v>
      </c>
      <c r="AE149" s="40" t="b">
        <f t="shared" si="91"/>
        <v>1</v>
      </c>
      <c r="AF149" s="40" t="b">
        <f t="shared" si="94"/>
        <v>0</v>
      </c>
    </row>
    <row r="150" spans="1:32" s="5" customFormat="1" x14ac:dyDescent="0.3">
      <c r="A150" s="5">
        <f t="shared" si="104"/>
        <v>139</v>
      </c>
      <c r="B150" s="45">
        <f t="shared" si="105"/>
        <v>14</v>
      </c>
      <c r="C150" s="75"/>
      <c r="D150" s="189" t="s">
        <v>90</v>
      </c>
      <c r="E150" s="189" t="s">
        <v>172</v>
      </c>
      <c r="F150" s="190" t="s">
        <v>884</v>
      </c>
      <c r="G150" s="190" t="s">
        <v>897</v>
      </c>
      <c r="H150" s="3" t="s">
        <v>21</v>
      </c>
      <c r="I150" s="91">
        <v>32</v>
      </c>
      <c r="J150" s="91">
        <v>37</v>
      </c>
      <c r="K150" s="91"/>
      <c r="L150" s="91">
        <v>36</v>
      </c>
      <c r="M150" s="91">
        <v>37</v>
      </c>
      <c r="N150" s="1">
        <f t="shared" si="96"/>
        <v>35.5</v>
      </c>
      <c r="O150" s="1">
        <f t="shared" ref="O150:O155" si="106">N150*2</f>
        <v>71</v>
      </c>
      <c r="P150" s="91">
        <v>62</v>
      </c>
      <c r="Q150" s="91">
        <v>74</v>
      </c>
      <c r="R150" s="5">
        <v>67</v>
      </c>
      <c r="S150" s="7">
        <v>80</v>
      </c>
      <c r="T150" s="6">
        <f t="shared" si="97"/>
        <v>70.75</v>
      </c>
      <c r="U150" s="7">
        <v>30</v>
      </c>
      <c r="V150" s="94">
        <v>39</v>
      </c>
      <c r="W150" s="5">
        <v>44</v>
      </c>
      <c r="Y150" s="6">
        <f t="shared" si="98"/>
        <v>254.75</v>
      </c>
      <c r="Z150" s="11" t="b">
        <f t="shared" ref="Z150:Z155" si="107">IF(O150,O150&gt;=56,O150&lt;56)</f>
        <v>1</v>
      </c>
      <c r="AA150" s="11" t="b">
        <f t="shared" ref="AA150:AA155" si="108">IF(T150,T150&gt;=56,T150&lt;56)</f>
        <v>1</v>
      </c>
      <c r="AB150" s="40" t="b">
        <f t="shared" ref="AB150:AB155" si="109">IF(U150,U150=40)</f>
        <v>0</v>
      </c>
      <c r="AC150" s="40" t="b">
        <f t="shared" si="103"/>
        <v>1</v>
      </c>
      <c r="AD150" s="40" t="b">
        <f t="shared" ref="AD150:AD155" si="110">IF(W150,W150&gt;=35,W150&lt;35)</f>
        <v>1</v>
      </c>
      <c r="AE150" s="40" t="b">
        <f t="shared" si="91"/>
        <v>1</v>
      </c>
      <c r="AF150" s="40" t="b">
        <f t="shared" ref="AF150:AF155" si="111">AND(Z150:AE150)</f>
        <v>0</v>
      </c>
    </row>
    <row r="151" spans="1:32" s="5" customFormat="1" x14ac:dyDescent="0.3">
      <c r="A151" s="5">
        <f t="shared" si="104"/>
        <v>140</v>
      </c>
      <c r="B151" s="45">
        <f t="shared" si="105"/>
        <v>15</v>
      </c>
      <c r="C151" s="75"/>
      <c r="D151" s="189" t="s">
        <v>964</v>
      </c>
      <c r="E151" s="189" t="s">
        <v>140</v>
      </c>
      <c r="F151" s="190" t="s">
        <v>950</v>
      </c>
      <c r="G151" s="190" t="s">
        <v>963</v>
      </c>
      <c r="H151" s="3" t="s">
        <v>21</v>
      </c>
      <c r="I151" s="91">
        <v>40</v>
      </c>
      <c r="J151" s="91">
        <v>37</v>
      </c>
      <c r="K151" s="91"/>
      <c r="L151" s="91">
        <v>26</v>
      </c>
      <c r="M151" s="91">
        <v>36</v>
      </c>
      <c r="N151" s="1">
        <f t="shared" si="96"/>
        <v>34.75</v>
      </c>
      <c r="O151" s="1">
        <f t="shared" si="106"/>
        <v>69.5</v>
      </c>
      <c r="P151" s="91">
        <v>56</v>
      </c>
      <c r="Q151" s="91">
        <v>67</v>
      </c>
      <c r="R151" s="5">
        <v>75</v>
      </c>
      <c r="S151" s="7">
        <v>80</v>
      </c>
      <c r="T151" s="6">
        <f t="shared" si="97"/>
        <v>69.5</v>
      </c>
      <c r="U151" s="7">
        <v>40</v>
      </c>
      <c r="V151" s="94">
        <v>33</v>
      </c>
      <c r="W151" s="5">
        <v>32</v>
      </c>
      <c r="Y151" s="6">
        <f t="shared" si="98"/>
        <v>244</v>
      </c>
      <c r="Z151" s="11" t="b">
        <f t="shared" si="107"/>
        <v>1</v>
      </c>
      <c r="AA151" s="11" t="b">
        <f t="shared" si="108"/>
        <v>1</v>
      </c>
      <c r="AB151" s="40" t="b">
        <f t="shared" si="109"/>
        <v>1</v>
      </c>
      <c r="AC151" s="40" t="b">
        <f t="shared" si="103"/>
        <v>1</v>
      </c>
      <c r="AD151" s="40" t="b">
        <f t="shared" si="110"/>
        <v>0</v>
      </c>
      <c r="AE151" s="40" t="b">
        <f t="shared" si="91"/>
        <v>1</v>
      </c>
      <c r="AF151" s="40" t="b">
        <f t="shared" si="111"/>
        <v>0</v>
      </c>
    </row>
    <row r="152" spans="1:32" s="5" customFormat="1" x14ac:dyDescent="0.3">
      <c r="A152" s="5">
        <f t="shared" si="104"/>
        <v>141</v>
      </c>
      <c r="B152" s="45">
        <f t="shared" si="105"/>
        <v>16</v>
      </c>
      <c r="C152" s="75"/>
      <c r="D152" s="189" t="s">
        <v>579</v>
      </c>
      <c r="E152" s="189" t="s">
        <v>1216</v>
      </c>
      <c r="F152" s="190" t="s">
        <v>573</v>
      </c>
      <c r="G152" s="190" t="s">
        <v>578</v>
      </c>
      <c r="H152" s="3" t="s">
        <v>21</v>
      </c>
      <c r="I152" s="91">
        <v>33</v>
      </c>
      <c r="J152" s="91">
        <v>38</v>
      </c>
      <c r="K152" s="91"/>
      <c r="L152" s="91">
        <v>32</v>
      </c>
      <c r="M152" s="91">
        <v>36</v>
      </c>
      <c r="N152" s="1">
        <f t="shared" si="96"/>
        <v>34.75</v>
      </c>
      <c r="O152" s="1">
        <f t="shared" si="106"/>
        <v>69.5</v>
      </c>
      <c r="P152" s="91">
        <v>48</v>
      </c>
      <c r="Q152" s="91">
        <v>62</v>
      </c>
      <c r="R152" s="5">
        <v>62</v>
      </c>
      <c r="S152" s="7">
        <v>80</v>
      </c>
      <c r="T152" s="6">
        <f t="shared" si="97"/>
        <v>63</v>
      </c>
      <c r="U152" s="7">
        <v>40</v>
      </c>
      <c r="V152" s="94">
        <v>32</v>
      </c>
      <c r="W152" s="5">
        <v>41</v>
      </c>
      <c r="Y152" s="6">
        <f t="shared" si="98"/>
        <v>245.5</v>
      </c>
      <c r="Z152" s="11" t="b">
        <f t="shared" si="107"/>
        <v>1</v>
      </c>
      <c r="AA152" s="11" t="b">
        <f t="shared" si="108"/>
        <v>1</v>
      </c>
      <c r="AB152" s="40" t="b">
        <f t="shared" si="109"/>
        <v>1</v>
      </c>
      <c r="AC152" s="40" t="b">
        <f t="shared" si="103"/>
        <v>1</v>
      </c>
      <c r="AD152" s="40" t="b">
        <f t="shared" si="110"/>
        <v>1</v>
      </c>
      <c r="AE152" s="40" t="b">
        <f t="shared" si="91"/>
        <v>1</v>
      </c>
      <c r="AF152" s="40" t="b">
        <f t="shared" si="111"/>
        <v>1</v>
      </c>
    </row>
    <row r="153" spans="1:32" s="5" customFormat="1" x14ac:dyDescent="0.3">
      <c r="A153" s="5">
        <f t="shared" si="104"/>
        <v>142</v>
      </c>
      <c r="B153" s="45">
        <f t="shared" si="105"/>
        <v>17</v>
      </c>
      <c r="C153" s="75"/>
      <c r="D153" s="189" t="s">
        <v>805</v>
      </c>
      <c r="E153" s="189" t="s">
        <v>1280</v>
      </c>
      <c r="F153" s="190" t="s">
        <v>75</v>
      </c>
      <c r="G153" s="190" t="s">
        <v>804</v>
      </c>
      <c r="H153" s="3" t="s">
        <v>21</v>
      </c>
      <c r="I153" s="91">
        <v>40</v>
      </c>
      <c r="J153" s="91">
        <v>38</v>
      </c>
      <c r="K153" s="91"/>
      <c r="L153" s="91">
        <v>36</v>
      </c>
      <c r="M153" s="91">
        <v>38</v>
      </c>
      <c r="N153" s="1">
        <f t="shared" si="96"/>
        <v>38</v>
      </c>
      <c r="O153" s="1">
        <f t="shared" si="106"/>
        <v>76</v>
      </c>
      <c r="P153" s="91">
        <v>73</v>
      </c>
      <c r="Q153" s="91">
        <v>69</v>
      </c>
      <c r="R153" s="5">
        <v>72</v>
      </c>
      <c r="S153" s="7">
        <v>79</v>
      </c>
      <c r="T153" s="6">
        <f t="shared" si="97"/>
        <v>73.25</v>
      </c>
      <c r="U153" s="7">
        <v>40</v>
      </c>
      <c r="V153" s="94">
        <v>27</v>
      </c>
      <c r="W153" s="5">
        <v>40</v>
      </c>
      <c r="Y153" s="6">
        <f t="shared" si="98"/>
        <v>256.25</v>
      </c>
      <c r="Z153" s="11" t="b">
        <f t="shared" si="107"/>
        <v>1</v>
      </c>
      <c r="AA153" s="11" t="b">
        <f t="shared" si="108"/>
        <v>1</v>
      </c>
      <c r="AB153" s="40" t="b">
        <f t="shared" si="109"/>
        <v>1</v>
      </c>
      <c r="AC153" s="40" t="b">
        <f t="shared" si="103"/>
        <v>0</v>
      </c>
      <c r="AD153" s="40" t="b">
        <f t="shared" si="110"/>
        <v>1</v>
      </c>
      <c r="AE153" s="40" t="b">
        <f t="shared" si="91"/>
        <v>1</v>
      </c>
      <c r="AF153" s="40" t="b">
        <f t="shared" si="111"/>
        <v>0</v>
      </c>
    </row>
    <row r="154" spans="1:32" s="5" customFormat="1" x14ac:dyDescent="0.3">
      <c r="A154" s="5">
        <f t="shared" si="104"/>
        <v>143</v>
      </c>
      <c r="B154" s="45">
        <f t="shared" si="105"/>
        <v>18</v>
      </c>
      <c r="C154" s="75"/>
      <c r="D154" s="189" t="s">
        <v>145</v>
      </c>
      <c r="E154" s="189" t="s">
        <v>127</v>
      </c>
      <c r="F154" s="190" t="s">
        <v>884</v>
      </c>
      <c r="G154" s="190" t="s">
        <v>907</v>
      </c>
      <c r="H154" s="3" t="s">
        <v>21</v>
      </c>
      <c r="I154" s="91">
        <v>40</v>
      </c>
      <c r="J154" s="91">
        <v>39</v>
      </c>
      <c r="K154" s="91"/>
      <c r="L154" s="91">
        <v>37</v>
      </c>
      <c r="M154" s="91">
        <v>38</v>
      </c>
      <c r="N154" s="1">
        <f t="shared" si="96"/>
        <v>38.5</v>
      </c>
      <c r="O154" s="1">
        <f t="shared" si="106"/>
        <v>77</v>
      </c>
      <c r="P154" s="91">
        <v>71</v>
      </c>
      <c r="Q154" s="91">
        <v>69</v>
      </c>
      <c r="R154" s="5">
        <v>73</v>
      </c>
      <c r="S154" s="7">
        <v>80</v>
      </c>
      <c r="T154" s="6">
        <f t="shared" si="97"/>
        <v>73.25</v>
      </c>
      <c r="U154" s="7">
        <v>10</v>
      </c>
      <c r="V154" s="94">
        <v>36</v>
      </c>
      <c r="W154" s="5">
        <v>42</v>
      </c>
      <c r="Y154" s="6">
        <f t="shared" si="98"/>
        <v>238.25</v>
      </c>
      <c r="Z154" s="11" t="b">
        <f t="shared" si="107"/>
        <v>1</v>
      </c>
      <c r="AA154" s="11" t="b">
        <f t="shared" si="108"/>
        <v>1</v>
      </c>
      <c r="AB154" s="40" t="b">
        <f t="shared" si="109"/>
        <v>0</v>
      </c>
      <c r="AC154" s="40" t="b">
        <f t="shared" si="103"/>
        <v>1</v>
      </c>
      <c r="AD154" s="40" t="b">
        <f t="shared" si="110"/>
        <v>1</v>
      </c>
      <c r="AE154" s="40" t="b">
        <f t="shared" si="91"/>
        <v>1</v>
      </c>
      <c r="AF154" s="40" t="b">
        <f t="shared" si="111"/>
        <v>0</v>
      </c>
    </row>
    <row r="155" spans="1:32" s="5" customFormat="1" x14ac:dyDescent="0.3">
      <c r="A155" s="5">
        <f t="shared" si="104"/>
        <v>144</v>
      </c>
      <c r="B155" s="45">
        <f t="shared" si="105"/>
        <v>19</v>
      </c>
      <c r="C155" s="72"/>
      <c r="D155" s="189" t="s">
        <v>702</v>
      </c>
      <c r="E155" s="189" t="s">
        <v>1242</v>
      </c>
      <c r="F155" s="190" t="s">
        <v>690</v>
      </c>
      <c r="G155" s="190" t="s">
        <v>701</v>
      </c>
      <c r="H155" s="3" t="s">
        <v>21</v>
      </c>
      <c r="I155" s="91">
        <v>33</v>
      </c>
      <c r="J155" s="91">
        <v>35</v>
      </c>
      <c r="K155" s="91"/>
      <c r="L155" s="91">
        <v>37</v>
      </c>
      <c r="M155" s="91">
        <v>32</v>
      </c>
      <c r="N155" s="1">
        <f t="shared" si="96"/>
        <v>34.25</v>
      </c>
      <c r="O155" s="1">
        <f t="shared" si="106"/>
        <v>68.5</v>
      </c>
      <c r="P155" s="91">
        <v>63</v>
      </c>
      <c r="Q155" s="91">
        <v>53</v>
      </c>
      <c r="R155" s="5">
        <v>73</v>
      </c>
      <c r="S155" s="7">
        <v>0</v>
      </c>
      <c r="T155" s="6">
        <f t="shared" si="97"/>
        <v>47.25</v>
      </c>
      <c r="U155" s="7">
        <v>40</v>
      </c>
      <c r="V155" s="94">
        <v>33</v>
      </c>
      <c r="W155" s="5">
        <v>37</v>
      </c>
      <c r="Y155" s="6">
        <f t="shared" si="98"/>
        <v>225.75</v>
      </c>
      <c r="Z155" s="11" t="b">
        <f t="shared" si="107"/>
        <v>1</v>
      </c>
      <c r="AA155" s="11" t="b">
        <f t="shared" si="108"/>
        <v>0</v>
      </c>
      <c r="AB155" s="40" t="b">
        <f t="shared" si="109"/>
        <v>1</v>
      </c>
      <c r="AC155" s="40" t="b">
        <f t="shared" si="103"/>
        <v>1</v>
      </c>
      <c r="AD155" s="40" t="b">
        <f t="shared" si="110"/>
        <v>1</v>
      </c>
      <c r="AE155" s="40" t="b">
        <f t="shared" si="91"/>
        <v>1</v>
      </c>
      <c r="AF155" s="40" t="b">
        <f t="shared" si="111"/>
        <v>0</v>
      </c>
    </row>
    <row r="156" spans="1:32" s="5" customFormat="1" x14ac:dyDescent="0.3">
      <c r="A156" s="5">
        <f t="shared" si="104"/>
        <v>145</v>
      </c>
      <c r="B156" s="45">
        <f t="shared" si="105"/>
        <v>20</v>
      </c>
      <c r="C156" s="75"/>
      <c r="D156" s="189" t="s">
        <v>303</v>
      </c>
      <c r="E156" s="189" t="s">
        <v>1122</v>
      </c>
      <c r="F156" s="190" t="s">
        <v>291</v>
      </c>
      <c r="G156" s="190" t="s">
        <v>302</v>
      </c>
      <c r="H156" s="3" t="s">
        <v>21</v>
      </c>
      <c r="I156" s="91">
        <v>40</v>
      </c>
      <c r="J156" s="91">
        <v>37</v>
      </c>
      <c r="K156" s="91"/>
      <c r="L156" s="91">
        <v>33</v>
      </c>
      <c r="M156" s="91">
        <v>39</v>
      </c>
      <c r="N156" s="1">
        <f t="shared" si="96"/>
        <v>37.25</v>
      </c>
      <c r="O156" s="1">
        <f t="shared" si="86"/>
        <v>74.5</v>
      </c>
      <c r="P156" s="91">
        <v>70</v>
      </c>
      <c r="Q156" s="91">
        <v>53</v>
      </c>
      <c r="R156" s="5">
        <v>73</v>
      </c>
      <c r="S156" s="7">
        <v>0</v>
      </c>
      <c r="T156" s="6">
        <f t="shared" si="97"/>
        <v>49</v>
      </c>
      <c r="U156" s="7">
        <v>20</v>
      </c>
      <c r="V156" s="94">
        <v>25</v>
      </c>
      <c r="W156" s="5">
        <v>43</v>
      </c>
      <c r="Y156" s="6">
        <f t="shared" si="98"/>
        <v>211.5</v>
      </c>
      <c r="Z156" s="11" t="b">
        <f t="shared" si="99"/>
        <v>1</v>
      </c>
      <c r="AA156" s="11" t="b">
        <f t="shared" si="93"/>
        <v>0</v>
      </c>
      <c r="AB156" s="40" t="b">
        <f t="shared" si="100"/>
        <v>0</v>
      </c>
      <c r="AC156" s="40" t="b">
        <f t="shared" si="103"/>
        <v>0</v>
      </c>
      <c r="AD156" s="40" t="b">
        <f t="shared" si="101"/>
        <v>1</v>
      </c>
      <c r="AE156" s="40" t="b">
        <f t="shared" si="91"/>
        <v>1</v>
      </c>
      <c r="AF156" s="40" t="b">
        <f t="shared" si="94"/>
        <v>0</v>
      </c>
    </row>
    <row r="157" spans="1:32" s="5" customFormat="1" x14ac:dyDescent="0.3">
      <c r="A157" s="5">
        <f t="shared" si="104"/>
        <v>146</v>
      </c>
      <c r="B157" s="45">
        <f t="shared" si="105"/>
        <v>21</v>
      </c>
      <c r="C157" s="75"/>
      <c r="D157" s="189" t="s">
        <v>96</v>
      </c>
      <c r="E157" s="189" t="s">
        <v>117</v>
      </c>
      <c r="F157" s="190" t="s">
        <v>323</v>
      </c>
      <c r="G157" s="190" t="s">
        <v>350</v>
      </c>
      <c r="H157" s="3" t="s">
        <v>21</v>
      </c>
      <c r="I157" s="91">
        <v>37</v>
      </c>
      <c r="J157" s="91">
        <v>38</v>
      </c>
      <c r="K157" s="91"/>
      <c r="L157" s="91">
        <v>31</v>
      </c>
      <c r="M157" s="91">
        <v>35</v>
      </c>
      <c r="N157" s="1">
        <f t="shared" si="96"/>
        <v>35.25</v>
      </c>
      <c r="O157" s="1">
        <f t="shared" si="86"/>
        <v>70.5</v>
      </c>
      <c r="P157" s="91">
        <v>44</v>
      </c>
      <c r="Q157" s="91">
        <v>48</v>
      </c>
      <c r="R157" s="5">
        <v>53</v>
      </c>
      <c r="S157" s="7">
        <v>62</v>
      </c>
      <c r="T157" s="6">
        <f t="shared" si="97"/>
        <v>51.75</v>
      </c>
      <c r="U157" s="7">
        <v>20</v>
      </c>
      <c r="V157" s="94">
        <v>27</v>
      </c>
      <c r="W157" s="5">
        <v>42</v>
      </c>
      <c r="Y157" s="6">
        <f t="shared" si="98"/>
        <v>211.25</v>
      </c>
      <c r="Z157" s="11" t="b">
        <f t="shared" si="99"/>
        <v>1</v>
      </c>
      <c r="AA157" s="11" t="b">
        <f t="shared" si="93"/>
        <v>0</v>
      </c>
      <c r="AB157" s="40" t="b">
        <f t="shared" si="100"/>
        <v>0</v>
      </c>
      <c r="AC157" s="40" t="b">
        <f t="shared" si="103"/>
        <v>0</v>
      </c>
      <c r="AD157" s="40" t="b">
        <f t="shared" si="101"/>
        <v>1</v>
      </c>
      <c r="AE157" s="40" t="b">
        <f t="shared" si="91"/>
        <v>1</v>
      </c>
      <c r="AF157" s="40" t="b">
        <f t="shared" si="94"/>
        <v>0</v>
      </c>
    </row>
    <row r="158" spans="1:32" s="5" customFormat="1" x14ac:dyDescent="0.3">
      <c r="A158" s="5">
        <f t="shared" si="104"/>
        <v>147</v>
      </c>
      <c r="B158" s="45">
        <f t="shared" si="105"/>
        <v>22</v>
      </c>
      <c r="C158" s="75"/>
      <c r="D158" s="189" t="s">
        <v>812</v>
      </c>
      <c r="E158" s="189" t="s">
        <v>91</v>
      </c>
      <c r="F158" s="190" t="s">
        <v>75</v>
      </c>
      <c r="G158" s="190" t="s">
        <v>811</v>
      </c>
      <c r="H158" s="3" t="s">
        <v>21</v>
      </c>
      <c r="I158" s="91">
        <v>36</v>
      </c>
      <c r="J158" s="91">
        <v>35</v>
      </c>
      <c r="K158" s="91"/>
      <c r="L158" s="91">
        <v>31</v>
      </c>
      <c r="M158" s="91">
        <v>35</v>
      </c>
      <c r="N158" s="1">
        <f t="shared" si="96"/>
        <v>34.25</v>
      </c>
      <c r="O158" s="1">
        <f t="shared" si="86"/>
        <v>68.5</v>
      </c>
      <c r="P158" s="91">
        <v>49</v>
      </c>
      <c r="Q158" s="91">
        <v>74</v>
      </c>
      <c r="R158" s="5">
        <v>75</v>
      </c>
      <c r="S158" s="7">
        <v>80</v>
      </c>
      <c r="T158" s="6">
        <f t="shared" si="97"/>
        <v>69.5</v>
      </c>
      <c r="U158" s="7">
        <v>30</v>
      </c>
      <c r="V158" s="94">
        <v>29</v>
      </c>
      <c r="W158" s="5">
        <v>38</v>
      </c>
      <c r="Y158" s="6">
        <f t="shared" si="98"/>
        <v>235</v>
      </c>
      <c r="Z158" s="11" t="b">
        <f t="shared" si="99"/>
        <v>1</v>
      </c>
      <c r="AA158" s="11" t="b">
        <f t="shared" si="93"/>
        <v>1</v>
      </c>
      <c r="AB158" s="40" t="b">
        <f t="shared" si="100"/>
        <v>0</v>
      </c>
      <c r="AC158" s="40" t="b">
        <f t="shared" si="103"/>
        <v>0</v>
      </c>
      <c r="AD158" s="40" t="b">
        <f t="shared" si="101"/>
        <v>1</v>
      </c>
      <c r="AE158" s="40" t="b">
        <f t="shared" si="91"/>
        <v>1</v>
      </c>
      <c r="AF158" s="40" t="b">
        <f t="shared" si="94"/>
        <v>0</v>
      </c>
    </row>
    <row r="159" spans="1:32" s="5" customFormat="1" x14ac:dyDescent="0.3">
      <c r="A159" s="5">
        <f t="shared" si="104"/>
        <v>148</v>
      </c>
      <c r="B159" s="45">
        <f t="shared" si="105"/>
        <v>23</v>
      </c>
      <c r="C159" s="75"/>
      <c r="D159" s="189" t="s">
        <v>759</v>
      </c>
      <c r="E159" s="189" t="s">
        <v>1314</v>
      </c>
      <c r="F159" s="190" t="s">
        <v>84</v>
      </c>
      <c r="G159" s="190" t="s">
        <v>758</v>
      </c>
      <c r="H159" s="3" t="s">
        <v>21</v>
      </c>
      <c r="I159" s="91">
        <v>35</v>
      </c>
      <c r="J159" s="91">
        <v>38</v>
      </c>
      <c r="K159" s="91"/>
      <c r="L159" s="91">
        <v>30</v>
      </c>
      <c r="M159" s="91">
        <v>35</v>
      </c>
      <c r="N159" s="1">
        <f t="shared" si="96"/>
        <v>34.5</v>
      </c>
      <c r="O159" s="1">
        <f t="shared" si="86"/>
        <v>69</v>
      </c>
      <c r="P159" s="91">
        <v>59</v>
      </c>
      <c r="Q159" s="91">
        <v>65</v>
      </c>
      <c r="R159" s="5">
        <v>72</v>
      </c>
      <c r="S159" s="7">
        <v>80</v>
      </c>
      <c r="T159" s="6">
        <f t="shared" si="97"/>
        <v>69</v>
      </c>
      <c r="U159" s="7">
        <v>0</v>
      </c>
      <c r="V159" s="94">
        <v>31</v>
      </c>
      <c r="W159" s="5">
        <v>39</v>
      </c>
      <c r="Y159" s="6">
        <f t="shared" si="98"/>
        <v>208</v>
      </c>
      <c r="Z159" s="11" t="b">
        <f t="shared" si="99"/>
        <v>1</v>
      </c>
      <c r="AA159" s="11" t="b">
        <f t="shared" si="93"/>
        <v>1</v>
      </c>
      <c r="AB159" s="40" t="b">
        <f t="shared" si="100"/>
        <v>0</v>
      </c>
      <c r="AC159" s="40" t="b">
        <f t="shared" si="103"/>
        <v>1</v>
      </c>
      <c r="AD159" s="40" t="b">
        <f t="shared" si="101"/>
        <v>1</v>
      </c>
      <c r="AE159" s="40" t="b">
        <f t="shared" si="91"/>
        <v>1</v>
      </c>
      <c r="AF159" s="40" t="b">
        <f t="shared" si="94"/>
        <v>0</v>
      </c>
    </row>
    <row r="160" spans="1:32" s="5" customFormat="1" x14ac:dyDescent="0.3">
      <c r="A160" s="5">
        <f t="shared" si="104"/>
        <v>149</v>
      </c>
      <c r="B160" s="45">
        <f t="shared" si="105"/>
        <v>24</v>
      </c>
      <c r="C160" s="75"/>
      <c r="D160" s="189" t="s">
        <v>552</v>
      </c>
      <c r="E160" s="189" t="s">
        <v>1208</v>
      </c>
      <c r="F160" s="190" t="s">
        <v>516</v>
      </c>
      <c r="G160" s="190" t="s">
        <v>551</v>
      </c>
      <c r="H160" s="3" t="s">
        <v>21</v>
      </c>
      <c r="I160" s="91">
        <v>32</v>
      </c>
      <c r="J160" s="91">
        <v>35</v>
      </c>
      <c r="K160" s="91"/>
      <c r="L160" s="91">
        <v>36</v>
      </c>
      <c r="M160" s="91">
        <v>30</v>
      </c>
      <c r="N160" s="1">
        <f t="shared" si="96"/>
        <v>33.25</v>
      </c>
      <c r="O160" s="1">
        <f t="shared" si="86"/>
        <v>66.5</v>
      </c>
      <c r="P160" s="91">
        <v>65</v>
      </c>
      <c r="Q160" s="91">
        <v>42</v>
      </c>
      <c r="R160" s="5">
        <v>51</v>
      </c>
      <c r="S160" s="7">
        <v>73</v>
      </c>
      <c r="T160" s="6">
        <f t="shared" si="97"/>
        <v>57.75</v>
      </c>
      <c r="U160" s="7">
        <v>40</v>
      </c>
      <c r="V160" s="94">
        <v>5</v>
      </c>
      <c r="W160" s="5">
        <v>42</v>
      </c>
      <c r="Y160" s="6">
        <f t="shared" si="98"/>
        <v>211.25</v>
      </c>
      <c r="Z160" s="11" t="b">
        <f t="shared" si="99"/>
        <v>1</v>
      </c>
      <c r="AA160" s="11" t="b">
        <f t="shared" si="93"/>
        <v>1</v>
      </c>
      <c r="AB160" s="40" t="b">
        <f t="shared" si="100"/>
        <v>1</v>
      </c>
      <c r="AC160" s="40" t="b">
        <f t="shared" si="103"/>
        <v>0</v>
      </c>
      <c r="AD160" s="40" t="b">
        <f t="shared" si="101"/>
        <v>1</v>
      </c>
      <c r="AE160" s="40" t="b">
        <f t="shared" si="91"/>
        <v>1</v>
      </c>
      <c r="AF160" s="40" t="b">
        <f t="shared" si="94"/>
        <v>0</v>
      </c>
    </row>
    <row r="161" spans="1:32" s="5" customFormat="1" ht="16.2" thickBot="1" x14ac:dyDescent="0.35">
      <c r="A161" s="5" t="s">
        <v>15</v>
      </c>
      <c r="B161" s="45"/>
      <c r="C161" s="91"/>
      <c r="D161" s="4"/>
      <c r="E161" s="47"/>
      <c r="F161" s="91"/>
      <c r="G161" s="19" t="s">
        <v>16</v>
      </c>
      <c r="H161" s="19" t="s">
        <v>16</v>
      </c>
      <c r="I161" s="20">
        <f>AVERAGE(I137:I160)</f>
        <v>35.880000000000003</v>
      </c>
      <c r="J161" s="20">
        <f>AVERAGE(J137:J160)</f>
        <v>37.33</v>
      </c>
      <c r="K161" s="20"/>
      <c r="L161" s="20">
        <f>AVERAGE(L137:L160)</f>
        <v>32.43</v>
      </c>
      <c r="M161" s="20">
        <f>AVERAGE(M137:M160)</f>
        <v>35.96</v>
      </c>
      <c r="N161" s="27">
        <f>AVERAGE(N137:N160)</f>
        <v>35.49</v>
      </c>
      <c r="O161" s="27">
        <f t="shared" si="86"/>
        <v>70.98</v>
      </c>
      <c r="P161" s="20">
        <f t="shared" ref="P161:X161" si="112">AVERAGE(P137:P160)</f>
        <v>61.29</v>
      </c>
      <c r="Q161" s="20">
        <f t="shared" si="112"/>
        <v>61.87</v>
      </c>
      <c r="R161" s="20">
        <f t="shared" si="112"/>
        <v>67.61</v>
      </c>
      <c r="S161" s="20">
        <f t="shared" si="112"/>
        <v>70.349999999999994</v>
      </c>
      <c r="T161" s="38">
        <f t="shared" si="112"/>
        <v>64.92</v>
      </c>
      <c r="U161" s="20">
        <f t="shared" si="112"/>
        <v>31.25</v>
      </c>
      <c r="V161" s="20">
        <f t="shared" si="112"/>
        <v>28.87</v>
      </c>
      <c r="W161" s="20">
        <f t="shared" si="112"/>
        <v>38.65</v>
      </c>
      <c r="X161" s="20" t="e">
        <f t="shared" si="112"/>
        <v>#DIV/0!</v>
      </c>
      <c r="Y161" s="6"/>
      <c r="Z161" s="11"/>
      <c r="AA161" s="11"/>
      <c r="AE161" s="40"/>
      <c r="AF161" s="40"/>
    </row>
    <row r="162" spans="1:32" s="5" customFormat="1" ht="31.2" x14ac:dyDescent="0.3">
      <c r="A162" s="5" t="s">
        <v>15</v>
      </c>
      <c r="B162" s="91"/>
      <c r="C162" s="91"/>
      <c r="D162" s="39" t="s">
        <v>212</v>
      </c>
      <c r="E162" s="39" t="s">
        <v>2</v>
      </c>
      <c r="F162" s="40" t="s">
        <v>3</v>
      </c>
      <c r="G162" s="40" t="s">
        <v>36</v>
      </c>
      <c r="H162" s="40" t="s">
        <v>4</v>
      </c>
      <c r="I162" s="10"/>
      <c r="J162" s="10"/>
      <c r="K162" s="10"/>
      <c r="L162" s="10"/>
      <c r="M162" s="10"/>
      <c r="N162" s="10"/>
      <c r="O162" s="1"/>
      <c r="P162" s="10"/>
      <c r="Q162" s="10"/>
      <c r="R162" s="10"/>
      <c r="S162" s="15"/>
      <c r="T162" s="6"/>
      <c r="U162" s="15"/>
      <c r="V162" s="15"/>
      <c r="W162" s="10"/>
      <c r="X162" s="10"/>
      <c r="Y162" s="6"/>
      <c r="Z162" s="11"/>
      <c r="AA162" s="11"/>
      <c r="AE162" s="40"/>
      <c r="AF162" s="40"/>
    </row>
    <row r="163" spans="1:32" s="5" customFormat="1" x14ac:dyDescent="0.3">
      <c r="A163" s="5">
        <f>A160+1</f>
        <v>150</v>
      </c>
      <c r="B163" s="45">
        <v>1</v>
      </c>
      <c r="C163" s="72"/>
      <c r="D163" s="189" t="s">
        <v>737</v>
      </c>
      <c r="E163" s="189" t="s">
        <v>1253</v>
      </c>
      <c r="F163" s="190" t="s">
        <v>84</v>
      </c>
      <c r="G163" s="190" t="s">
        <v>736</v>
      </c>
      <c r="H163" s="3" t="s">
        <v>0</v>
      </c>
      <c r="I163" s="91">
        <v>39</v>
      </c>
      <c r="J163" s="91">
        <v>36</v>
      </c>
      <c r="K163" s="91"/>
      <c r="L163" s="91">
        <v>37</v>
      </c>
      <c r="M163" s="91">
        <v>37</v>
      </c>
      <c r="N163" s="1">
        <f t="shared" ref="N163:N187" si="113">AVERAGE(I163,J163,L163,M163)</f>
        <v>37.25</v>
      </c>
      <c r="O163" s="1">
        <f t="shared" si="86"/>
        <v>74.5</v>
      </c>
      <c r="P163" s="91">
        <v>77</v>
      </c>
      <c r="Q163" s="91">
        <v>73</v>
      </c>
      <c r="R163" s="5">
        <v>78</v>
      </c>
      <c r="S163" s="7">
        <v>79</v>
      </c>
      <c r="T163" s="6">
        <f t="shared" ref="T163:T187" si="114">AVERAGE(P163,Q163,R163,S163)</f>
        <v>76.75</v>
      </c>
      <c r="U163" s="7">
        <v>40</v>
      </c>
      <c r="V163" s="94">
        <v>35</v>
      </c>
      <c r="W163" s="5">
        <v>43</v>
      </c>
      <c r="Y163" s="6">
        <f t="shared" ref="Y163:Y187" si="115">SUM(O163 + T163 +U163 + V163 + W163)</f>
        <v>269.25</v>
      </c>
      <c r="Z163" s="11" t="b">
        <f t="shared" ref="Z163:Z187" si="116">IF(O163,O163&gt;=56,O163&lt;56)</f>
        <v>1</v>
      </c>
      <c r="AA163" s="11" t="b">
        <f t="shared" si="93"/>
        <v>1</v>
      </c>
      <c r="AB163" s="40" t="b">
        <f t="shared" ref="AB163:AB183" si="117">IF(U163,U163=40)</f>
        <v>1</v>
      </c>
      <c r="AC163" s="40" t="b">
        <f>IF(V163,V163&gt;=31,V163&lt;31)</f>
        <v>1</v>
      </c>
      <c r="AD163" s="40" t="b">
        <f t="shared" si="101"/>
        <v>1</v>
      </c>
      <c r="AE163" s="40" t="b">
        <f t="shared" si="91"/>
        <v>1</v>
      </c>
      <c r="AF163" s="40" t="b">
        <f t="shared" si="94"/>
        <v>1</v>
      </c>
    </row>
    <row r="164" spans="1:32" s="5" customFormat="1" x14ac:dyDescent="0.3">
      <c r="A164" s="5">
        <f t="shared" ref="A164:A187" si="118">A163+1</f>
        <v>151</v>
      </c>
      <c r="B164" s="45">
        <f t="shared" ref="B164:B187" si="119">B163+1</f>
        <v>2</v>
      </c>
      <c r="C164" s="72"/>
      <c r="D164" s="189" t="s">
        <v>125</v>
      </c>
      <c r="E164" s="189" t="s">
        <v>1266</v>
      </c>
      <c r="F164" s="190" t="s">
        <v>75</v>
      </c>
      <c r="G164" s="190" t="s">
        <v>775</v>
      </c>
      <c r="H164" s="3" t="s">
        <v>0</v>
      </c>
      <c r="I164" s="91">
        <v>40</v>
      </c>
      <c r="J164" s="91">
        <v>36</v>
      </c>
      <c r="K164" s="91"/>
      <c r="L164" s="91">
        <v>37</v>
      </c>
      <c r="M164" s="91">
        <v>37</v>
      </c>
      <c r="N164" s="1">
        <f t="shared" si="113"/>
        <v>37.5</v>
      </c>
      <c r="O164" s="1">
        <f t="shared" si="86"/>
        <v>75</v>
      </c>
      <c r="P164" s="91">
        <v>68</v>
      </c>
      <c r="Q164" s="91">
        <v>71</v>
      </c>
      <c r="R164" s="5">
        <v>77</v>
      </c>
      <c r="S164" s="7">
        <v>80</v>
      </c>
      <c r="T164" s="6">
        <f t="shared" si="114"/>
        <v>74</v>
      </c>
      <c r="U164" s="7">
        <v>10</v>
      </c>
      <c r="V164" s="94">
        <v>34</v>
      </c>
      <c r="W164" s="5">
        <v>27</v>
      </c>
      <c r="Y164" s="6">
        <f t="shared" si="115"/>
        <v>220</v>
      </c>
      <c r="Z164" s="11" t="b">
        <f t="shared" si="116"/>
        <v>1</v>
      </c>
      <c r="AA164" s="11" t="b">
        <f t="shared" si="93"/>
        <v>1</v>
      </c>
      <c r="AB164" s="40" t="b">
        <f t="shared" si="117"/>
        <v>0</v>
      </c>
      <c r="AC164" s="40" t="b">
        <f t="shared" ref="AC164:AC187" si="120">IF(V164,V164&gt;=31,V164&lt;31)</f>
        <v>1</v>
      </c>
      <c r="AD164" s="40" t="b">
        <f t="shared" si="101"/>
        <v>0</v>
      </c>
      <c r="AE164" s="40" t="b">
        <f t="shared" si="91"/>
        <v>1</v>
      </c>
      <c r="AF164" s="40" t="b">
        <f t="shared" si="94"/>
        <v>0</v>
      </c>
    </row>
    <row r="165" spans="1:32" s="5" customFormat="1" x14ac:dyDescent="0.3">
      <c r="A165" s="5">
        <f t="shared" si="118"/>
        <v>152</v>
      </c>
      <c r="B165" s="45">
        <f t="shared" si="119"/>
        <v>3</v>
      </c>
      <c r="C165" s="72"/>
      <c r="D165" s="189" t="s">
        <v>741</v>
      </c>
      <c r="E165" s="189" t="s">
        <v>111</v>
      </c>
      <c r="F165" s="190" t="s">
        <v>84</v>
      </c>
      <c r="G165" s="190" t="s">
        <v>740</v>
      </c>
      <c r="H165" s="3" t="s">
        <v>0</v>
      </c>
      <c r="I165" s="91">
        <v>27</v>
      </c>
      <c r="J165" s="91">
        <v>35</v>
      </c>
      <c r="K165" s="91"/>
      <c r="L165" s="91">
        <v>38</v>
      </c>
      <c r="M165" s="91">
        <v>34</v>
      </c>
      <c r="N165" s="1">
        <f t="shared" si="113"/>
        <v>33.5</v>
      </c>
      <c r="O165" s="1">
        <f t="shared" si="86"/>
        <v>67</v>
      </c>
      <c r="P165" s="91">
        <v>68</v>
      </c>
      <c r="Q165" s="91">
        <v>66</v>
      </c>
      <c r="R165" s="91">
        <v>76</v>
      </c>
      <c r="S165" s="7">
        <v>80</v>
      </c>
      <c r="T165" s="6">
        <f t="shared" si="114"/>
        <v>72.5</v>
      </c>
      <c r="U165" s="7">
        <v>40</v>
      </c>
      <c r="V165" s="94">
        <v>34.5</v>
      </c>
      <c r="W165" s="5">
        <v>37</v>
      </c>
      <c r="Y165" s="6">
        <f t="shared" si="115"/>
        <v>251</v>
      </c>
      <c r="Z165" s="11" t="b">
        <f t="shared" si="116"/>
        <v>1</v>
      </c>
      <c r="AA165" s="11" t="b">
        <f t="shared" si="93"/>
        <v>1</v>
      </c>
      <c r="AB165" s="40" t="b">
        <f t="shared" si="117"/>
        <v>1</v>
      </c>
      <c r="AC165" s="40" t="b">
        <f t="shared" si="120"/>
        <v>1</v>
      </c>
      <c r="AD165" s="40" t="b">
        <f t="shared" si="101"/>
        <v>1</v>
      </c>
      <c r="AE165" s="40" t="b">
        <f t="shared" si="91"/>
        <v>1</v>
      </c>
      <c r="AF165" s="40" t="b">
        <f t="shared" si="94"/>
        <v>1</v>
      </c>
    </row>
    <row r="166" spans="1:32" s="5" customFormat="1" x14ac:dyDescent="0.3">
      <c r="A166" s="5">
        <f t="shared" si="118"/>
        <v>153</v>
      </c>
      <c r="B166" s="45">
        <f t="shared" si="119"/>
        <v>4</v>
      </c>
      <c r="C166" s="72"/>
      <c r="D166" s="189" t="s">
        <v>391</v>
      </c>
      <c r="E166" s="189" t="s">
        <v>136</v>
      </c>
      <c r="F166" s="190" t="s">
        <v>376</v>
      </c>
      <c r="G166" s="190" t="s">
        <v>390</v>
      </c>
      <c r="H166" s="3" t="s">
        <v>0</v>
      </c>
      <c r="I166" s="91">
        <v>39</v>
      </c>
      <c r="J166" s="91">
        <v>36</v>
      </c>
      <c r="K166" s="91"/>
      <c r="L166" s="91">
        <v>36</v>
      </c>
      <c r="M166" s="91">
        <v>36</v>
      </c>
      <c r="N166" s="1">
        <f t="shared" si="113"/>
        <v>36.75</v>
      </c>
      <c r="O166" s="1">
        <f t="shared" si="86"/>
        <v>73.5</v>
      </c>
      <c r="P166" s="91">
        <v>78</v>
      </c>
      <c r="Q166" s="91">
        <v>70</v>
      </c>
      <c r="R166" s="5">
        <v>74</v>
      </c>
      <c r="S166" s="7">
        <v>80</v>
      </c>
      <c r="T166" s="6">
        <f t="shared" si="114"/>
        <v>75.5</v>
      </c>
      <c r="U166" s="7">
        <v>40</v>
      </c>
      <c r="V166" s="94">
        <v>28.5</v>
      </c>
      <c r="W166" s="5">
        <v>38</v>
      </c>
      <c r="Y166" s="6">
        <f t="shared" si="115"/>
        <v>255.5</v>
      </c>
      <c r="Z166" s="11" t="b">
        <f t="shared" si="116"/>
        <v>1</v>
      </c>
      <c r="AA166" s="11" t="b">
        <f t="shared" si="93"/>
        <v>1</v>
      </c>
      <c r="AB166" s="40" t="b">
        <f t="shared" si="117"/>
        <v>1</v>
      </c>
      <c r="AC166" s="40" t="b">
        <f t="shared" si="120"/>
        <v>0</v>
      </c>
      <c r="AD166" s="40" t="b">
        <f t="shared" si="101"/>
        <v>1</v>
      </c>
      <c r="AE166" s="40" t="b">
        <f t="shared" si="91"/>
        <v>1</v>
      </c>
      <c r="AF166" s="40" t="b">
        <f t="shared" si="94"/>
        <v>0</v>
      </c>
    </row>
    <row r="167" spans="1:32" s="5" customFormat="1" x14ac:dyDescent="0.3">
      <c r="A167" s="5">
        <f t="shared" si="118"/>
        <v>154</v>
      </c>
      <c r="B167" s="45">
        <f t="shared" si="119"/>
        <v>5</v>
      </c>
      <c r="C167" s="72"/>
      <c r="D167" s="189" t="s">
        <v>694</v>
      </c>
      <c r="E167" s="189" t="s">
        <v>1240</v>
      </c>
      <c r="F167" s="190" t="s">
        <v>690</v>
      </c>
      <c r="G167" s="190" t="s">
        <v>693</v>
      </c>
      <c r="H167" s="3" t="s">
        <v>0</v>
      </c>
      <c r="I167" s="91">
        <v>38</v>
      </c>
      <c r="J167" s="91">
        <v>35</v>
      </c>
      <c r="K167" s="91"/>
      <c r="L167" s="91">
        <v>36</v>
      </c>
      <c r="M167" s="91">
        <v>34</v>
      </c>
      <c r="N167" s="1">
        <f t="shared" si="113"/>
        <v>35.75</v>
      </c>
      <c r="O167" s="1">
        <f t="shared" si="86"/>
        <v>71.5</v>
      </c>
      <c r="P167" s="91">
        <v>73</v>
      </c>
      <c r="Q167" s="91">
        <v>64</v>
      </c>
      <c r="R167" s="5">
        <v>76</v>
      </c>
      <c r="S167" s="7">
        <v>80</v>
      </c>
      <c r="T167" s="6">
        <f t="shared" si="114"/>
        <v>73.25</v>
      </c>
      <c r="U167" s="7">
        <v>40</v>
      </c>
      <c r="V167" s="94">
        <v>33</v>
      </c>
      <c r="W167" s="5">
        <v>34</v>
      </c>
      <c r="Y167" s="6">
        <f t="shared" si="115"/>
        <v>251.75</v>
      </c>
      <c r="Z167" s="11" t="b">
        <f t="shared" si="116"/>
        <v>1</v>
      </c>
      <c r="AA167" s="11" t="b">
        <f t="shared" si="93"/>
        <v>1</v>
      </c>
      <c r="AB167" s="40" t="b">
        <f t="shared" si="117"/>
        <v>1</v>
      </c>
      <c r="AC167" s="40" t="b">
        <f t="shared" si="120"/>
        <v>1</v>
      </c>
      <c r="AD167" s="40" t="b">
        <f t="shared" si="101"/>
        <v>0</v>
      </c>
      <c r="AE167" s="40" t="b">
        <f t="shared" si="91"/>
        <v>1</v>
      </c>
      <c r="AF167" s="40" t="b">
        <f t="shared" si="94"/>
        <v>0</v>
      </c>
    </row>
    <row r="168" spans="1:32" s="5" customFormat="1" x14ac:dyDescent="0.3">
      <c r="A168" s="5">
        <f t="shared" si="118"/>
        <v>155</v>
      </c>
      <c r="B168" s="45">
        <f t="shared" si="119"/>
        <v>6</v>
      </c>
      <c r="C168" s="72"/>
      <c r="D168" s="189" t="s">
        <v>393</v>
      </c>
      <c r="E168" s="189" t="s">
        <v>1150</v>
      </c>
      <c r="F168" s="190" t="s">
        <v>376</v>
      </c>
      <c r="G168" s="190" t="s">
        <v>392</v>
      </c>
      <c r="H168" s="3" t="s">
        <v>0</v>
      </c>
      <c r="I168" s="91">
        <v>39</v>
      </c>
      <c r="J168" s="91">
        <v>31</v>
      </c>
      <c r="K168" s="91"/>
      <c r="L168" s="91">
        <v>37</v>
      </c>
      <c r="M168" s="91">
        <v>38</v>
      </c>
      <c r="N168" s="1">
        <f t="shared" si="113"/>
        <v>36.25</v>
      </c>
      <c r="O168" s="1">
        <f t="shared" si="86"/>
        <v>72.5</v>
      </c>
      <c r="P168" s="91">
        <v>73</v>
      </c>
      <c r="Q168" s="91">
        <v>68</v>
      </c>
      <c r="R168" s="91">
        <v>76</v>
      </c>
      <c r="S168" s="7">
        <v>80</v>
      </c>
      <c r="T168" s="6">
        <f t="shared" si="114"/>
        <v>74.25</v>
      </c>
      <c r="U168" s="7">
        <v>40</v>
      </c>
      <c r="V168" s="94">
        <v>32</v>
      </c>
      <c r="W168" s="5">
        <v>44</v>
      </c>
      <c r="Y168" s="6">
        <f t="shared" si="115"/>
        <v>262.75</v>
      </c>
      <c r="Z168" s="11" t="b">
        <f t="shared" si="116"/>
        <v>1</v>
      </c>
      <c r="AA168" s="11" t="b">
        <f t="shared" si="93"/>
        <v>1</v>
      </c>
      <c r="AB168" s="40" t="b">
        <f t="shared" si="117"/>
        <v>1</v>
      </c>
      <c r="AC168" s="40" t="b">
        <f t="shared" si="120"/>
        <v>1</v>
      </c>
      <c r="AD168" s="40" t="b">
        <f t="shared" si="101"/>
        <v>1</v>
      </c>
      <c r="AE168" s="40" t="b">
        <f t="shared" si="91"/>
        <v>1</v>
      </c>
      <c r="AF168" s="40" t="b">
        <f t="shared" si="94"/>
        <v>1</v>
      </c>
    </row>
    <row r="169" spans="1:32" s="5" customFormat="1" x14ac:dyDescent="0.3">
      <c r="A169" s="5">
        <f t="shared" si="118"/>
        <v>156</v>
      </c>
      <c r="B169" s="45">
        <f t="shared" si="119"/>
        <v>7</v>
      </c>
      <c r="C169" s="75"/>
      <c r="D169" s="189" t="s">
        <v>401</v>
      </c>
      <c r="E169" s="189" t="s">
        <v>179</v>
      </c>
      <c r="F169" s="190" t="s">
        <v>376</v>
      </c>
      <c r="G169" s="190" t="s">
        <v>400</v>
      </c>
      <c r="H169" s="3" t="s">
        <v>0</v>
      </c>
      <c r="I169" s="91">
        <v>39</v>
      </c>
      <c r="J169" s="91">
        <v>28</v>
      </c>
      <c r="K169" s="91"/>
      <c r="L169" s="91">
        <v>37</v>
      </c>
      <c r="M169" s="91">
        <v>38</v>
      </c>
      <c r="N169" s="1">
        <f t="shared" si="113"/>
        <v>35.5</v>
      </c>
      <c r="O169" s="1">
        <f t="shared" si="86"/>
        <v>71</v>
      </c>
      <c r="P169" s="91">
        <v>62</v>
      </c>
      <c r="Q169" s="91">
        <v>79</v>
      </c>
      <c r="R169" s="91">
        <v>77</v>
      </c>
      <c r="S169" s="7">
        <v>80</v>
      </c>
      <c r="T169" s="6">
        <f t="shared" si="114"/>
        <v>74.5</v>
      </c>
      <c r="U169" s="7">
        <v>40</v>
      </c>
      <c r="V169" s="94">
        <v>33</v>
      </c>
      <c r="W169" s="5">
        <v>40</v>
      </c>
      <c r="Y169" s="6">
        <f t="shared" si="115"/>
        <v>258.5</v>
      </c>
      <c r="Z169" s="11" t="b">
        <f t="shared" si="116"/>
        <v>1</v>
      </c>
      <c r="AA169" s="11" t="b">
        <f t="shared" si="93"/>
        <v>1</v>
      </c>
      <c r="AB169" s="40" t="b">
        <f t="shared" si="117"/>
        <v>1</v>
      </c>
      <c r="AC169" s="40" t="b">
        <f t="shared" si="120"/>
        <v>1</v>
      </c>
      <c r="AD169" s="40" t="b">
        <f t="shared" si="101"/>
        <v>1</v>
      </c>
      <c r="AE169" s="40" t="b">
        <f t="shared" si="91"/>
        <v>1</v>
      </c>
      <c r="AF169" s="40" t="b">
        <f t="shared" si="94"/>
        <v>1</v>
      </c>
    </row>
    <row r="170" spans="1:32" x14ac:dyDescent="0.3">
      <c r="A170" s="5">
        <f t="shared" si="118"/>
        <v>157</v>
      </c>
      <c r="B170" s="45">
        <f t="shared" si="119"/>
        <v>8</v>
      </c>
      <c r="C170" s="72"/>
      <c r="D170" s="189" t="s">
        <v>1133</v>
      </c>
      <c r="E170" s="189" t="s">
        <v>1134</v>
      </c>
      <c r="F170" s="190" t="s">
        <v>323</v>
      </c>
      <c r="G170" s="190" t="s">
        <v>332</v>
      </c>
      <c r="H170" s="3" t="s">
        <v>0</v>
      </c>
      <c r="I170" s="91">
        <v>37</v>
      </c>
      <c r="J170" s="91">
        <v>30</v>
      </c>
      <c r="L170" s="91">
        <v>36</v>
      </c>
      <c r="M170" s="91">
        <v>38</v>
      </c>
      <c r="N170" s="1">
        <f t="shared" si="113"/>
        <v>35.25</v>
      </c>
      <c r="O170" s="1">
        <f t="shared" si="86"/>
        <v>70.5</v>
      </c>
      <c r="P170" s="91">
        <v>69</v>
      </c>
      <c r="Q170" s="91">
        <v>72</v>
      </c>
      <c r="R170" s="91">
        <v>68</v>
      </c>
      <c r="S170" s="7">
        <v>80</v>
      </c>
      <c r="T170" s="6">
        <f t="shared" si="114"/>
        <v>72.25</v>
      </c>
      <c r="U170" s="7">
        <v>30</v>
      </c>
      <c r="V170" s="94">
        <v>30</v>
      </c>
      <c r="W170" s="5">
        <v>38</v>
      </c>
      <c r="X170" s="5"/>
      <c r="Y170" s="6">
        <f t="shared" si="115"/>
        <v>240.75</v>
      </c>
      <c r="Z170" s="11" t="b">
        <f t="shared" si="116"/>
        <v>1</v>
      </c>
      <c r="AA170" s="11" t="b">
        <f t="shared" si="93"/>
        <v>1</v>
      </c>
      <c r="AB170" s="40" t="b">
        <f t="shared" si="117"/>
        <v>0</v>
      </c>
      <c r="AC170" s="40" t="b">
        <f t="shared" si="120"/>
        <v>0</v>
      </c>
      <c r="AD170" s="40" t="b">
        <f t="shared" si="101"/>
        <v>1</v>
      </c>
      <c r="AE170" s="40" t="b">
        <f t="shared" si="91"/>
        <v>1</v>
      </c>
      <c r="AF170" s="40" t="b">
        <f t="shared" si="94"/>
        <v>0</v>
      </c>
    </row>
    <row r="171" spans="1:32" s="5" customFormat="1" x14ac:dyDescent="0.3">
      <c r="A171" s="5">
        <f t="shared" si="118"/>
        <v>158</v>
      </c>
      <c r="B171" s="45">
        <f t="shared" si="119"/>
        <v>9</v>
      </c>
      <c r="C171" s="72"/>
      <c r="D171" s="189" t="s">
        <v>645</v>
      </c>
      <c r="E171" s="189" t="s">
        <v>155</v>
      </c>
      <c r="F171" s="190" t="s">
        <v>639</v>
      </c>
      <c r="G171" s="190" t="s">
        <v>644</v>
      </c>
      <c r="H171" s="3" t="s">
        <v>0</v>
      </c>
      <c r="I171" s="91">
        <v>37</v>
      </c>
      <c r="J171" s="91">
        <v>29</v>
      </c>
      <c r="K171" s="91"/>
      <c r="L171" s="91">
        <v>37</v>
      </c>
      <c r="M171" s="91">
        <v>35</v>
      </c>
      <c r="N171" s="1">
        <f t="shared" si="113"/>
        <v>34.5</v>
      </c>
      <c r="O171" s="1">
        <f t="shared" si="86"/>
        <v>69</v>
      </c>
      <c r="P171" s="91">
        <v>52</v>
      </c>
      <c r="Q171" s="91">
        <v>68</v>
      </c>
      <c r="R171" s="5">
        <v>71</v>
      </c>
      <c r="S171" s="7">
        <v>77</v>
      </c>
      <c r="T171" s="6">
        <f t="shared" si="114"/>
        <v>67</v>
      </c>
      <c r="U171" s="7">
        <v>40</v>
      </c>
      <c r="V171" s="94">
        <v>33</v>
      </c>
      <c r="W171" s="5">
        <v>35</v>
      </c>
      <c r="Y171" s="6">
        <f t="shared" si="115"/>
        <v>244</v>
      </c>
      <c r="Z171" s="11" t="b">
        <f t="shared" si="116"/>
        <v>1</v>
      </c>
      <c r="AA171" s="11" t="b">
        <f t="shared" si="93"/>
        <v>1</v>
      </c>
      <c r="AB171" s="40" t="b">
        <f t="shared" si="117"/>
        <v>1</v>
      </c>
      <c r="AC171" s="40" t="b">
        <f t="shared" si="120"/>
        <v>1</v>
      </c>
      <c r="AD171" s="40" t="b">
        <f t="shared" si="101"/>
        <v>1</v>
      </c>
      <c r="AE171" s="40" t="b">
        <f t="shared" si="91"/>
        <v>1</v>
      </c>
      <c r="AF171" s="40" t="b">
        <f t="shared" si="94"/>
        <v>1</v>
      </c>
    </row>
    <row r="172" spans="1:32" s="5" customFormat="1" x14ac:dyDescent="0.3">
      <c r="A172" s="5">
        <f t="shared" si="118"/>
        <v>159</v>
      </c>
      <c r="B172" s="45">
        <f t="shared" si="119"/>
        <v>10</v>
      </c>
      <c r="C172" s="72"/>
      <c r="D172" s="189" t="s">
        <v>263</v>
      </c>
      <c r="E172" s="189" t="s">
        <v>131</v>
      </c>
      <c r="F172" s="190" t="s">
        <v>246</v>
      </c>
      <c r="G172" s="190" t="s">
        <v>262</v>
      </c>
      <c r="H172" s="3" t="s">
        <v>0</v>
      </c>
      <c r="I172" s="91">
        <v>0</v>
      </c>
      <c r="J172" s="91">
        <v>33</v>
      </c>
      <c r="K172" s="91"/>
      <c r="L172" s="91">
        <v>37</v>
      </c>
      <c r="M172" s="91">
        <v>37</v>
      </c>
      <c r="N172" s="1">
        <f t="shared" si="113"/>
        <v>26.75</v>
      </c>
      <c r="O172" s="1">
        <f t="shared" ref="O172:O178" si="121">N172*2</f>
        <v>53.5</v>
      </c>
      <c r="P172" s="91">
        <v>0</v>
      </c>
      <c r="Q172" s="91">
        <v>71</v>
      </c>
      <c r="R172" s="5">
        <v>73</v>
      </c>
      <c r="S172" s="7">
        <v>80</v>
      </c>
      <c r="T172" s="6">
        <f t="shared" si="114"/>
        <v>56</v>
      </c>
      <c r="U172" s="7">
        <v>40</v>
      </c>
      <c r="V172" s="94">
        <v>33</v>
      </c>
      <c r="W172" s="5">
        <v>43</v>
      </c>
      <c r="Y172" s="6">
        <f t="shared" si="115"/>
        <v>225.5</v>
      </c>
      <c r="Z172" s="11" t="b">
        <f t="shared" ref="Z172:Z180" si="122">IF(O172,O172&gt;=56,O172&lt;56)</f>
        <v>0</v>
      </c>
      <c r="AA172" s="11" t="b">
        <f t="shared" ref="AA172:AA180" si="123">IF(T172,T172&gt;=56,T172&lt;56)</f>
        <v>1</v>
      </c>
      <c r="AB172" s="40" t="b">
        <f t="shared" ref="AB172:AB180" si="124">IF(U172,U172=40)</f>
        <v>1</v>
      </c>
      <c r="AC172" s="40" t="b">
        <f t="shared" si="120"/>
        <v>1</v>
      </c>
      <c r="AD172" s="40" t="b">
        <f t="shared" ref="AD172:AD180" si="125">IF(W172,W172&gt;=35,W172&lt;35)</f>
        <v>1</v>
      </c>
      <c r="AE172" s="40" t="b">
        <f t="shared" si="91"/>
        <v>1</v>
      </c>
      <c r="AF172" s="40" t="b">
        <f t="shared" ref="AF172:AF180" si="126">AND(Z172:AE172)</f>
        <v>0</v>
      </c>
    </row>
    <row r="173" spans="1:32" s="5" customFormat="1" x14ac:dyDescent="0.3">
      <c r="A173" s="5">
        <f t="shared" si="118"/>
        <v>160</v>
      </c>
      <c r="B173" s="45">
        <f t="shared" si="119"/>
        <v>11</v>
      </c>
      <c r="C173" s="72"/>
      <c r="D173" s="189" t="s">
        <v>153</v>
      </c>
      <c r="E173" s="189" t="s">
        <v>1275</v>
      </c>
      <c r="F173" s="190" t="s">
        <v>75</v>
      </c>
      <c r="G173" s="190" t="s">
        <v>796</v>
      </c>
      <c r="H173" s="3" t="s">
        <v>0</v>
      </c>
      <c r="I173" s="91">
        <v>38</v>
      </c>
      <c r="J173" s="91">
        <v>33</v>
      </c>
      <c r="K173" s="91"/>
      <c r="L173" s="91">
        <v>36</v>
      </c>
      <c r="M173" s="91">
        <v>37</v>
      </c>
      <c r="N173" s="1">
        <f t="shared" si="113"/>
        <v>36</v>
      </c>
      <c r="O173" s="1">
        <f t="shared" si="121"/>
        <v>72</v>
      </c>
      <c r="P173" s="91">
        <v>72</v>
      </c>
      <c r="Q173" s="91">
        <v>60</v>
      </c>
      <c r="R173" s="5">
        <v>78</v>
      </c>
      <c r="S173" s="7">
        <v>80</v>
      </c>
      <c r="T173" s="6">
        <f t="shared" si="114"/>
        <v>72.5</v>
      </c>
      <c r="U173" s="7">
        <v>40</v>
      </c>
      <c r="V173" s="94">
        <v>39</v>
      </c>
      <c r="W173" s="5">
        <v>43</v>
      </c>
      <c r="Y173" s="6">
        <f t="shared" si="115"/>
        <v>266.5</v>
      </c>
      <c r="Z173" s="11" t="b">
        <f t="shared" si="122"/>
        <v>1</v>
      </c>
      <c r="AA173" s="11" t="b">
        <f t="shared" si="123"/>
        <v>1</v>
      </c>
      <c r="AB173" s="40" t="b">
        <f t="shared" si="124"/>
        <v>1</v>
      </c>
      <c r="AC173" s="40" t="b">
        <f t="shared" si="120"/>
        <v>1</v>
      </c>
      <c r="AD173" s="40" t="b">
        <f t="shared" si="125"/>
        <v>1</v>
      </c>
      <c r="AE173" s="40" t="b">
        <f t="shared" si="91"/>
        <v>1</v>
      </c>
      <c r="AF173" s="40" t="b">
        <f t="shared" si="126"/>
        <v>1</v>
      </c>
    </row>
    <row r="174" spans="1:32" s="5" customFormat="1" x14ac:dyDescent="0.3">
      <c r="A174" s="5">
        <f t="shared" si="118"/>
        <v>161</v>
      </c>
      <c r="B174" s="45">
        <f t="shared" si="119"/>
        <v>12</v>
      </c>
      <c r="C174" s="72"/>
      <c r="D174" s="189" t="s">
        <v>201</v>
      </c>
      <c r="E174" s="189" t="s">
        <v>147</v>
      </c>
      <c r="F174" s="190" t="s">
        <v>323</v>
      </c>
      <c r="G174" s="190" t="s">
        <v>340</v>
      </c>
      <c r="H174" s="3" t="s">
        <v>0</v>
      </c>
      <c r="I174" s="91">
        <v>38</v>
      </c>
      <c r="J174" s="91">
        <v>33</v>
      </c>
      <c r="K174" s="91"/>
      <c r="L174" s="91">
        <v>36</v>
      </c>
      <c r="M174" s="91">
        <v>35</v>
      </c>
      <c r="N174" s="1">
        <f t="shared" si="113"/>
        <v>35.5</v>
      </c>
      <c r="O174" s="1">
        <f t="shared" si="121"/>
        <v>71</v>
      </c>
      <c r="P174" s="91">
        <v>68</v>
      </c>
      <c r="Q174" s="91">
        <v>72</v>
      </c>
      <c r="R174" s="5">
        <v>73</v>
      </c>
      <c r="S174" s="7">
        <v>80</v>
      </c>
      <c r="T174" s="6">
        <f t="shared" si="114"/>
        <v>73.25</v>
      </c>
      <c r="U174" s="7">
        <v>20</v>
      </c>
      <c r="V174" s="94">
        <v>33</v>
      </c>
      <c r="W174" s="5">
        <v>38</v>
      </c>
      <c r="Y174" s="6">
        <f t="shared" si="115"/>
        <v>235.25</v>
      </c>
      <c r="Z174" s="11" t="b">
        <f t="shared" si="122"/>
        <v>1</v>
      </c>
      <c r="AA174" s="11" t="b">
        <f t="shared" si="123"/>
        <v>1</v>
      </c>
      <c r="AB174" s="40" t="b">
        <f t="shared" si="124"/>
        <v>0</v>
      </c>
      <c r="AC174" s="40" t="b">
        <f t="shared" si="120"/>
        <v>1</v>
      </c>
      <c r="AD174" s="40" t="b">
        <f t="shared" si="125"/>
        <v>1</v>
      </c>
      <c r="AE174" s="40" t="b">
        <f t="shared" si="91"/>
        <v>1</v>
      </c>
      <c r="AF174" s="40" t="b">
        <f t="shared" si="126"/>
        <v>0</v>
      </c>
    </row>
    <row r="175" spans="1:32" s="5" customFormat="1" x14ac:dyDescent="0.3">
      <c r="A175" s="5">
        <f t="shared" si="118"/>
        <v>162</v>
      </c>
      <c r="B175" s="45">
        <f t="shared" si="119"/>
        <v>13</v>
      </c>
      <c r="C175" s="72"/>
      <c r="D175" s="189" t="s">
        <v>1121</v>
      </c>
      <c r="E175" s="189" t="s">
        <v>154</v>
      </c>
      <c r="F175" s="190" t="s">
        <v>291</v>
      </c>
      <c r="G175" s="190" t="s">
        <v>300</v>
      </c>
      <c r="H175" s="3" t="s">
        <v>0</v>
      </c>
      <c r="I175" s="91">
        <v>40</v>
      </c>
      <c r="J175" s="91">
        <v>37</v>
      </c>
      <c r="K175" s="91"/>
      <c r="L175" s="91">
        <v>36</v>
      </c>
      <c r="M175" s="91">
        <v>38</v>
      </c>
      <c r="N175" s="1">
        <f t="shared" si="113"/>
        <v>37.75</v>
      </c>
      <c r="O175" s="1">
        <f t="shared" si="121"/>
        <v>75.5</v>
      </c>
      <c r="P175" s="91">
        <v>60</v>
      </c>
      <c r="Q175" s="91">
        <v>68</v>
      </c>
      <c r="R175" s="5">
        <v>76</v>
      </c>
      <c r="S175" s="7">
        <v>79</v>
      </c>
      <c r="T175" s="6">
        <f t="shared" si="114"/>
        <v>70.75</v>
      </c>
      <c r="U175" s="7">
        <v>30</v>
      </c>
      <c r="V175" s="94">
        <v>42</v>
      </c>
      <c r="W175" s="5">
        <v>42</v>
      </c>
      <c r="Y175" s="6">
        <f t="shared" si="115"/>
        <v>260.25</v>
      </c>
      <c r="Z175" s="11" t="b">
        <f t="shared" si="122"/>
        <v>1</v>
      </c>
      <c r="AA175" s="11" t="b">
        <f t="shared" si="123"/>
        <v>1</v>
      </c>
      <c r="AB175" s="40" t="b">
        <f t="shared" si="124"/>
        <v>0</v>
      </c>
      <c r="AC175" s="40" t="b">
        <f t="shared" si="120"/>
        <v>1</v>
      </c>
      <c r="AD175" s="40" t="b">
        <f t="shared" si="125"/>
        <v>1</v>
      </c>
      <c r="AE175" s="40" t="b">
        <f t="shared" si="91"/>
        <v>1</v>
      </c>
      <c r="AF175" s="40" t="b">
        <f t="shared" si="126"/>
        <v>0</v>
      </c>
    </row>
    <row r="176" spans="1:32" s="5" customFormat="1" x14ac:dyDescent="0.3">
      <c r="A176" s="5">
        <f t="shared" si="118"/>
        <v>163</v>
      </c>
      <c r="B176" s="45">
        <f t="shared" si="119"/>
        <v>14</v>
      </c>
      <c r="C176" s="72"/>
      <c r="D176" s="189" t="s">
        <v>967</v>
      </c>
      <c r="E176" s="189" t="s">
        <v>1127</v>
      </c>
      <c r="F176" s="190" t="s">
        <v>950</v>
      </c>
      <c r="G176" s="190" t="s">
        <v>966</v>
      </c>
      <c r="H176" s="3" t="s">
        <v>0</v>
      </c>
      <c r="I176" s="91">
        <v>32</v>
      </c>
      <c r="J176" s="91">
        <v>33</v>
      </c>
      <c r="K176" s="91"/>
      <c r="L176" s="91">
        <v>36</v>
      </c>
      <c r="M176" s="91">
        <v>38</v>
      </c>
      <c r="N176" s="1">
        <f t="shared" si="113"/>
        <v>34.75</v>
      </c>
      <c r="O176" s="1">
        <f t="shared" si="121"/>
        <v>69.5</v>
      </c>
      <c r="P176" s="91">
        <v>72</v>
      </c>
      <c r="Q176" s="91">
        <v>70</v>
      </c>
      <c r="R176" s="5">
        <v>73</v>
      </c>
      <c r="S176" s="7">
        <v>80</v>
      </c>
      <c r="T176" s="6">
        <f t="shared" si="114"/>
        <v>73.75</v>
      </c>
      <c r="U176" s="7">
        <v>40</v>
      </c>
      <c r="V176" s="94">
        <v>40</v>
      </c>
      <c r="W176" s="5">
        <v>40</v>
      </c>
      <c r="Y176" s="6">
        <f t="shared" si="115"/>
        <v>263.25</v>
      </c>
      <c r="Z176" s="11" t="b">
        <f t="shared" si="122"/>
        <v>1</v>
      </c>
      <c r="AA176" s="11" t="b">
        <f t="shared" si="123"/>
        <v>1</v>
      </c>
      <c r="AB176" s="40" t="b">
        <f t="shared" si="124"/>
        <v>1</v>
      </c>
      <c r="AC176" s="40" t="b">
        <f t="shared" si="120"/>
        <v>1</v>
      </c>
      <c r="AD176" s="40" t="b">
        <f t="shared" si="125"/>
        <v>1</v>
      </c>
      <c r="AE176" s="40" t="b">
        <f t="shared" si="91"/>
        <v>1</v>
      </c>
      <c r="AF176" s="40" t="b">
        <f t="shared" si="126"/>
        <v>1</v>
      </c>
    </row>
    <row r="177" spans="1:32" s="5" customFormat="1" x14ac:dyDescent="0.3">
      <c r="A177" s="5">
        <f t="shared" si="118"/>
        <v>164</v>
      </c>
      <c r="B177" s="45">
        <f t="shared" si="119"/>
        <v>15</v>
      </c>
      <c r="C177" s="72"/>
      <c r="D177" s="189" t="s">
        <v>277</v>
      </c>
      <c r="E177" s="189" t="s">
        <v>143</v>
      </c>
      <c r="F177" s="190" t="s">
        <v>246</v>
      </c>
      <c r="G177" s="190" t="s">
        <v>276</v>
      </c>
      <c r="H177" s="3" t="s">
        <v>0</v>
      </c>
      <c r="I177" s="91">
        <v>38</v>
      </c>
      <c r="J177" s="91">
        <v>37</v>
      </c>
      <c r="K177" s="91"/>
      <c r="L177" s="91">
        <v>40</v>
      </c>
      <c r="M177" s="91">
        <v>40</v>
      </c>
      <c r="N177" s="1">
        <f t="shared" si="113"/>
        <v>38.75</v>
      </c>
      <c r="O177" s="1">
        <f t="shared" si="121"/>
        <v>77.5</v>
      </c>
      <c r="P177" s="91">
        <v>52</v>
      </c>
      <c r="Q177" s="91">
        <v>68</v>
      </c>
      <c r="R177" s="5">
        <v>64</v>
      </c>
      <c r="S177" s="7">
        <v>79</v>
      </c>
      <c r="T177" s="6">
        <f t="shared" si="114"/>
        <v>65.75</v>
      </c>
      <c r="U177" s="7">
        <v>30</v>
      </c>
      <c r="V177" s="94">
        <v>31</v>
      </c>
      <c r="W177" s="5">
        <v>35</v>
      </c>
      <c r="X177" s="5" t="s">
        <v>1368</v>
      </c>
      <c r="Y177" s="6">
        <f t="shared" si="115"/>
        <v>239.25</v>
      </c>
      <c r="Z177" s="11" t="b">
        <f t="shared" si="122"/>
        <v>1</v>
      </c>
      <c r="AA177" s="11" t="b">
        <f t="shared" si="123"/>
        <v>1</v>
      </c>
      <c r="AB177" s="40" t="b">
        <f t="shared" si="124"/>
        <v>0</v>
      </c>
      <c r="AC177" s="40" t="b">
        <f t="shared" si="120"/>
        <v>1</v>
      </c>
      <c r="AD177" s="40" t="b">
        <f t="shared" si="125"/>
        <v>1</v>
      </c>
      <c r="AE177" s="40" t="b">
        <f t="shared" si="91"/>
        <v>1</v>
      </c>
      <c r="AF177" s="40" t="b">
        <f t="shared" si="126"/>
        <v>0</v>
      </c>
    </row>
    <row r="178" spans="1:32" s="5" customFormat="1" x14ac:dyDescent="0.3">
      <c r="A178" s="5">
        <f t="shared" si="118"/>
        <v>165</v>
      </c>
      <c r="B178" s="45">
        <f t="shared" si="119"/>
        <v>16</v>
      </c>
      <c r="C178" s="72"/>
      <c r="D178" s="189" t="s">
        <v>910</v>
      </c>
      <c r="E178" s="189" t="s">
        <v>1167</v>
      </c>
      <c r="F178" s="190" t="s">
        <v>884</v>
      </c>
      <c r="G178" s="190" t="s">
        <v>909</v>
      </c>
      <c r="H178" s="3" t="s">
        <v>0</v>
      </c>
      <c r="I178" s="91">
        <v>39</v>
      </c>
      <c r="J178" s="91">
        <v>35</v>
      </c>
      <c r="K178" s="91"/>
      <c r="L178" s="91">
        <v>36</v>
      </c>
      <c r="M178" s="91">
        <v>37</v>
      </c>
      <c r="N178" s="1">
        <f t="shared" si="113"/>
        <v>36.75</v>
      </c>
      <c r="O178" s="1">
        <f t="shared" si="121"/>
        <v>73.5</v>
      </c>
      <c r="P178" s="91">
        <v>48</v>
      </c>
      <c r="Q178" s="91">
        <v>71</v>
      </c>
      <c r="R178" s="5">
        <v>72</v>
      </c>
      <c r="S178" s="7">
        <v>80</v>
      </c>
      <c r="T178" s="6">
        <f t="shared" si="114"/>
        <v>67.75</v>
      </c>
      <c r="U178" s="7">
        <v>40</v>
      </c>
      <c r="V178" s="94">
        <v>37</v>
      </c>
      <c r="W178" s="5">
        <v>42</v>
      </c>
      <c r="Y178" s="6">
        <f t="shared" si="115"/>
        <v>260.25</v>
      </c>
      <c r="Z178" s="11" t="b">
        <f t="shared" si="122"/>
        <v>1</v>
      </c>
      <c r="AA178" s="11" t="b">
        <f t="shared" si="123"/>
        <v>1</v>
      </c>
      <c r="AB178" s="40" t="b">
        <f t="shared" si="124"/>
        <v>1</v>
      </c>
      <c r="AC178" s="40" t="b">
        <f t="shared" si="120"/>
        <v>1</v>
      </c>
      <c r="AD178" s="40" t="b">
        <f t="shared" si="125"/>
        <v>1</v>
      </c>
      <c r="AE178" s="40" t="b">
        <f t="shared" si="91"/>
        <v>1</v>
      </c>
      <c r="AF178" s="40" t="b">
        <f t="shared" si="126"/>
        <v>1</v>
      </c>
    </row>
    <row r="179" spans="1:32" s="5" customFormat="1" x14ac:dyDescent="0.3">
      <c r="A179" s="5">
        <f t="shared" si="118"/>
        <v>166</v>
      </c>
      <c r="B179" s="45">
        <f t="shared" si="119"/>
        <v>17</v>
      </c>
      <c r="C179" s="72"/>
      <c r="D179" s="189" t="s">
        <v>481</v>
      </c>
      <c r="E179" s="189" t="s">
        <v>1181</v>
      </c>
      <c r="F179" s="190" t="s">
        <v>469</v>
      </c>
      <c r="G179" s="190" t="s">
        <v>480</v>
      </c>
      <c r="H179" s="3" t="s">
        <v>0</v>
      </c>
      <c r="I179" s="91">
        <v>40</v>
      </c>
      <c r="J179" s="91">
        <v>33</v>
      </c>
      <c r="K179" s="91"/>
      <c r="L179" s="91">
        <v>40</v>
      </c>
      <c r="M179" s="91">
        <v>36</v>
      </c>
      <c r="N179" s="1">
        <f t="shared" si="113"/>
        <v>37.25</v>
      </c>
      <c r="O179" s="1">
        <f t="shared" si="86"/>
        <v>74.5</v>
      </c>
      <c r="P179" s="91">
        <v>71</v>
      </c>
      <c r="Q179" s="91">
        <v>58</v>
      </c>
      <c r="R179" s="91">
        <v>67</v>
      </c>
      <c r="S179" s="7">
        <v>79</v>
      </c>
      <c r="T179" s="6">
        <f t="shared" si="114"/>
        <v>68.75</v>
      </c>
      <c r="U179" s="7">
        <v>40</v>
      </c>
      <c r="V179" s="94">
        <v>39</v>
      </c>
      <c r="W179" s="5">
        <v>37</v>
      </c>
      <c r="Y179" s="6">
        <f t="shared" si="115"/>
        <v>259.25</v>
      </c>
      <c r="Z179" s="11" t="b">
        <f t="shared" si="122"/>
        <v>1</v>
      </c>
      <c r="AA179" s="11" t="b">
        <f t="shared" si="123"/>
        <v>1</v>
      </c>
      <c r="AB179" s="40" t="b">
        <f t="shared" si="124"/>
        <v>1</v>
      </c>
      <c r="AC179" s="40" t="b">
        <f t="shared" si="120"/>
        <v>1</v>
      </c>
      <c r="AD179" s="40" t="b">
        <f t="shared" si="125"/>
        <v>1</v>
      </c>
      <c r="AE179" s="40" t="b">
        <f t="shared" si="91"/>
        <v>1</v>
      </c>
      <c r="AF179" s="40" t="b">
        <f t="shared" si="126"/>
        <v>1</v>
      </c>
    </row>
    <row r="180" spans="1:32" s="5" customFormat="1" x14ac:dyDescent="0.3">
      <c r="A180" s="5">
        <f t="shared" si="118"/>
        <v>167</v>
      </c>
      <c r="B180" s="45">
        <f t="shared" si="119"/>
        <v>18</v>
      </c>
      <c r="C180" s="72"/>
      <c r="D180" s="189" t="s">
        <v>704</v>
      </c>
      <c r="E180" s="189" t="s">
        <v>1243</v>
      </c>
      <c r="F180" s="190" t="s">
        <v>690</v>
      </c>
      <c r="G180" s="190" t="s">
        <v>703</v>
      </c>
      <c r="H180" s="3" t="s">
        <v>0</v>
      </c>
      <c r="I180" s="91">
        <v>28</v>
      </c>
      <c r="J180" s="91">
        <v>35</v>
      </c>
      <c r="K180" s="91"/>
      <c r="L180" s="91">
        <v>36</v>
      </c>
      <c r="M180" s="91">
        <v>38</v>
      </c>
      <c r="N180" s="1">
        <f t="shared" si="113"/>
        <v>34.25</v>
      </c>
      <c r="O180" s="1">
        <f t="shared" si="86"/>
        <v>68.5</v>
      </c>
      <c r="P180" s="91">
        <v>60</v>
      </c>
      <c r="Q180" s="91">
        <v>70</v>
      </c>
      <c r="R180" s="91">
        <v>75</v>
      </c>
      <c r="S180" s="7">
        <v>80</v>
      </c>
      <c r="T180" s="6">
        <f t="shared" si="114"/>
        <v>71.25</v>
      </c>
      <c r="U180" s="7">
        <v>30</v>
      </c>
      <c r="V180" s="94">
        <v>33</v>
      </c>
      <c r="W180" s="5">
        <v>45</v>
      </c>
      <c r="Y180" s="6">
        <f t="shared" si="115"/>
        <v>247.75</v>
      </c>
      <c r="Z180" s="11" t="b">
        <f t="shared" si="122"/>
        <v>1</v>
      </c>
      <c r="AA180" s="11" t="b">
        <f t="shared" si="123"/>
        <v>1</v>
      </c>
      <c r="AB180" s="40" t="b">
        <f t="shared" si="124"/>
        <v>0</v>
      </c>
      <c r="AC180" s="40" t="b">
        <f t="shared" si="120"/>
        <v>1</v>
      </c>
      <c r="AD180" s="40" t="b">
        <f t="shared" si="125"/>
        <v>1</v>
      </c>
      <c r="AE180" s="40" t="b">
        <f t="shared" si="91"/>
        <v>1</v>
      </c>
      <c r="AF180" s="40" t="b">
        <f t="shared" si="126"/>
        <v>0</v>
      </c>
    </row>
    <row r="181" spans="1:32" s="5" customFormat="1" x14ac:dyDescent="0.3">
      <c r="A181" s="5">
        <f t="shared" si="118"/>
        <v>168</v>
      </c>
      <c r="B181" s="45">
        <f t="shared" si="119"/>
        <v>19</v>
      </c>
      <c r="C181" s="72"/>
      <c r="D181" s="189" t="s">
        <v>975</v>
      </c>
      <c r="E181" s="189" t="s">
        <v>638</v>
      </c>
      <c r="F181" s="190" t="s">
        <v>950</v>
      </c>
      <c r="G181" s="190" t="s">
        <v>974</v>
      </c>
      <c r="H181" s="3" t="s">
        <v>0</v>
      </c>
      <c r="I181" s="91">
        <v>37</v>
      </c>
      <c r="J181" s="91">
        <v>32</v>
      </c>
      <c r="K181" s="91"/>
      <c r="L181" s="91">
        <v>40</v>
      </c>
      <c r="M181" s="91">
        <v>38</v>
      </c>
      <c r="N181" s="1">
        <f t="shared" si="113"/>
        <v>36.75</v>
      </c>
      <c r="O181" s="1">
        <f t="shared" si="86"/>
        <v>73.5</v>
      </c>
      <c r="P181" s="91">
        <v>60</v>
      </c>
      <c r="Q181" s="91">
        <v>69</v>
      </c>
      <c r="R181" s="5">
        <v>80</v>
      </c>
      <c r="S181" s="7">
        <v>80</v>
      </c>
      <c r="T181" s="6">
        <f t="shared" si="114"/>
        <v>72.25</v>
      </c>
      <c r="U181" s="7">
        <v>40</v>
      </c>
      <c r="V181" s="94">
        <v>38</v>
      </c>
      <c r="W181" s="5">
        <v>39</v>
      </c>
      <c r="Y181" s="6">
        <f t="shared" si="115"/>
        <v>262.75</v>
      </c>
      <c r="Z181" s="11" t="b">
        <f t="shared" si="116"/>
        <v>1</v>
      </c>
      <c r="AA181" s="11" t="b">
        <f t="shared" si="93"/>
        <v>1</v>
      </c>
      <c r="AB181" s="40" t="b">
        <f t="shared" si="117"/>
        <v>1</v>
      </c>
      <c r="AC181" s="40" t="b">
        <f t="shared" si="120"/>
        <v>1</v>
      </c>
      <c r="AD181" s="40" t="b">
        <f t="shared" si="101"/>
        <v>1</v>
      </c>
      <c r="AE181" s="40" t="b">
        <f t="shared" si="91"/>
        <v>1</v>
      </c>
      <c r="AF181" s="40" t="b">
        <f t="shared" si="94"/>
        <v>1</v>
      </c>
    </row>
    <row r="182" spans="1:32" s="5" customFormat="1" x14ac:dyDescent="0.3">
      <c r="A182" s="5">
        <f t="shared" si="118"/>
        <v>169</v>
      </c>
      <c r="B182" s="45">
        <f t="shared" si="119"/>
        <v>20</v>
      </c>
      <c r="C182" s="72"/>
      <c r="D182" s="189" t="s">
        <v>100</v>
      </c>
      <c r="E182" s="189" t="s">
        <v>79</v>
      </c>
      <c r="F182" s="190" t="s">
        <v>75</v>
      </c>
      <c r="G182" s="190" t="s">
        <v>808</v>
      </c>
      <c r="H182" s="3" t="s">
        <v>0</v>
      </c>
      <c r="I182" s="91">
        <v>38</v>
      </c>
      <c r="J182" s="91">
        <v>33</v>
      </c>
      <c r="K182" s="91"/>
      <c r="L182" s="91">
        <v>36</v>
      </c>
      <c r="M182" s="91">
        <v>38</v>
      </c>
      <c r="N182" s="1">
        <f t="shared" si="113"/>
        <v>36.25</v>
      </c>
      <c r="O182" s="1">
        <f t="shared" si="86"/>
        <v>72.5</v>
      </c>
      <c r="P182" s="91">
        <v>73</v>
      </c>
      <c r="Q182" s="91">
        <v>68</v>
      </c>
      <c r="R182" s="5">
        <v>73</v>
      </c>
      <c r="S182" s="7">
        <v>76</v>
      </c>
      <c r="T182" s="6">
        <f t="shared" si="114"/>
        <v>72.5</v>
      </c>
      <c r="U182" s="7">
        <v>20</v>
      </c>
      <c r="V182" s="94">
        <v>24</v>
      </c>
      <c r="W182" s="5">
        <v>31</v>
      </c>
      <c r="Y182" s="6">
        <f t="shared" si="115"/>
        <v>220</v>
      </c>
      <c r="Z182" s="11" t="b">
        <f t="shared" si="116"/>
        <v>1</v>
      </c>
      <c r="AA182" s="11" t="b">
        <f t="shared" si="93"/>
        <v>1</v>
      </c>
      <c r="AB182" s="40" t="b">
        <f t="shared" si="117"/>
        <v>0</v>
      </c>
      <c r="AC182" s="40" t="b">
        <f t="shared" si="120"/>
        <v>0</v>
      </c>
      <c r="AD182" s="40" t="b">
        <f t="shared" si="101"/>
        <v>0</v>
      </c>
      <c r="AE182" s="40" t="b">
        <f t="shared" si="91"/>
        <v>1</v>
      </c>
      <c r="AF182" s="40" t="b">
        <f t="shared" si="94"/>
        <v>0</v>
      </c>
    </row>
    <row r="183" spans="1:32" s="5" customFormat="1" x14ac:dyDescent="0.3">
      <c r="A183" s="5">
        <f t="shared" si="118"/>
        <v>170</v>
      </c>
      <c r="B183" s="45">
        <f t="shared" si="119"/>
        <v>21</v>
      </c>
      <c r="C183" s="72"/>
      <c r="D183" s="189" t="s">
        <v>603</v>
      </c>
      <c r="E183" s="189" t="s">
        <v>160</v>
      </c>
      <c r="F183" s="190" t="s">
        <v>595</v>
      </c>
      <c r="G183" s="190" t="s">
        <v>602</v>
      </c>
      <c r="H183" s="3" t="s">
        <v>0</v>
      </c>
      <c r="I183" s="91">
        <v>38</v>
      </c>
      <c r="J183" s="91">
        <v>35</v>
      </c>
      <c r="K183" s="91"/>
      <c r="L183" s="91">
        <v>35</v>
      </c>
      <c r="M183" s="91">
        <v>37</v>
      </c>
      <c r="N183" s="1">
        <f t="shared" si="113"/>
        <v>36.25</v>
      </c>
      <c r="O183" s="1">
        <f t="shared" si="86"/>
        <v>72.5</v>
      </c>
      <c r="P183" s="91">
        <v>55</v>
      </c>
      <c r="Q183" s="91">
        <v>67</v>
      </c>
      <c r="R183" s="5">
        <v>74</v>
      </c>
      <c r="S183" s="7">
        <v>75</v>
      </c>
      <c r="T183" s="6">
        <f t="shared" si="114"/>
        <v>67.75</v>
      </c>
      <c r="U183" s="7">
        <v>40</v>
      </c>
      <c r="V183" s="94">
        <v>31</v>
      </c>
      <c r="W183" s="5">
        <v>39</v>
      </c>
      <c r="Y183" s="6">
        <f t="shared" si="115"/>
        <v>250.25</v>
      </c>
      <c r="Z183" s="11" t="b">
        <f t="shared" si="116"/>
        <v>1</v>
      </c>
      <c r="AA183" s="11" t="b">
        <f t="shared" si="93"/>
        <v>1</v>
      </c>
      <c r="AB183" s="40" t="b">
        <f t="shared" si="117"/>
        <v>1</v>
      </c>
      <c r="AC183" s="40" t="b">
        <f t="shared" si="120"/>
        <v>1</v>
      </c>
      <c r="AD183" s="40" t="b">
        <f t="shared" si="101"/>
        <v>1</v>
      </c>
      <c r="AE183" s="40" t="b">
        <f t="shared" si="91"/>
        <v>1</v>
      </c>
      <c r="AF183" s="40" t="b">
        <f t="shared" si="94"/>
        <v>1</v>
      </c>
    </row>
    <row r="184" spans="1:32" s="5" customFormat="1" x14ac:dyDescent="0.3">
      <c r="A184" s="5">
        <f t="shared" si="118"/>
        <v>171</v>
      </c>
      <c r="B184" s="45">
        <f t="shared" si="119"/>
        <v>22</v>
      </c>
      <c r="C184" s="72"/>
      <c r="D184" s="189" t="s">
        <v>548</v>
      </c>
      <c r="E184" s="189" t="s">
        <v>1315</v>
      </c>
      <c r="F184" s="190" t="s">
        <v>516</v>
      </c>
      <c r="G184" s="190" t="s">
        <v>547</v>
      </c>
      <c r="H184" s="3" t="s">
        <v>0</v>
      </c>
      <c r="I184" s="91">
        <v>35</v>
      </c>
      <c r="J184" s="91">
        <v>33</v>
      </c>
      <c r="K184" s="91"/>
      <c r="L184" s="91">
        <v>37</v>
      </c>
      <c r="M184" s="91">
        <v>37</v>
      </c>
      <c r="N184" s="1">
        <f t="shared" si="113"/>
        <v>35.5</v>
      </c>
      <c r="O184" s="1">
        <f t="shared" si="86"/>
        <v>71</v>
      </c>
      <c r="P184" s="91">
        <v>68</v>
      </c>
      <c r="Q184" s="91">
        <v>60</v>
      </c>
      <c r="R184" s="5">
        <v>64</v>
      </c>
      <c r="S184" s="7">
        <v>80</v>
      </c>
      <c r="T184" s="6">
        <f t="shared" si="114"/>
        <v>68</v>
      </c>
      <c r="U184" s="7">
        <v>40</v>
      </c>
      <c r="V184" s="94">
        <v>25.5</v>
      </c>
      <c r="W184" s="5">
        <v>36</v>
      </c>
      <c r="Y184" s="6">
        <f t="shared" si="115"/>
        <v>240.5</v>
      </c>
      <c r="Z184" s="11" t="b">
        <f t="shared" si="116"/>
        <v>1</v>
      </c>
      <c r="AA184" s="11" t="b">
        <f t="shared" si="93"/>
        <v>1</v>
      </c>
      <c r="AB184" s="40" t="b">
        <f>IF(U184,U184=40)</f>
        <v>1</v>
      </c>
      <c r="AC184" s="40" t="b">
        <f t="shared" si="120"/>
        <v>0</v>
      </c>
      <c r="AD184" s="40" t="b">
        <f>IF(W184,W184&gt;=35,W184&lt;35)</f>
        <v>1</v>
      </c>
      <c r="AE184" s="40" t="b">
        <f t="shared" si="91"/>
        <v>1</v>
      </c>
      <c r="AF184" s="40" t="b">
        <f t="shared" si="94"/>
        <v>0</v>
      </c>
    </row>
    <row r="185" spans="1:32" s="5" customFormat="1" x14ac:dyDescent="0.3">
      <c r="A185" s="5">
        <f t="shared" si="118"/>
        <v>172</v>
      </c>
      <c r="B185" s="45">
        <f t="shared" si="119"/>
        <v>23</v>
      </c>
      <c r="C185" s="72"/>
      <c r="D185" s="189" t="s">
        <v>167</v>
      </c>
      <c r="E185" s="189" t="s">
        <v>1209</v>
      </c>
      <c r="F185" s="190" t="s">
        <v>516</v>
      </c>
      <c r="G185" s="190" t="s">
        <v>553</v>
      </c>
      <c r="H185" s="3" t="s">
        <v>0</v>
      </c>
      <c r="I185" s="91">
        <v>39</v>
      </c>
      <c r="J185" s="91">
        <v>36</v>
      </c>
      <c r="K185" s="91"/>
      <c r="L185" s="91">
        <v>36</v>
      </c>
      <c r="M185" s="91">
        <v>38</v>
      </c>
      <c r="N185" s="1">
        <f t="shared" si="113"/>
        <v>37.25</v>
      </c>
      <c r="O185" s="1">
        <f t="shared" si="86"/>
        <v>74.5</v>
      </c>
      <c r="P185" s="91">
        <v>64</v>
      </c>
      <c r="Q185" s="91">
        <v>48</v>
      </c>
      <c r="R185" s="5">
        <v>67</v>
      </c>
      <c r="S185" s="7">
        <v>79</v>
      </c>
      <c r="T185" s="6">
        <f t="shared" si="114"/>
        <v>64.5</v>
      </c>
      <c r="U185" s="7">
        <v>30</v>
      </c>
      <c r="V185" s="94">
        <v>27</v>
      </c>
      <c r="W185" s="5">
        <v>39</v>
      </c>
      <c r="Y185" s="6">
        <f t="shared" si="115"/>
        <v>235</v>
      </c>
      <c r="Z185" s="11" t="b">
        <f t="shared" si="116"/>
        <v>1</v>
      </c>
      <c r="AA185" s="11" t="b">
        <f t="shared" si="93"/>
        <v>1</v>
      </c>
      <c r="AB185" s="40" t="b">
        <f>IF(U185,U185=40)</f>
        <v>0</v>
      </c>
      <c r="AC185" s="40" t="b">
        <f t="shared" si="120"/>
        <v>0</v>
      </c>
      <c r="AD185" s="40" t="b">
        <f>IF(W185,W185&gt;=35,W185&lt;35)</f>
        <v>1</v>
      </c>
      <c r="AE185" s="40" t="b">
        <f t="shared" si="91"/>
        <v>1</v>
      </c>
      <c r="AF185" s="40" t="b">
        <f t="shared" si="94"/>
        <v>0</v>
      </c>
    </row>
    <row r="186" spans="1:32" s="5" customFormat="1" x14ac:dyDescent="0.3">
      <c r="A186" s="5">
        <f t="shared" si="118"/>
        <v>173</v>
      </c>
      <c r="B186" s="45">
        <f t="shared" si="119"/>
        <v>24</v>
      </c>
      <c r="C186" s="72"/>
      <c r="D186" s="189" t="s">
        <v>113</v>
      </c>
      <c r="E186" s="189" t="s">
        <v>122</v>
      </c>
      <c r="F186" s="190" t="s">
        <v>884</v>
      </c>
      <c r="G186" s="190" t="s">
        <v>921</v>
      </c>
      <c r="H186" s="3" t="s">
        <v>0</v>
      </c>
      <c r="I186" s="91">
        <v>38</v>
      </c>
      <c r="J186" s="91">
        <v>32</v>
      </c>
      <c r="K186" s="91"/>
      <c r="L186" s="91">
        <v>37</v>
      </c>
      <c r="M186" s="91">
        <v>34</v>
      </c>
      <c r="N186" s="1">
        <f t="shared" si="113"/>
        <v>35.25</v>
      </c>
      <c r="O186" s="1">
        <f t="shared" si="86"/>
        <v>70.5</v>
      </c>
      <c r="P186" s="91">
        <v>61</v>
      </c>
      <c r="Q186" s="91">
        <v>60</v>
      </c>
      <c r="R186" s="5">
        <v>75</v>
      </c>
      <c r="S186" s="7">
        <v>79</v>
      </c>
      <c r="T186" s="6">
        <f t="shared" si="114"/>
        <v>68.75</v>
      </c>
      <c r="U186" s="7">
        <v>20</v>
      </c>
      <c r="V186" s="94">
        <v>28</v>
      </c>
      <c r="W186" s="5">
        <v>37</v>
      </c>
      <c r="Y186" s="6">
        <f t="shared" si="115"/>
        <v>224.25</v>
      </c>
      <c r="Z186" s="11" t="b">
        <f t="shared" si="116"/>
        <v>1</v>
      </c>
      <c r="AA186" s="11" t="b">
        <f t="shared" si="93"/>
        <v>1</v>
      </c>
      <c r="AB186" s="40" t="b">
        <f>IF(U186,U186=40)</f>
        <v>0</v>
      </c>
      <c r="AC186" s="40" t="b">
        <f t="shared" si="120"/>
        <v>0</v>
      </c>
      <c r="AD186" s="40" t="b">
        <f>IF(W186,W186&gt;=35,W186&lt;35)</f>
        <v>1</v>
      </c>
      <c r="AE186" s="40" t="b">
        <f t="shared" si="91"/>
        <v>1</v>
      </c>
      <c r="AF186" s="40" t="b">
        <f t="shared" si="94"/>
        <v>0</v>
      </c>
    </row>
    <row r="187" spans="1:32" s="5" customFormat="1" x14ac:dyDescent="0.3">
      <c r="A187" s="5">
        <f t="shared" si="118"/>
        <v>174</v>
      </c>
      <c r="B187" s="45">
        <f t="shared" si="119"/>
        <v>25</v>
      </c>
      <c r="C187" s="72"/>
      <c r="D187" s="189" t="s">
        <v>441</v>
      </c>
      <c r="E187" s="189" t="s">
        <v>1165</v>
      </c>
      <c r="F187" s="190" t="s">
        <v>376</v>
      </c>
      <c r="G187" s="190" t="s">
        <v>440</v>
      </c>
      <c r="H187" s="3" t="s">
        <v>0</v>
      </c>
      <c r="I187" s="91">
        <v>39</v>
      </c>
      <c r="J187" s="91">
        <v>29</v>
      </c>
      <c r="K187" s="91"/>
      <c r="L187" s="91">
        <v>37</v>
      </c>
      <c r="M187" s="91">
        <v>37</v>
      </c>
      <c r="N187" s="1">
        <f t="shared" si="113"/>
        <v>35.5</v>
      </c>
      <c r="O187" s="1">
        <f t="shared" si="86"/>
        <v>71</v>
      </c>
      <c r="P187" s="91">
        <v>69</v>
      </c>
      <c r="Q187" s="91">
        <v>75</v>
      </c>
      <c r="R187" s="5">
        <v>72</v>
      </c>
      <c r="S187" s="7">
        <v>80</v>
      </c>
      <c r="T187" s="6">
        <f t="shared" si="114"/>
        <v>74</v>
      </c>
      <c r="U187" s="7">
        <v>40</v>
      </c>
      <c r="V187" s="94">
        <v>21</v>
      </c>
      <c r="W187" s="5">
        <v>43</v>
      </c>
      <c r="Y187" s="6">
        <f t="shared" si="115"/>
        <v>249</v>
      </c>
      <c r="Z187" s="11" t="b">
        <f t="shared" si="116"/>
        <v>1</v>
      </c>
      <c r="AA187" s="11" t="b">
        <f t="shared" si="93"/>
        <v>1</v>
      </c>
      <c r="AB187" s="40" t="b">
        <f>IF(U187,U187=40)</f>
        <v>1</v>
      </c>
      <c r="AC187" s="40" t="b">
        <f t="shared" si="120"/>
        <v>0</v>
      </c>
      <c r="AD187" s="40" t="b">
        <f>IF(W187,W187&gt;=35,W187&lt;35)</f>
        <v>1</v>
      </c>
      <c r="AE187" s="40" t="b">
        <f t="shared" si="91"/>
        <v>1</v>
      </c>
      <c r="AF187" s="40" t="b">
        <f t="shared" si="94"/>
        <v>0</v>
      </c>
    </row>
    <row r="188" spans="1:32" s="5" customFormat="1" ht="16.2" thickBot="1" x14ac:dyDescent="0.35">
      <c r="H188" s="19" t="s">
        <v>16</v>
      </c>
      <c r="I188" s="20">
        <f>AVERAGE(I163:I187)</f>
        <v>35.68</v>
      </c>
      <c r="J188" s="20">
        <f>AVERAGE(J163:J187)</f>
        <v>33.4</v>
      </c>
      <c r="K188" s="20"/>
      <c r="L188" s="20">
        <f>AVERAGE(L163:L187)</f>
        <v>36.880000000000003</v>
      </c>
      <c r="M188" s="20">
        <f>AVERAGE(M163:M187)</f>
        <v>36.880000000000003</v>
      </c>
      <c r="N188" s="27">
        <f>AVERAGE(N163:N187)</f>
        <v>35.71</v>
      </c>
      <c r="O188" s="27">
        <f t="shared" ref="O188:O246" si="127">N188*2</f>
        <v>71.42</v>
      </c>
      <c r="P188" s="20">
        <f t="shared" ref="P188:X188" si="128">AVERAGE(P163:P187)</f>
        <v>62.92</v>
      </c>
      <c r="Q188" s="20">
        <f t="shared" si="128"/>
        <v>67.44</v>
      </c>
      <c r="R188" s="20">
        <f t="shared" si="128"/>
        <v>73.16</v>
      </c>
      <c r="S188" s="20">
        <f t="shared" si="128"/>
        <v>79.28</v>
      </c>
      <c r="T188" s="38">
        <f t="shared" si="128"/>
        <v>70.7</v>
      </c>
      <c r="U188" s="20">
        <f t="shared" si="128"/>
        <v>34.4</v>
      </c>
      <c r="V188" s="20">
        <f t="shared" si="128"/>
        <v>32.58</v>
      </c>
      <c r="W188" s="20">
        <f t="shared" si="128"/>
        <v>38.6</v>
      </c>
      <c r="X188" s="20" t="e">
        <f t="shared" si="128"/>
        <v>#DIV/0!</v>
      </c>
      <c r="Y188" s="6"/>
      <c r="Z188" s="11"/>
      <c r="AA188" s="11"/>
      <c r="AE188" s="40"/>
      <c r="AF188" s="40"/>
    </row>
    <row r="189" spans="1:32" s="5" customFormat="1" ht="31.2" x14ac:dyDescent="0.3">
      <c r="A189" s="5" t="s">
        <v>15</v>
      </c>
      <c r="B189" s="45"/>
      <c r="C189" s="3"/>
      <c r="D189" s="39" t="s">
        <v>212</v>
      </c>
      <c r="E189" s="39" t="s">
        <v>2</v>
      </c>
      <c r="F189" s="40" t="s">
        <v>3</v>
      </c>
      <c r="G189" s="40" t="s">
        <v>36</v>
      </c>
      <c r="H189" s="40" t="s">
        <v>4</v>
      </c>
      <c r="I189" s="14"/>
      <c r="J189" s="14"/>
      <c r="K189" s="14"/>
      <c r="L189" s="14"/>
      <c r="M189" s="14"/>
      <c r="N189" s="10"/>
      <c r="O189" s="1"/>
      <c r="P189" s="14"/>
      <c r="Q189" s="14"/>
      <c r="R189" s="48"/>
      <c r="S189" s="49"/>
      <c r="T189" s="6"/>
      <c r="U189" s="49"/>
      <c r="V189" s="49"/>
      <c r="W189" s="48"/>
      <c r="X189" s="48"/>
      <c r="Y189" s="6"/>
      <c r="Z189" s="11"/>
      <c r="AA189" s="11"/>
      <c r="AE189" s="40"/>
      <c r="AF189" s="40"/>
    </row>
    <row r="190" spans="1:32" s="5" customFormat="1" x14ac:dyDescent="0.3">
      <c r="A190" s="5">
        <f>A187+1</f>
        <v>175</v>
      </c>
      <c r="B190" s="45">
        <v>1</v>
      </c>
      <c r="C190" s="77"/>
      <c r="D190" s="189" t="s">
        <v>883</v>
      </c>
      <c r="E190" s="189" t="s">
        <v>1283</v>
      </c>
      <c r="F190" s="190" t="s">
        <v>884</v>
      </c>
      <c r="G190" s="190" t="s">
        <v>707</v>
      </c>
      <c r="H190" s="3" t="s">
        <v>22</v>
      </c>
      <c r="I190" s="91">
        <v>37</v>
      </c>
      <c r="J190" s="91">
        <v>31</v>
      </c>
      <c r="K190" s="91"/>
      <c r="L190" s="91">
        <v>28</v>
      </c>
      <c r="M190" s="91">
        <v>34</v>
      </c>
      <c r="N190" s="1">
        <f t="shared" ref="N190:N213" si="129">AVERAGE(I190,J190,L190,M190)</f>
        <v>32.5</v>
      </c>
      <c r="O190" s="1">
        <f t="shared" si="127"/>
        <v>65</v>
      </c>
      <c r="P190" s="91">
        <v>55</v>
      </c>
      <c r="Q190" s="91">
        <v>65</v>
      </c>
      <c r="R190" s="5">
        <v>75</v>
      </c>
      <c r="S190" s="7">
        <v>80</v>
      </c>
      <c r="T190" s="6">
        <f t="shared" ref="T190:T213" si="130">AVERAGE(P190,Q190,R190,S190)</f>
        <v>68.75</v>
      </c>
      <c r="U190" s="7">
        <v>40</v>
      </c>
      <c r="V190" s="94">
        <v>35</v>
      </c>
      <c r="W190" s="7">
        <v>41</v>
      </c>
      <c r="Y190" s="6">
        <f t="shared" ref="Y190:Y213" si="131">SUM(O190 + T190 +U190 + V190 + W190)</f>
        <v>249.75</v>
      </c>
      <c r="Z190" s="11" t="b">
        <f t="shared" ref="Z190:Z213" si="132">IF(O190,O190&gt;=56,O190&lt;56)</f>
        <v>1</v>
      </c>
      <c r="AA190" s="11" t="b">
        <f t="shared" ref="AA190:AA246" si="133">IF(T190,T190&gt;=56,T190&lt;56)</f>
        <v>1</v>
      </c>
      <c r="AB190" s="40" t="b">
        <f t="shared" ref="AB190:AB213" si="134">IF(U190,U190=40)</f>
        <v>1</v>
      </c>
      <c r="AC190" s="40" t="b">
        <f>IF(V190,V190&gt;=31,V190&lt;31)</f>
        <v>1</v>
      </c>
      <c r="AD190" s="40" t="b">
        <f t="shared" si="101"/>
        <v>1</v>
      </c>
      <c r="AE190" s="40" t="b">
        <f t="shared" si="91"/>
        <v>1</v>
      </c>
      <c r="AF190" s="40" t="b">
        <f t="shared" ref="AF190:AF245" si="135">AND(Z190:AE190)</f>
        <v>1</v>
      </c>
    </row>
    <row r="191" spans="1:32" s="5" customFormat="1" x14ac:dyDescent="0.3">
      <c r="A191" s="5">
        <f t="shared" ref="A191:A213" si="136">A190+1</f>
        <v>176</v>
      </c>
      <c r="B191" s="45">
        <f t="shared" ref="B191:B213" si="137">B190+1</f>
        <v>2</v>
      </c>
      <c r="C191" s="77"/>
      <c r="D191" s="189" t="s">
        <v>125</v>
      </c>
      <c r="E191" s="189" t="s">
        <v>1265</v>
      </c>
      <c r="F191" s="190" t="s">
        <v>75</v>
      </c>
      <c r="G191" s="190" t="s">
        <v>779</v>
      </c>
      <c r="H191" s="3" t="s">
        <v>22</v>
      </c>
      <c r="I191" s="91">
        <v>37</v>
      </c>
      <c r="J191" s="91">
        <v>30</v>
      </c>
      <c r="K191" s="91"/>
      <c r="L191" s="91">
        <v>29</v>
      </c>
      <c r="M191" s="91">
        <v>34</v>
      </c>
      <c r="N191" s="1">
        <f t="shared" si="129"/>
        <v>32.5</v>
      </c>
      <c r="O191" s="1">
        <f t="shared" si="127"/>
        <v>65</v>
      </c>
      <c r="P191" s="91">
        <v>64</v>
      </c>
      <c r="Q191" s="91">
        <v>71</v>
      </c>
      <c r="R191" s="5">
        <v>66</v>
      </c>
      <c r="S191" s="7">
        <v>78</v>
      </c>
      <c r="T191" s="6">
        <f t="shared" si="130"/>
        <v>69.75</v>
      </c>
      <c r="U191" s="7">
        <v>30</v>
      </c>
      <c r="V191" s="94">
        <v>19</v>
      </c>
      <c r="W191" s="7">
        <v>31</v>
      </c>
      <c r="Y191" s="6">
        <f t="shared" si="131"/>
        <v>214.75</v>
      </c>
      <c r="Z191" s="11" t="b">
        <f t="shared" si="132"/>
        <v>1</v>
      </c>
      <c r="AA191" s="11" t="b">
        <f t="shared" si="133"/>
        <v>1</v>
      </c>
      <c r="AB191" s="40" t="b">
        <f t="shared" si="134"/>
        <v>0</v>
      </c>
      <c r="AC191" s="40" t="b">
        <f t="shared" ref="AC191:AC254" si="138">IF(V191,V191&gt;=31,V191&lt;31)</f>
        <v>0</v>
      </c>
      <c r="AD191" s="40" t="b">
        <f t="shared" si="101"/>
        <v>0</v>
      </c>
      <c r="AE191" s="40" t="b">
        <f t="shared" si="91"/>
        <v>1</v>
      </c>
      <c r="AF191" s="40" t="b">
        <f t="shared" si="135"/>
        <v>0</v>
      </c>
    </row>
    <row r="192" spans="1:32" s="5" customFormat="1" x14ac:dyDescent="0.3">
      <c r="A192" s="5">
        <f t="shared" si="136"/>
        <v>177</v>
      </c>
      <c r="B192" s="45">
        <f t="shared" si="137"/>
        <v>3</v>
      </c>
      <c r="C192" s="77"/>
      <c r="D192" s="189" t="s">
        <v>471</v>
      </c>
      <c r="E192" s="189" t="s">
        <v>1174</v>
      </c>
      <c r="F192" s="190" t="s">
        <v>469</v>
      </c>
      <c r="G192" s="190" t="s">
        <v>502</v>
      </c>
      <c r="H192" s="3" t="s">
        <v>22</v>
      </c>
      <c r="I192" s="91">
        <v>37</v>
      </c>
      <c r="J192" s="91">
        <v>31</v>
      </c>
      <c r="K192" s="91"/>
      <c r="L192" s="91">
        <v>20</v>
      </c>
      <c r="M192" s="91">
        <v>39</v>
      </c>
      <c r="N192" s="1">
        <f t="shared" si="129"/>
        <v>31.75</v>
      </c>
      <c r="O192" s="1">
        <f t="shared" si="127"/>
        <v>63.5</v>
      </c>
      <c r="P192" s="91">
        <v>60</v>
      </c>
      <c r="Q192" s="91">
        <v>63</v>
      </c>
      <c r="R192" s="5">
        <v>69</v>
      </c>
      <c r="S192" s="7">
        <v>0</v>
      </c>
      <c r="T192" s="6">
        <f t="shared" si="130"/>
        <v>48</v>
      </c>
      <c r="U192" s="7">
        <v>40</v>
      </c>
      <c r="V192" s="94">
        <v>40</v>
      </c>
      <c r="W192" s="7">
        <v>40</v>
      </c>
      <c r="Y192" s="6">
        <f t="shared" si="131"/>
        <v>231.5</v>
      </c>
      <c r="Z192" s="11" t="b">
        <f t="shared" si="132"/>
        <v>1</v>
      </c>
      <c r="AA192" s="11" t="b">
        <f t="shared" si="133"/>
        <v>0</v>
      </c>
      <c r="AB192" s="40" t="b">
        <f t="shared" si="134"/>
        <v>1</v>
      </c>
      <c r="AC192" s="40" t="b">
        <f t="shared" si="138"/>
        <v>1</v>
      </c>
      <c r="AD192" s="40" t="b">
        <f t="shared" si="101"/>
        <v>1</v>
      </c>
      <c r="AE192" s="40" t="b">
        <f t="shared" si="91"/>
        <v>1</v>
      </c>
      <c r="AF192" s="40" t="b">
        <f t="shared" si="135"/>
        <v>0</v>
      </c>
    </row>
    <row r="193" spans="1:32" s="5" customFormat="1" x14ac:dyDescent="0.3">
      <c r="A193" s="5">
        <f t="shared" si="136"/>
        <v>178</v>
      </c>
      <c r="B193" s="45">
        <f t="shared" si="137"/>
        <v>4</v>
      </c>
      <c r="C193" s="72"/>
      <c r="D193" s="189" t="s">
        <v>105</v>
      </c>
      <c r="E193" s="189" t="s">
        <v>1175</v>
      </c>
      <c r="F193" s="190" t="s">
        <v>469</v>
      </c>
      <c r="G193" s="190" t="s">
        <v>472</v>
      </c>
      <c r="H193" s="3" t="s">
        <v>22</v>
      </c>
      <c r="I193" s="91">
        <v>39</v>
      </c>
      <c r="J193" s="91">
        <v>30</v>
      </c>
      <c r="K193" s="91"/>
      <c r="L193" s="91">
        <v>32</v>
      </c>
      <c r="M193" s="91">
        <v>37</v>
      </c>
      <c r="N193" s="1">
        <f t="shared" si="129"/>
        <v>34.5</v>
      </c>
      <c r="O193" s="1">
        <f t="shared" si="127"/>
        <v>69</v>
      </c>
      <c r="P193" s="91">
        <v>75</v>
      </c>
      <c r="Q193" s="91">
        <v>69</v>
      </c>
      <c r="R193" s="5">
        <v>77</v>
      </c>
      <c r="S193" s="7">
        <v>67</v>
      </c>
      <c r="T193" s="6">
        <f t="shared" si="130"/>
        <v>72</v>
      </c>
      <c r="U193" s="7">
        <v>0</v>
      </c>
      <c r="V193" s="94">
        <v>42</v>
      </c>
      <c r="W193" s="7">
        <v>40</v>
      </c>
      <c r="Y193" s="6">
        <f t="shared" si="131"/>
        <v>223</v>
      </c>
      <c r="Z193" s="11" t="b">
        <f t="shared" si="132"/>
        <v>1</v>
      </c>
      <c r="AA193" s="11" t="b">
        <f t="shared" si="133"/>
        <v>1</v>
      </c>
      <c r="AB193" s="40" t="b">
        <f t="shared" si="134"/>
        <v>0</v>
      </c>
      <c r="AC193" s="40" t="b">
        <f t="shared" si="138"/>
        <v>1</v>
      </c>
      <c r="AD193" s="40" t="b">
        <f t="shared" si="101"/>
        <v>1</v>
      </c>
      <c r="AE193" s="40" t="b">
        <f t="shared" si="91"/>
        <v>1</v>
      </c>
      <c r="AF193" s="40" t="b">
        <f t="shared" si="135"/>
        <v>0</v>
      </c>
    </row>
    <row r="194" spans="1:32" s="5" customFormat="1" x14ac:dyDescent="0.3">
      <c r="A194" s="5">
        <f t="shared" si="136"/>
        <v>179</v>
      </c>
      <c r="B194" s="45">
        <f t="shared" si="137"/>
        <v>5</v>
      </c>
      <c r="C194" s="72"/>
      <c r="D194" s="189" t="s">
        <v>383</v>
      </c>
      <c r="E194" s="189" t="s">
        <v>92</v>
      </c>
      <c r="F194" s="190" t="s">
        <v>376</v>
      </c>
      <c r="G194" s="190" t="s">
        <v>382</v>
      </c>
      <c r="H194" s="3" t="s">
        <v>22</v>
      </c>
      <c r="I194" s="91">
        <v>37</v>
      </c>
      <c r="J194" s="91">
        <v>33</v>
      </c>
      <c r="K194" s="91"/>
      <c r="L194" s="91">
        <v>30</v>
      </c>
      <c r="M194" s="91">
        <v>35</v>
      </c>
      <c r="N194" s="1">
        <f t="shared" si="129"/>
        <v>33.75</v>
      </c>
      <c r="O194" s="1">
        <f t="shared" si="127"/>
        <v>67.5</v>
      </c>
      <c r="P194" s="91">
        <v>74</v>
      </c>
      <c r="Q194" s="91">
        <v>75</v>
      </c>
      <c r="R194" s="5">
        <v>76</v>
      </c>
      <c r="S194" s="7">
        <v>80</v>
      </c>
      <c r="T194" s="6">
        <f t="shared" si="130"/>
        <v>76.25</v>
      </c>
      <c r="U194" s="7">
        <v>40</v>
      </c>
      <c r="V194" s="94">
        <v>32</v>
      </c>
      <c r="W194" s="7">
        <v>40</v>
      </c>
      <c r="Y194" s="6">
        <f t="shared" si="131"/>
        <v>255.75</v>
      </c>
      <c r="Z194" s="11" t="b">
        <f t="shared" si="132"/>
        <v>1</v>
      </c>
      <c r="AA194" s="11" t="b">
        <f t="shared" si="133"/>
        <v>1</v>
      </c>
      <c r="AB194" s="40" t="b">
        <f t="shared" si="134"/>
        <v>1</v>
      </c>
      <c r="AC194" s="40" t="b">
        <f t="shared" si="138"/>
        <v>1</v>
      </c>
      <c r="AD194" s="40" t="b">
        <f t="shared" si="101"/>
        <v>1</v>
      </c>
      <c r="AE194" s="40" t="b">
        <f t="shared" si="91"/>
        <v>1</v>
      </c>
      <c r="AF194" s="40" t="b">
        <f t="shared" si="135"/>
        <v>1</v>
      </c>
    </row>
    <row r="195" spans="1:32" s="5" customFormat="1" x14ac:dyDescent="0.3">
      <c r="A195" s="5">
        <f t="shared" si="136"/>
        <v>180</v>
      </c>
      <c r="B195" s="45">
        <f t="shared" si="137"/>
        <v>6</v>
      </c>
      <c r="C195" s="72"/>
      <c r="D195" s="189" t="s">
        <v>954</v>
      </c>
      <c r="E195" s="189" t="s">
        <v>1316</v>
      </c>
      <c r="F195" s="190" t="s">
        <v>950</v>
      </c>
      <c r="G195" s="190" t="s">
        <v>953</v>
      </c>
      <c r="H195" s="3" t="s">
        <v>22</v>
      </c>
      <c r="I195" s="91">
        <v>38</v>
      </c>
      <c r="J195" s="91">
        <v>32</v>
      </c>
      <c r="K195" s="91"/>
      <c r="L195" s="91">
        <v>31</v>
      </c>
      <c r="M195" s="91">
        <v>38</v>
      </c>
      <c r="N195" s="1">
        <f t="shared" si="129"/>
        <v>34.75</v>
      </c>
      <c r="O195" s="1">
        <f t="shared" si="127"/>
        <v>69.5</v>
      </c>
      <c r="P195" s="91">
        <v>0</v>
      </c>
      <c r="Q195" s="91">
        <v>62</v>
      </c>
      <c r="R195" s="5">
        <v>64</v>
      </c>
      <c r="S195" s="7">
        <v>67</v>
      </c>
      <c r="T195" s="6">
        <f t="shared" si="130"/>
        <v>48.25</v>
      </c>
      <c r="U195" s="7">
        <v>40</v>
      </c>
      <c r="V195" s="94">
        <v>40</v>
      </c>
      <c r="W195" s="7">
        <v>40</v>
      </c>
      <c r="Y195" s="6">
        <f t="shared" si="131"/>
        <v>237.75</v>
      </c>
      <c r="Z195" s="11" t="b">
        <f t="shared" si="132"/>
        <v>1</v>
      </c>
      <c r="AA195" s="11" t="b">
        <f t="shared" si="133"/>
        <v>0</v>
      </c>
      <c r="AB195" s="40" t="b">
        <f t="shared" si="134"/>
        <v>1</v>
      </c>
      <c r="AC195" s="40" t="b">
        <f t="shared" si="138"/>
        <v>1</v>
      </c>
      <c r="AD195" s="40" t="b">
        <f t="shared" si="101"/>
        <v>1</v>
      </c>
      <c r="AE195" s="40" t="b">
        <f t="shared" ref="AE195:AE258" si="139">IF(Y195,Y195&gt;=206,Y195&lt;206)</f>
        <v>1</v>
      </c>
      <c r="AF195" s="40" t="b">
        <f t="shared" si="135"/>
        <v>0</v>
      </c>
    </row>
    <row r="196" spans="1:32" s="5" customFormat="1" x14ac:dyDescent="0.3">
      <c r="A196" s="5">
        <f t="shared" si="136"/>
        <v>181</v>
      </c>
      <c r="B196" s="45">
        <f t="shared" si="137"/>
        <v>7</v>
      </c>
      <c r="C196" s="75"/>
      <c r="D196" s="189" t="s">
        <v>1249</v>
      </c>
      <c r="E196" s="189" t="s">
        <v>1251</v>
      </c>
      <c r="F196" s="190" t="s">
        <v>719</v>
      </c>
      <c r="G196" s="190" t="s">
        <v>722</v>
      </c>
      <c r="H196" s="3" t="s">
        <v>22</v>
      </c>
      <c r="I196" s="91">
        <v>37</v>
      </c>
      <c r="J196" s="91">
        <v>35</v>
      </c>
      <c r="K196" s="91"/>
      <c r="L196" s="91">
        <v>34</v>
      </c>
      <c r="M196" s="91">
        <v>35</v>
      </c>
      <c r="N196" s="1">
        <f t="shared" si="129"/>
        <v>35.25</v>
      </c>
      <c r="O196" s="1">
        <f t="shared" si="127"/>
        <v>70.5</v>
      </c>
      <c r="P196" s="91">
        <v>69</v>
      </c>
      <c r="Q196" s="91">
        <v>65</v>
      </c>
      <c r="R196" s="5">
        <v>71</v>
      </c>
      <c r="S196" s="7">
        <v>80</v>
      </c>
      <c r="T196" s="6">
        <f t="shared" si="130"/>
        <v>71.25</v>
      </c>
      <c r="U196" s="7">
        <v>40</v>
      </c>
      <c r="V196" s="94">
        <v>36</v>
      </c>
      <c r="W196" s="7">
        <v>40</v>
      </c>
      <c r="Y196" s="6">
        <f t="shared" si="131"/>
        <v>257.75</v>
      </c>
      <c r="Z196" s="11" t="b">
        <f t="shared" si="132"/>
        <v>1</v>
      </c>
      <c r="AA196" s="11" t="b">
        <f t="shared" si="133"/>
        <v>1</v>
      </c>
      <c r="AB196" s="40" t="b">
        <f t="shared" si="134"/>
        <v>1</v>
      </c>
      <c r="AC196" s="40" t="b">
        <f t="shared" si="138"/>
        <v>1</v>
      </c>
      <c r="AD196" s="40" t="b">
        <f t="shared" si="101"/>
        <v>1</v>
      </c>
      <c r="AE196" s="40" t="b">
        <f t="shared" si="139"/>
        <v>1</v>
      </c>
      <c r="AF196" s="40" t="b">
        <f t="shared" si="135"/>
        <v>1</v>
      </c>
    </row>
    <row r="197" spans="1:32" s="5" customFormat="1" x14ac:dyDescent="0.3">
      <c r="A197" s="5">
        <f t="shared" si="136"/>
        <v>182</v>
      </c>
      <c r="B197" s="45">
        <f t="shared" si="137"/>
        <v>8</v>
      </c>
      <c r="C197" s="72"/>
      <c r="D197" s="189" t="s">
        <v>128</v>
      </c>
      <c r="E197" s="189" t="s">
        <v>1270</v>
      </c>
      <c r="F197" s="190" t="s">
        <v>75</v>
      </c>
      <c r="G197" s="190" t="s">
        <v>788</v>
      </c>
      <c r="H197" s="3" t="s">
        <v>22</v>
      </c>
      <c r="I197" s="91">
        <v>38</v>
      </c>
      <c r="J197" s="91">
        <v>36</v>
      </c>
      <c r="K197" s="91"/>
      <c r="L197" s="91">
        <v>29</v>
      </c>
      <c r="M197" s="91">
        <v>36</v>
      </c>
      <c r="N197" s="1">
        <f t="shared" si="129"/>
        <v>34.75</v>
      </c>
      <c r="O197" s="1">
        <f t="shared" si="127"/>
        <v>69.5</v>
      </c>
      <c r="P197" s="91">
        <v>68</v>
      </c>
      <c r="Q197" s="91">
        <v>76</v>
      </c>
      <c r="R197" s="5">
        <v>75</v>
      </c>
      <c r="S197" s="7">
        <v>80</v>
      </c>
      <c r="T197" s="6">
        <f t="shared" si="130"/>
        <v>74.75</v>
      </c>
      <c r="U197" s="7">
        <v>40</v>
      </c>
      <c r="V197" s="94">
        <v>38</v>
      </c>
      <c r="W197" s="7">
        <v>38</v>
      </c>
      <c r="Y197" s="6">
        <f t="shared" si="131"/>
        <v>260.25</v>
      </c>
      <c r="Z197" s="11" t="b">
        <f t="shared" si="132"/>
        <v>1</v>
      </c>
      <c r="AA197" s="11" t="b">
        <f t="shared" si="133"/>
        <v>1</v>
      </c>
      <c r="AB197" s="40" t="b">
        <f t="shared" si="134"/>
        <v>1</v>
      </c>
      <c r="AC197" s="40" t="b">
        <f t="shared" si="138"/>
        <v>1</v>
      </c>
      <c r="AD197" s="40" t="b">
        <f t="shared" si="101"/>
        <v>1</v>
      </c>
      <c r="AE197" s="40" t="b">
        <f t="shared" si="139"/>
        <v>1</v>
      </c>
      <c r="AF197" s="40" t="b">
        <f t="shared" si="135"/>
        <v>1</v>
      </c>
    </row>
    <row r="198" spans="1:32" s="5" customFormat="1" x14ac:dyDescent="0.3">
      <c r="A198" s="5">
        <f t="shared" si="136"/>
        <v>183</v>
      </c>
      <c r="B198" s="45">
        <f t="shared" si="137"/>
        <v>9</v>
      </c>
      <c r="C198" s="72"/>
      <c r="D198" s="189" t="s">
        <v>152</v>
      </c>
      <c r="E198" s="189" t="s">
        <v>1317</v>
      </c>
      <c r="F198" s="190" t="s">
        <v>376</v>
      </c>
      <c r="G198" s="190" t="s">
        <v>402</v>
      </c>
      <c r="H198" s="3" t="s">
        <v>22</v>
      </c>
      <c r="I198" s="91">
        <v>37</v>
      </c>
      <c r="J198" s="91">
        <v>36</v>
      </c>
      <c r="K198" s="91"/>
      <c r="L198" s="91">
        <v>28</v>
      </c>
      <c r="M198" s="91">
        <v>38</v>
      </c>
      <c r="N198" s="1">
        <f t="shared" si="129"/>
        <v>34.75</v>
      </c>
      <c r="O198" s="1">
        <f t="shared" si="127"/>
        <v>69.5</v>
      </c>
      <c r="P198" s="91">
        <v>0</v>
      </c>
      <c r="Q198" s="91">
        <v>78</v>
      </c>
      <c r="R198" s="5">
        <v>70</v>
      </c>
      <c r="S198" s="7">
        <v>80</v>
      </c>
      <c r="T198" s="6">
        <f t="shared" si="130"/>
        <v>57</v>
      </c>
      <c r="U198" s="7">
        <v>40</v>
      </c>
      <c r="V198" s="94">
        <v>28</v>
      </c>
      <c r="W198" s="7">
        <v>41</v>
      </c>
      <c r="Y198" s="6">
        <f t="shared" si="131"/>
        <v>235.5</v>
      </c>
      <c r="Z198" s="11" t="b">
        <f t="shared" si="132"/>
        <v>1</v>
      </c>
      <c r="AA198" s="11" t="b">
        <f t="shared" si="133"/>
        <v>1</v>
      </c>
      <c r="AB198" s="40" t="b">
        <f t="shared" si="134"/>
        <v>1</v>
      </c>
      <c r="AC198" s="40" t="b">
        <f t="shared" si="138"/>
        <v>0</v>
      </c>
      <c r="AD198" s="40" t="b">
        <f t="shared" si="101"/>
        <v>1</v>
      </c>
      <c r="AE198" s="40" t="b">
        <f t="shared" si="139"/>
        <v>1</v>
      </c>
      <c r="AF198" s="40" t="b">
        <f t="shared" si="135"/>
        <v>0</v>
      </c>
    </row>
    <row r="199" spans="1:32" x14ac:dyDescent="0.3">
      <c r="A199" s="5">
        <f t="shared" si="136"/>
        <v>184</v>
      </c>
      <c r="B199" s="45">
        <f t="shared" si="137"/>
        <v>10</v>
      </c>
      <c r="C199" s="72"/>
      <c r="D199" s="189" t="s">
        <v>76</v>
      </c>
      <c r="E199" s="189" t="s">
        <v>1156</v>
      </c>
      <c r="F199" s="190" t="s">
        <v>376</v>
      </c>
      <c r="G199" s="190" t="s">
        <v>408</v>
      </c>
      <c r="H199" s="3" t="s">
        <v>22</v>
      </c>
      <c r="I199" s="91">
        <v>32</v>
      </c>
      <c r="J199" s="91">
        <v>38</v>
      </c>
      <c r="L199" s="91">
        <v>32</v>
      </c>
      <c r="M199" s="91">
        <v>38</v>
      </c>
      <c r="N199" s="1">
        <f t="shared" si="129"/>
        <v>35</v>
      </c>
      <c r="O199" s="1">
        <f t="shared" si="127"/>
        <v>70</v>
      </c>
      <c r="P199" s="91">
        <v>75</v>
      </c>
      <c r="Q199" s="91">
        <v>71</v>
      </c>
      <c r="R199" s="5">
        <v>74</v>
      </c>
      <c r="S199" s="7">
        <v>80</v>
      </c>
      <c r="T199" s="6">
        <f t="shared" si="130"/>
        <v>75</v>
      </c>
      <c r="U199" s="7">
        <v>40</v>
      </c>
      <c r="V199" s="94">
        <v>39</v>
      </c>
      <c r="W199" s="7">
        <v>38</v>
      </c>
      <c r="X199" s="5"/>
      <c r="Y199" s="6">
        <f t="shared" si="131"/>
        <v>262</v>
      </c>
      <c r="Z199" s="11" t="b">
        <f t="shared" si="132"/>
        <v>1</v>
      </c>
      <c r="AA199" s="11" t="b">
        <f t="shared" si="133"/>
        <v>1</v>
      </c>
      <c r="AB199" s="40" t="b">
        <f t="shared" si="134"/>
        <v>1</v>
      </c>
      <c r="AC199" s="40" t="b">
        <f t="shared" si="138"/>
        <v>1</v>
      </c>
      <c r="AD199" s="40" t="b">
        <f t="shared" si="101"/>
        <v>1</v>
      </c>
      <c r="AE199" s="40" t="b">
        <f t="shared" si="139"/>
        <v>1</v>
      </c>
      <c r="AF199" s="40" t="b">
        <f t="shared" si="135"/>
        <v>1</v>
      </c>
    </row>
    <row r="200" spans="1:32" s="5" customFormat="1" x14ac:dyDescent="0.3">
      <c r="A200" s="5">
        <f t="shared" si="136"/>
        <v>185</v>
      </c>
      <c r="B200" s="45">
        <f t="shared" si="137"/>
        <v>11</v>
      </c>
      <c r="C200" s="72"/>
      <c r="D200" s="189" t="s">
        <v>269</v>
      </c>
      <c r="E200" s="189" t="s">
        <v>1101</v>
      </c>
      <c r="F200" s="190" t="s">
        <v>246</v>
      </c>
      <c r="G200" s="190" t="s">
        <v>268</v>
      </c>
      <c r="H200" s="3" t="s">
        <v>22</v>
      </c>
      <c r="I200" s="91">
        <v>38</v>
      </c>
      <c r="J200" s="91">
        <v>34</v>
      </c>
      <c r="K200" s="91"/>
      <c r="L200" s="91">
        <v>28</v>
      </c>
      <c r="M200" s="91">
        <v>36</v>
      </c>
      <c r="N200" s="1">
        <f t="shared" si="129"/>
        <v>34</v>
      </c>
      <c r="O200" s="1">
        <f t="shared" si="127"/>
        <v>68</v>
      </c>
      <c r="P200" s="91">
        <v>64</v>
      </c>
      <c r="Q200" s="91">
        <v>61</v>
      </c>
      <c r="R200" s="5">
        <v>65</v>
      </c>
      <c r="S200" s="7">
        <v>79</v>
      </c>
      <c r="T200" s="6">
        <f t="shared" si="130"/>
        <v>67.25</v>
      </c>
      <c r="U200" s="7">
        <v>10</v>
      </c>
      <c r="V200" s="94">
        <v>38</v>
      </c>
      <c r="W200" s="7">
        <v>42</v>
      </c>
      <c r="Y200" s="6">
        <f t="shared" si="131"/>
        <v>225.25</v>
      </c>
      <c r="Z200" s="11" t="b">
        <f t="shared" si="132"/>
        <v>1</v>
      </c>
      <c r="AA200" s="11" t="b">
        <f t="shared" si="133"/>
        <v>1</v>
      </c>
      <c r="AB200" s="40" t="b">
        <f t="shared" si="134"/>
        <v>0</v>
      </c>
      <c r="AC200" s="40" t="b">
        <f t="shared" si="138"/>
        <v>1</v>
      </c>
      <c r="AD200" s="40" t="b">
        <f t="shared" si="101"/>
        <v>1</v>
      </c>
      <c r="AE200" s="40" t="b">
        <f t="shared" si="139"/>
        <v>1</v>
      </c>
      <c r="AF200" s="40" t="b">
        <f t="shared" si="135"/>
        <v>0</v>
      </c>
    </row>
    <row r="201" spans="1:32" s="5" customFormat="1" x14ac:dyDescent="0.3">
      <c r="A201" s="5">
        <f t="shared" si="136"/>
        <v>186</v>
      </c>
      <c r="B201" s="45">
        <f t="shared" si="137"/>
        <v>12</v>
      </c>
      <c r="C201" s="72"/>
      <c r="D201" s="189" t="s">
        <v>700</v>
      </c>
      <c r="E201" s="189" t="s">
        <v>1318</v>
      </c>
      <c r="F201" s="190" t="s">
        <v>690</v>
      </c>
      <c r="G201" s="190" t="s">
        <v>699</v>
      </c>
      <c r="H201" s="3" t="s">
        <v>22</v>
      </c>
      <c r="I201" s="91">
        <v>39</v>
      </c>
      <c r="J201" s="91">
        <v>35</v>
      </c>
      <c r="K201" s="91"/>
      <c r="L201" s="91">
        <v>34</v>
      </c>
      <c r="M201" s="91">
        <v>37</v>
      </c>
      <c r="N201" s="1">
        <f t="shared" si="129"/>
        <v>36.25</v>
      </c>
      <c r="O201" s="1">
        <f t="shared" si="127"/>
        <v>72.5</v>
      </c>
      <c r="P201" s="91">
        <v>71</v>
      </c>
      <c r="Q201" s="91">
        <v>72</v>
      </c>
      <c r="R201" s="5">
        <v>78</v>
      </c>
      <c r="S201" s="7">
        <v>79</v>
      </c>
      <c r="T201" s="6">
        <f t="shared" si="130"/>
        <v>75</v>
      </c>
      <c r="U201" s="7">
        <v>40</v>
      </c>
      <c r="V201" s="94">
        <v>36</v>
      </c>
      <c r="W201" s="7">
        <v>42</v>
      </c>
      <c r="Y201" s="6">
        <f t="shared" si="131"/>
        <v>265.5</v>
      </c>
      <c r="Z201" s="11" t="b">
        <f t="shared" si="132"/>
        <v>1</v>
      </c>
      <c r="AA201" s="11" t="b">
        <f t="shared" si="133"/>
        <v>1</v>
      </c>
      <c r="AB201" s="40" t="b">
        <f t="shared" si="134"/>
        <v>1</v>
      </c>
      <c r="AC201" s="40" t="b">
        <f t="shared" si="138"/>
        <v>1</v>
      </c>
      <c r="AD201" s="40" t="b">
        <f t="shared" si="101"/>
        <v>1</v>
      </c>
      <c r="AE201" s="40" t="b">
        <f t="shared" si="139"/>
        <v>1</v>
      </c>
      <c r="AF201" s="40" t="b">
        <f t="shared" si="135"/>
        <v>1</v>
      </c>
    </row>
    <row r="202" spans="1:32" s="5" customFormat="1" x14ac:dyDescent="0.3">
      <c r="A202" s="5">
        <f t="shared" si="136"/>
        <v>187</v>
      </c>
      <c r="B202" s="45">
        <f t="shared" si="137"/>
        <v>13</v>
      </c>
      <c r="C202" s="64"/>
      <c r="D202" s="189" t="s">
        <v>536</v>
      </c>
      <c r="E202" s="189" t="s">
        <v>1202</v>
      </c>
      <c r="F202" s="190" t="s">
        <v>516</v>
      </c>
      <c r="G202" s="190" t="s">
        <v>535</v>
      </c>
      <c r="H202" s="3" t="s">
        <v>22</v>
      </c>
      <c r="I202" s="91">
        <v>37</v>
      </c>
      <c r="J202" s="91">
        <v>33</v>
      </c>
      <c r="K202" s="91"/>
      <c r="L202" s="91">
        <v>26</v>
      </c>
      <c r="M202" s="91">
        <v>37</v>
      </c>
      <c r="N202" s="1">
        <f t="shared" si="129"/>
        <v>33.25</v>
      </c>
      <c r="O202" s="1">
        <f t="shared" si="127"/>
        <v>66.5</v>
      </c>
      <c r="P202" s="91">
        <v>28</v>
      </c>
      <c r="Q202" s="91">
        <v>61</v>
      </c>
      <c r="R202" s="5">
        <v>61</v>
      </c>
      <c r="S202" s="7">
        <v>64</v>
      </c>
      <c r="T202" s="6">
        <f t="shared" si="130"/>
        <v>53.5</v>
      </c>
      <c r="U202" s="7">
        <v>30</v>
      </c>
      <c r="V202" s="94">
        <v>28</v>
      </c>
      <c r="W202" s="7">
        <v>43</v>
      </c>
      <c r="Y202" s="6">
        <f t="shared" si="131"/>
        <v>221</v>
      </c>
      <c r="Z202" s="11" t="b">
        <f t="shared" si="132"/>
        <v>1</v>
      </c>
      <c r="AA202" s="11" t="b">
        <f t="shared" si="133"/>
        <v>0</v>
      </c>
      <c r="AB202" s="40" t="b">
        <f t="shared" si="134"/>
        <v>0</v>
      </c>
      <c r="AC202" s="40" t="b">
        <f t="shared" si="138"/>
        <v>0</v>
      </c>
      <c r="AD202" s="40" t="b">
        <f t="shared" ref="AD202:AD253" si="140">IF(W202,W202&gt;=35,W202&lt;35)</f>
        <v>1</v>
      </c>
      <c r="AE202" s="40" t="b">
        <f t="shared" si="139"/>
        <v>1</v>
      </c>
      <c r="AF202" s="40" t="b">
        <f t="shared" si="135"/>
        <v>0</v>
      </c>
    </row>
    <row r="203" spans="1:32" s="5" customFormat="1" x14ac:dyDescent="0.3">
      <c r="A203" s="5">
        <f t="shared" si="136"/>
        <v>188</v>
      </c>
      <c r="B203" s="45">
        <f t="shared" si="137"/>
        <v>14</v>
      </c>
      <c r="C203" s="64"/>
      <c r="D203" s="189" t="s">
        <v>273</v>
      </c>
      <c r="E203" s="189" t="s">
        <v>1104</v>
      </c>
      <c r="F203" s="190" t="s">
        <v>246</v>
      </c>
      <c r="G203" s="190" t="s">
        <v>272</v>
      </c>
      <c r="H203" s="3" t="s">
        <v>22</v>
      </c>
      <c r="I203" s="91">
        <v>32</v>
      </c>
      <c r="J203" s="91">
        <v>31</v>
      </c>
      <c r="K203" s="91"/>
      <c r="L203" s="91">
        <v>34</v>
      </c>
      <c r="M203" s="91">
        <v>38</v>
      </c>
      <c r="N203" s="1">
        <f t="shared" si="129"/>
        <v>33.75</v>
      </c>
      <c r="O203" s="1">
        <f t="shared" ref="O203:O208" si="141">N203*2</f>
        <v>67.5</v>
      </c>
      <c r="P203" s="91">
        <v>55</v>
      </c>
      <c r="Q203" s="91">
        <v>62</v>
      </c>
      <c r="R203" s="5">
        <v>75</v>
      </c>
      <c r="S203" s="7">
        <v>73</v>
      </c>
      <c r="T203" s="6">
        <f t="shared" si="130"/>
        <v>66.25</v>
      </c>
      <c r="U203" s="7">
        <v>30</v>
      </c>
      <c r="V203" s="94">
        <v>32</v>
      </c>
      <c r="W203" s="7">
        <v>44</v>
      </c>
      <c r="Y203" s="6">
        <f t="shared" si="131"/>
        <v>239.75</v>
      </c>
      <c r="Z203" s="11" t="b">
        <f t="shared" ref="Z203:Z208" si="142">IF(O203,O203&gt;=56,O203&lt;56)</f>
        <v>1</v>
      </c>
      <c r="AA203" s="11" t="b">
        <f t="shared" ref="AA203:AA208" si="143">IF(T203,T203&gt;=56,T203&lt;56)</f>
        <v>1</v>
      </c>
      <c r="AB203" s="40" t="b">
        <f t="shared" ref="AB203:AB208" si="144">IF(U203,U203=40)</f>
        <v>0</v>
      </c>
      <c r="AC203" s="40" t="b">
        <f t="shared" si="138"/>
        <v>1</v>
      </c>
      <c r="AD203" s="40" t="b">
        <f t="shared" ref="AD203:AD208" si="145">IF(W203,W203&gt;=35,W203&lt;35)</f>
        <v>1</v>
      </c>
      <c r="AE203" s="40" t="b">
        <f t="shared" si="139"/>
        <v>1</v>
      </c>
      <c r="AF203" s="40" t="b">
        <f t="shared" ref="AF203:AF208" si="146">AND(Z203:AE203)</f>
        <v>0</v>
      </c>
    </row>
    <row r="204" spans="1:32" s="5" customFormat="1" x14ac:dyDescent="0.3">
      <c r="A204" s="5">
        <f t="shared" si="136"/>
        <v>189</v>
      </c>
      <c r="B204" s="45">
        <f t="shared" si="137"/>
        <v>15</v>
      </c>
      <c r="C204" s="64"/>
      <c r="D204" s="189" t="s">
        <v>1276</v>
      </c>
      <c r="E204" s="189" t="s">
        <v>1277</v>
      </c>
      <c r="F204" s="190" t="s">
        <v>75</v>
      </c>
      <c r="G204" s="190" t="s">
        <v>800</v>
      </c>
      <c r="H204" s="3" t="s">
        <v>22</v>
      </c>
      <c r="I204" s="91">
        <v>38</v>
      </c>
      <c r="J204" s="91">
        <v>25</v>
      </c>
      <c r="K204" s="91"/>
      <c r="L204" s="91">
        <v>23</v>
      </c>
      <c r="M204" s="91">
        <v>35</v>
      </c>
      <c r="N204" s="1">
        <f t="shared" si="129"/>
        <v>30.25</v>
      </c>
      <c r="O204" s="1">
        <f t="shared" si="141"/>
        <v>60.5</v>
      </c>
      <c r="P204" s="91">
        <v>76</v>
      </c>
      <c r="Q204" s="91">
        <v>78</v>
      </c>
      <c r="R204" s="5">
        <v>77</v>
      </c>
      <c r="S204" s="7">
        <v>80</v>
      </c>
      <c r="T204" s="6">
        <f t="shared" si="130"/>
        <v>77.75</v>
      </c>
      <c r="U204" s="7">
        <v>0</v>
      </c>
      <c r="V204" s="94">
        <v>29</v>
      </c>
      <c r="W204" s="7">
        <v>31</v>
      </c>
      <c r="Y204" s="6">
        <f t="shared" si="131"/>
        <v>198.25</v>
      </c>
      <c r="Z204" s="11" t="b">
        <f t="shared" si="142"/>
        <v>1</v>
      </c>
      <c r="AA204" s="11" t="b">
        <f t="shared" si="143"/>
        <v>1</v>
      </c>
      <c r="AB204" s="40" t="b">
        <f t="shared" si="144"/>
        <v>0</v>
      </c>
      <c r="AC204" s="40" t="b">
        <f t="shared" si="138"/>
        <v>0</v>
      </c>
      <c r="AD204" s="40" t="b">
        <f t="shared" si="145"/>
        <v>0</v>
      </c>
      <c r="AE204" s="40" t="b">
        <f t="shared" si="139"/>
        <v>0</v>
      </c>
      <c r="AF204" s="40" t="b">
        <f t="shared" si="146"/>
        <v>0</v>
      </c>
    </row>
    <row r="205" spans="1:32" s="5" customFormat="1" x14ac:dyDescent="0.3">
      <c r="A205" s="5">
        <f t="shared" si="136"/>
        <v>190</v>
      </c>
      <c r="B205" s="45">
        <f t="shared" si="137"/>
        <v>16</v>
      </c>
      <c r="C205" s="64"/>
      <c r="D205" s="189" t="s">
        <v>343</v>
      </c>
      <c r="E205" s="189" t="s">
        <v>195</v>
      </c>
      <c r="F205" s="190" t="s">
        <v>323</v>
      </c>
      <c r="G205" s="190" t="s">
        <v>342</v>
      </c>
      <c r="H205" s="3" t="s">
        <v>22</v>
      </c>
      <c r="I205" s="91">
        <v>39</v>
      </c>
      <c r="J205" s="91">
        <v>34</v>
      </c>
      <c r="K205" s="91"/>
      <c r="L205" s="91">
        <v>31</v>
      </c>
      <c r="M205" s="91">
        <v>39</v>
      </c>
      <c r="N205" s="1">
        <f t="shared" si="129"/>
        <v>35.75</v>
      </c>
      <c r="O205" s="1">
        <f t="shared" si="141"/>
        <v>71.5</v>
      </c>
      <c r="P205" s="91">
        <v>71</v>
      </c>
      <c r="Q205" s="91">
        <v>78</v>
      </c>
      <c r="R205" s="5">
        <v>78</v>
      </c>
      <c r="S205" s="7">
        <v>80</v>
      </c>
      <c r="T205" s="6">
        <f t="shared" si="130"/>
        <v>76.75</v>
      </c>
      <c r="U205" s="7">
        <v>40</v>
      </c>
      <c r="V205" s="94">
        <v>25</v>
      </c>
      <c r="W205" s="7">
        <v>43</v>
      </c>
      <c r="Y205" s="6">
        <f t="shared" si="131"/>
        <v>256.25</v>
      </c>
      <c r="Z205" s="11" t="b">
        <f t="shared" si="142"/>
        <v>1</v>
      </c>
      <c r="AA205" s="11" t="b">
        <f t="shared" si="143"/>
        <v>1</v>
      </c>
      <c r="AB205" s="40" t="b">
        <f t="shared" si="144"/>
        <v>1</v>
      </c>
      <c r="AC205" s="40" t="b">
        <f t="shared" si="138"/>
        <v>0</v>
      </c>
      <c r="AD205" s="40" t="b">
        <f t="shared" si="145"/>
        <v>1</v>
      </c>
      <c r="AE205" s="40" t="b">
        <f t="shared" si="139"/>
        <v>1</v>
      </c>
      <c r="AF205" s="40" t="b">
        <f t="shared" si="146"/>
        <v>0</v>
      </c>
    </row>
    <row r="206" spans="1:32" s="5" customFormat="1" x14ac:dyDescent="0.3">
      <c r="A206" s="5">
        <f t="shared" si="136"/>
        <v>191</v>
      </c>
      <c r="B206" s="45">
        <f t="shared" si="137"/>
        <v>17</v>
      </c>
      <c r="C206" s="64"/>
      <c r="D206" s="189" t="s">
        <v>145</v>
      </c>
      <c r="E206" s="189" t="s">
        <v>1303</v>
      </c>
      <c r="F206" s="190" t="s">
        <v>950</v>
      </c>
      <c r="G206" s="190" t="s">
        <v>970</v>
      </c>
      <c r="H206" s="3" t="s">
        <v>22</v>
      </c>
      <c r="I206" s="91">
        <v>38</v>
      </c>
      <c r="J206" s="91">
        <v>31</v>
      </c>
      <c r="K206" s="91"/>
      <c r="L206" s="91">
        <v>33</v>
      </c>
      <c r="M206" s="91">
        <v>36</v>
      </c>
      <c r="N206" s="1">
        <f t="shared" si="129"/>
        <v>34.5</v>
      </c>
      <c r="O206" s="1">
        <f t="shared" si="141"/>
        <v>69</v>
      </c>
      <c r="P206" s="91">
        <v>39</v>
      </c>
      <c r="Q206" s="91">
        <v>62</v>
      </c>
      <c r="R206" s="5">
        <v>70</v>
      </c>
      <c r="S206" s="7">
        <v>74</v>
      </c>
      <c r="T206" s="6">
        <f t="shared" si="130"/>
        <v>61.25</v>
      </c>
      <c r="U206" s="7">
        <v>40</v>
      </c>
      <c r="V206" s="94">
        <v>39</v>
      </c>
      <c r="W206" s="7">
        <v>28</v>
      </c>
      <c r="Y206" s="6">
        <f t="shared" si="131"/>
        <v>237.25</v>
      </c>
      <c r="Z206" s="11" t="b">
        <f t="shared" si="142"/>
        <v>1</v>
      </c>
      <c r="AA206" s="11" t="b">
        <f t="shared" si="143"/>
        <v>1</v>
      </c>
      <c r="AB206" s="40" t="b">
        <f t="shared" si="144"/>
        <v>1</v>
      </c>
      <c r="AC206" s="40" t="b">
        <f t="shared" si="138"/>
        <v>1</v>
      </c>
      <c r="AD206" s="40" t="b">
        <f t="shared" si="145"/>
        <v>0</v>
      </c>
      <c r="AE206" s="40" t="b">
        <f t="shared" si="139"/>
        <v>1</v>
      </c>
      <c r="AF206" s="40" t="b">
        <f t="shared" si="146"/>
        <v>0</v>
      </c>
    </row>
    <row r="207" spans="1:32" s="5" customFormat="1" x14ac:dyDescent="0.3">
      <c r="A207" s="5">
        <f t="shared" si="136"/>
        <v>192</v>
      </c>
      <c r="B207" s="45">
        <f t="shared" si="137"/>
        <v>18</v>
      </c>
      <c r="C207" s="64"/>
      <c r="D207" s="189" t="s">
        <v>1123</v>
      </c>
      <c r="E207" s="189" t="s">
        <v>1124</v>
      </c>
      <c r="F207" s="190" t="s">
        <v>291</v>
      </c>
      <c r="G207" s="190" t="s">
        <v>308</v>
      </c>
      <c r="H207" s="3" t="s">
        <v>22</v>
      </c>
      <c r="I207" s="91">
        <v>38</v>
      </c>
      <c r="J207" s="91">
        <v>38</v>
      </c>
      <c r="K207" s="91"/>
      <c r="L207" s="91">
        <v>35</v>
      </c>
      <c r="M207" s="91">
        <v>39</v>
      </c>
      <c r="N207" s="1">
        <f t="shared" si="129"/>
        <v>37.5</v>
      </c>
      <c r="O207" s="1">
        <f t="shared" si="141"/>
        <v>75</v>
      </c>
      <c r="P207" s="91">
        <v>75</v>
      </c>
      <c r="Q207" s="91">
        <v>67</v>
      </c>
      <c r="R207" s="5">
        <v>69</v>
      </c>
      <c r="S207" s="7">
        <v>80</v>
      </c>
      <c r="T207" s="6">
        <f t="shared" si="130"/>
        <v>72.75</v>
      </c>
      <c r="U207" s="7">
        <v>40</v>
      </c>
      <c r="V207" s="94">
        <v>19</v>
      </c>
      <c r="W207" s="7">
        <v>40</v>
      </c>
      <c r="Y207" s="6">
        <f t="shared" si="131"/>
        <v>246.75</v>
      </c>
      <c r="Z207" s="11" t="b">
        <f t="shared" si="142"/>
        <v>1</v>
      </c>
      <c r="AA207" s="11" t="b">
        <f t="shared" si="143"/>
        <v>1</v>
      </c>
      <c r="AB207" s="40" t="b">
        <f t="shared" si="144"/>
        <v>1</v>
      </c>
      <c r="AC207" s="40" t="b">
        <f t="shared" si="138"/>
        <v>0</v>
      </c>
      <c r="AD207" s="40" t="b">
        <f t="shared" si="145"/>
        <v>1</v>
      </c>
      <c r="AE207" s="40" t="b">
        <f t="shared" si="139"/>
        <v>1</v>
      </c>
      <c r="AF207" s="40" t="b">
        <f t="shared" si="146"/>
        <v>0</v>
      </c>
    </row>
    <row r="208" spans="1:32" s="5" customFormat="1" x14ac:dyDescent="0.3">
      <c r="A208" s="5">
        <f t="shared" si="136"/>
        <v>193</v>
      </c>
      <c r="B208" s="45">
        <f t="shared" si="137"/>
        <v>19</v>
      </c>
      <c r="C208" s="72"/>
      <c r="D208" s="189" t="s">
        <v>605</v>
      </c>
      <c r="E208" s="189" t="s">
        <v>106</v>
      </c>
      <c r="F208" s="190" t="s">
        <v>595</v>
      </c>
      <c r="G208" s="190" t="s">
        <v>604</v>
      </c>
      <c r="H208" s="3" t="s">
        <v>22</v>
      </c>
      <c r="I208" s="91">
        <v>37</v>
      </c>
      <c r="J208" s="91">
        <v>33</v>
      </c>
      <c r="K208" s="91"/>
      <c r="L208" s="91">
        <v>34</v>
      </c>
      <c r="M208" s="91">
        <v>37</v>
      </c>
      <c r="N208" s="1">
        <f t="shared" si="129"/>
        <v>35.25</v>
      </c>
      <c r="O208" s="1">
        <f t="shared" si="141"/>
        <v>70.5</v>
      </c>
      <c r="P208" s="91">
        <v>29</v>
      </c>
      <c r="Q208" s="91">
        <v>62</v>
      </c>
      <c r="R208" s="5">
        <v>75</v>
      </c>
      <c r="S208" s="7">
        <v>79</v>
      </c>
      <c r="T208" s="6">
        <f t="shared" si="130"/>
        <v>61.25</v>
      </c>
      <c r="U208" s="7">
        <v>20</v>
      </c>
      <c r="V208" s="94">
        <v>39</v>
      </c>
      <c r="W208" s="7">
        <v>41</v>
      </c>
      <c r="Y208" s="6">
        <f t="shared" si="131"/>
        <v>231.75</v>
      </c>
      <c r="Z208" s="11" t="b">
        <f t="shared" si="142"/>
        <v>1</v>
      </c>
      <c r="AA208" s="11" t="b">
        <f t="shared" si="143"/>
        <v>1</v>
      </c>
      <c r="AB208" s="40" t="b">
        <f t="shared" si="144"/>
        <v>0</v>
      </c>
      <c r="AC208" s="40" t="b">
        <f t="shared" si="138"/>
        <v>1</v>
      </c>
      <c r="AD208" s="40" t="b">
        <f t="shared" si="145"/>
        <v>1</v>
      </c>
      <c r="AE208" s="40" t="b">
        <f t="shared" si="139"/>
        <v>1</v>
      </c>
      <c r="AF208" s="40" t="b">
        <f t="shared" si="146"/>
        <v>0</v>
      </c>
    </row>
    <row r="209" spans="1:32" s="5" customFormat="1" x14ac:dyDescent="0.3">
      <c r="A209" s="5">
        <f t="shared" si="136"/>
        <v>194</v>
      </c>
      <c r="B209" s="45">
        <f t="shared" si="137"/>
        <v>20</v>
      </c>
      <c r="C209" s="72"/>
      <c r="D209" s="189" t="s">
        <v>96</v>
      </c>
      <c r="E209" s="189" t="s">
        <v>144</v>
      </c>
      <c r="F209" s="190" t="s">
        <v>469</v>
      </c>
      <c r="G209" s="190" t="s">
        <v>484</v>
      </c>
      <c r="H209" s="3" t="s">
        <v>22</v>
      </c>
      <c r="I209" s="91">
        <v>36</v>
      </c>
      <c r="J209" s="91">
        <v>35</v>
      </c>
      <c r="K209" s="91"/>
      <c r="L209" s="91">
        <v>34</v>
      </c>
      <c r="M209" s="91">
        <v>35</v>
      </c>
      <c r="N209" s="1">
        <f t="shared" si="129"/>
        <v>35</v>
      </c>
      <c r="O209" s="1">
        <f t="shared" si="127"/>
        <v>70</v>
      </c>
      <c r="P209" s="91">
        <v>73</v>
      </c>
      <c r="Q209" s="91">
        <v>75</v>
      </c>
      <c r="R209" s="5">
        <v>76</v>
      </c>
      <c r="S209" s="7">
        <v>80</v>
      </c>
      <c r="T209" s="6">
        <f t="shared" si="130"/>
        <v>76</v>
      </c>
      <c r="U209" s="7">
        <v>10</v>
      </c>
      <c r="V209" s="94">
        <v>36</v>
      </c>
      <c r="W209" s="7">
        <v>44</v>
      </c>
      <c r="Y209" s="6">
        <f t="shared" si="131"/>
        <v>236</v>
      </c>
      <c r="Z209" s="11" t="b">
        <f t="shared" si="132"/>
        <v>1</v>
      </c>
      <c r="AA209" s="11" t="b">
        <f t="shared" si="133"/>
        <v>1</v>
      </c>
      <c r="AB209" s="40" t="b">
        <f t="shared" si="134"/>
        <v>0</v>
      </c>
      <c r="AC209" s="40" t="b">
        <f t="shared" si="138"/>
        <v>1</v>
      </c>
      <c r="AD209" s="40" t="b">
        <f t="shared" si="140"/>
        <v>1</v>
      </c>
      <c r="AE209" s="40" t="b">
        <f t="shared" si="139"/>
        <v>1</v>
      </c>
      <c r="AF209" s="40" t="b">
        <f t="shared" si="135"/>
        <v>0</v>
      </c>
    </row>
    <row r="210" spans="1:32" s="5" customFormat="1" x14ac:dyDescent="0.3">
      <c r="A210" s="5">
        <f t="shared" si="136"/>
        <v>195</v>
      </c>
      <c r="B210" s="45">
        <f t="shared" si="137"/>
        <v>21</v>
      </c>
      <c r="C210" s="72"/>
      <c r="D210" s="189" t="s">
        <v>916</v>
      </c>
      <c r="E210" s="189" t="s">
        <v>179</v>
      </c>
      <c r="F210" s="190" t="s">
        <v>884</v>
      </c>
      <c r="G210" s="190" t="s">
        <v>915</v>
      </c>
      <c r="H210" s="3" t="s">
        <v>22</v>
      </c>
      <c r="I210" s="91">
        <v>37</v>
      </c>
      <c r="J210" s="91">
        <v>33</v>
      </c>
      <c r="K210" s="91"/>
      <c r="L210" s="91">
        <v>31</v>
      </c>
      <c r="M210" s="91">
        <v>38</v>
      </c>
      <c r="N210" s="1">
        <f t="shared" si="129"/>
        <v>34.75</v>
      </c>
      <c r="O210" s="1">
        <f t="shared" si="127"/>
        <v>69.5</v>
      </c>
      <c r="P210" s="91">
        <v>76</v>
      </c>
      <c r="Q210" s="91">
        <v>76</v>
      </c>
      <c r="R210" s="5">
        <v>68</v>
      </c>
      <c r="S210" s="7">
        <v>80</v>
      </c>
      <c r="T210" s="6">
        <f t="shared" si="130"/>
        <v>75</v>
      </c>
      <c r="U210" s="7">
        <v>40</v>
      </c>
      <c r="V210" s="94">
        <v>37</v>
      </c>
      <c r="W210" s="7">
        <v>43</v>
      </c>
      <c r="Y210" s="6">
        <f t="shared" si="131"/>
        <v>264.5</v>
      </c>
      <c r="Z210" s="11" t="b">
        <f t="shared" si="132"/>
        <v>1</v>
      </c>
      <c r="AA210" s="11" t="b">
        <f t="shared" si="133"/>
        <v>1</v>
      </c>
      <c r="AB210" s="40" t="b">
        <f t="shared" si="134"/>
        <v>1</v>
      </c>
      <c r="AC210" s="40" t="b">
        <f t="shared" si="138"/>
        <v>1</v>
      </c>
      <c r="AD210" s="40" t="b">
        <f t="shared" si="140"/>
        <v>1</v>
      </c>
      <c r="AE210" s="40" t="b">
        <f t="shared" si="139"/>
        <v>1</v>
      </c>
      <c r="AF210" s="40" t="b">
        <f t="shared" si="135"/>
        <v>1</v>
      </c>
    </row>
    <row r="211" spans="1:32" s="5" customFormat="1" x14ac:dyDescent="0.3">
      <c r="A211" s="5">
        <f t="shared" si="136"/>
        <v>196</v>
      </c>
      <c r="B211" s="45">
        <f t="shared" si="137"/>
        <v>22</v>
      </c>
      <c r="C211" s="64"/>
      <c r="D211" s="189" t="s">
        <v>607</v>
      </c>
      <c r="E211" s="189" t="s">
        <v>172</v>
      </c>
      <c r="F211" s="190" t="s">
        <v>595</v>
      </c>
      <c r="G211" s="190" t="s">
        <v>268</v>
      </c>
      <c r="H211" s="3" t="s">
        <v>22</v>
      </c>
      <c r="I211" s="91">
        <v>35</v>
      </c>
      <c r="J211" s="91">
        <v>29</v>
      </c>
      <c r="K211" s="91"/>
      <c r="L211" s="91">
        <v>30</v>
      </c>
      <c r="M211" s="91">
        <v>35</v>
      </c>
      <c r="N211" s="1">
        <f t="shared" si="129"/>
        <v>32.25</v>
      </c>
      <c r="O211" s="1">
        <f t="shared" si="127"/>
        <v>64.5</v>
      </c>
      <c r="P211" s="91">
        <v>68</v>
      </c>
      <c r="Q211" s="91">
        <v>45</v>
      </c>
      <c r="R211" s="5">
        <v>70</v>
      </c>
      <c r="S211" s="7">
        <v>78</v>
      </c>
      <c r="T211" s="6">
        <f t="shared" si="130"/>
        <v>65.25</v>
      </c>
      <c r="U211" s="7">
        <v>0</v>
      </c>
      <c r="V211" s="94">
        <v>33</v>
      </c>
      <c r="W211" s="7">
        <v>33</v>
      </c>
      <c r="Y211" s="6">
        <f t="shared" si="131"/>
        <v>195.75</v>
      </c>
      <c r="Z211" s="11" t="b">
        <f t="shared" si="132"/>
        <v>1</v>
      </c>
      <c r="AA211" s="11" t="b">
        <f t="shared" si="133"/>
        <v>1</v>
      </c>
      <c r="AB211" s="40" t="b">
        <f t="shared" si="134"/>
        <v>0</v>
      </c>
      <c r="AC211" s="40" t="b">
        <f t="shared" si="138"/>
        <v>1</v>
      </c>
      <c r="AD211" s="40" t="b">
        <f t="shared" si="140"/>
        <v>0</v>
      </c>
      <c r="AE211" s="40" t="b">
        <f t="shared" si="139"/>
        <v>0</v>
      </c>
      <c r="AF211" s="40" t="b">
        <f t="shared" si="135"/>
        <v>0</v>
      </c>
    </row>
    <row r="212" spans="1:32" s="5" customFormat="1" x14ac:dyDescent="0.3">
      <c r="A212" s="5">
        <f t="shared" si="136"/>
        <v>197</v>
      </c>
      <c r="B212" s="45">
        <f t="shared" si="137"/>
        <v>23</v>
      </c>
      <c r="C212" s="72"/>
      <c r="D212" s="189" t="s">
        <v>989</v>
      </c>
      <c r="E212" s="189" t="s">
        <v>159</v>
      </c>
      <c r="F212" s="190" t="s">
        <v>950</v>
      </c>
      <c r="G212" s="190" t="s">
        <v>988</v>
      </c>
      <c r="H212" s="3" t="s">
        <v>22</v>
      </c>
      <c r="I212" s="91">
        <v>38</v>
      </c>
      <c r="J212" s="91">
        <v>37</v>
      </c>
      <c r="K212" s="91"/>
      <c r="L212" s="91">
        <v>35</v>
      </c>
      <c r="M212" s="91">
        <v>37</v>
      </c>
      <c r="N212" s="1">
        <f t="shared" si="129"/>
        <v>36.75</v>
      </c>
      <c r="O212" s="1">
        <f t="shared" si="127"/>
        <v>73.5</v>
      </c>
      <c r="P212" s="91">
        <v>77</v>
      </c>
      <c r="Q212" s="91">
        <v>71</v>
      </c>
      <c r="R212" s="5">
        <v>70</v>
      </c>
      <c r="S212" s="7">
        <v>80</v>
      </c>
      <c r="T212" s="6">
        <f t="shared" si="130"/>
        <v>74.5</v>
      </c>
      <c r="U212" s="7">
        <v>10</v>
      </c>
      <c r="V212" s="94">
        <v>42</v>
      </c>
      <c r="W212" s="7">
        <v>42</v>
      </c>
      <c r="Y212" s="6">
        <f t="shared" si="131"/>
        <v>242</v>
      </c>
      <c r="Z212" s="11" t="b">
        <f t="shared" si="132"/>
        <v>1</v>
      </c>
      <c r="AA212" s="11" t="b">
        <f t="shared" si="133"/>
        <v>1</v>
      </c>
      <c r="AB212" s="40" t="b">
        <f t="shared" si="134"/>
        <v>0</v>
      </c>
      <c r="AC212" s="40" t="b">
        <f t="shared" si="138"/>
        <v>1</v>
      </c>
      <c r="AD212" s="40" t="b">
        <f t="shared" si="140"/>
        <v>1</v>
      </c>
      <c r="AE212" s="40" t="b">
        <f t="shared" si="139"/>
        <v>1</v>
      </c>
      <c r="AF212" s="40" t="b">
        <f t="shared" si="135"/>
        <v>0</v>
      </c>
    </row>
    <row r="213" spans="1:32" s="5" customFormat="1" x14ac:dyDescent="0.3">
      <c r="A213" s="5">
        <f t="shared" si="136"/>
        <v>198</v>
      </c>
      <c r="B213" s="45">
        <f t="shared" si="137"/>
        <v>24</v>
      </c>
      <c r="C213" s="75"/>
      <c r="D213" s="189" t="s">
        <v>651</v>
      </c>
      <c r="E213" s="189" t="s">
        <v>1319</v>
      </c>
      <c r="F213" s="190" t="s">
        <v>639</v>
      </c>
      <c r="G213" s="190" t="s">
        <v>650</v>
      </c>
      <c r="H213" s="3" t="s">
        <v>22</v>
      </c>
      <c r="I213" s="91">
        <v>38</v>
      </c>
      <c r="J213" s="91">
        <v>34</v>
      </c>
      <c r="K213" s="91"/>
      <c r="L213" s="91">
        <v>33</v>
      </c>
      <c r="M213" s="91">
        <v>38</v>
      </c>
      <c r="N213" s="1">
        <f t="shared" si="129"/>
        <v>35.75</v>
      </c>
      <c r="O213" s="1">
        <f t="shared" si="127"/>
        <v>71.5</v>
      </c>
      <c r="P213" s="91">
        <v>68</v>
      </c>
      <c r="Q213" s="91">
        <v>59</v>
      </c>
      <c r="R213" s="5">
        <v>65</v>
      </c>
      <c r="S213" s="7">
        <v>74</v>
      </c>
      <c r="T213" s="6">
        <f t="shared" si="130"/>
        <v>66.5</v>
      </c>
      <c r="U213" s="7">
        <v>40</v>
      </c>
      <c r="V213" s="94">
        <v>24</v>
      </c>
      <c r="W213" s="7">
        <v>27</v>
      </c>
      <c r="Y213" s="6">
        <f t="shared" si="131"/>
        <v>229</v>
      </c>
      <c r="Z213" s="11" t="b">
        <f t="shared" si="132"/>
        <v>1</v>
      </c>
      <c r="AA213" s="11" t="b">
        <f t="shared" si="133"/>
        <v>1</v>
      </c>
      <c r="AB213" s="40" t="b">
        <f t="shared" si="134"/>
        <v>1</v>
      </c>
      <c r="AC213" s="40" t="b">
        <f t="shared" si="138"/>
        <v>0</v>
      </c>
      <c r="AD213" s="40" t="b">
        <f t="shared" si="140"/>
        <v>0</v>
      </c>
      <c r="AE213" s="40" t="b">
        <f t="shared" si="139"/>
        <v>1</v>
      </c>
      <c r="AF213" s="40" t="b">
        <f t="shared" si="135"/>
        <v>0</v>
      </c>
    </row>
    <row r="214" spans="1:32" s="5" customFormat="1" ht="16.2" thickBot="1" x14ac:dyDescent="0.35">
      <c r="A214" s="5" t="s">
        <v>15</v>
      </c>
      <c r="B214" s="45"/>
      <c r="C214" s="91"/>
      <c r="H214" s="19" t="s">
        <v>16</v>
      </c>
      <c r="I214" s="20">
        <f>AVERAGE(I190:I213)</f>
        <v>37.04</v>
      </c>
      <c r="J214" s="20">
        <f>AVERAGE(J190:J213)</f>
        <v>33.08</v>
      </c>
      <c r="K214" s="20"/>
      <c r="L214" s="20">
        <v>39</v>
      </c>
      <c r="M214" s="20">
        <f>AVERAGE(M190:M213)</f>
        <v>36.71</v>
      </c>
      <c r="N214" s="27">
        <f>AVERAGE(N190:N213)</f>
        <v>34.35</v>
      </c>
      <c r="O214" s="27">
        <f t="shared" si="127"/>
        <v>68.7</v>
      </c>
      <c r="P214" s="20">
        <f t="shared" ref="P214:X214" si="147">AVERAGE(P190:P213)</f>
        <v>58.75</v>
      </c>
      <c r="Q214" s="20">
        <f t="shared" si="147"/>
        <v>67.67</v>
      </c>
      <c r="R214" s="20">
        <f t="shared" si="147"/>
        <v>71.42</v>
      </c>
      <c r="S214" s="20">
        <f t="shared" si="147"/>
        <v>73.83</v>
      </c>
      <c r="T214" s="38">
        <f t="shared" si="147"/>
        <v>67.92</v>
      </c>
      <c r="U214" s="20">
        <f t="shared" si="147"/>
        <v>29.17</v>
      </c>
      <c r="V214" s="20">
        <f t="shared" si="147"/>
        <v>33.58</v>
      </c>
      <c r="W214" s="20">
        <f t="shared" si="147"/>
        <v>38.83</v>
      </c>
      <c r="X214" s="20" t="e">
        <f t="shared" si="147"/>
        <v>#DIV/0!</v>
      </c>
      <c r="Y214" s="6"/>
      <c r="Z214" s="11"/>
      <c r="AA214" s="11"/>
      <c r="AC214" s="40"/>
      <c r="AE214" s="40"/>
      <c r="AF214" s="40"/>
    </row>
    <row r="215" spans="1:32" s="5" customFormat="1" ht="31.2" x14ac:dyDescent="0.3">
      <c r="A215" s="5" t="s">
        <v>15</v>
      </c>
      <c r="B215" s="45"/>
      <c r="C215" s="3"/>
      <c r="D215" s="39" t="s">
        <v>212</v>
      </c>
      <c r="E215" s="39" t="s">
        <v>2</v>
      </c>
      <c r="F215" s="40" t="s">
        <v>3</v>
      </c>
      <c r="G215" s="40" t="s">
        <v>36</v>
      </c>
      <c r="H215" s="40" t="s">
        <v>4</v>
      </c>
      <c r="I215" s="14"/>
      <c r="J215" s="14"/>
      <c r="K215" s="14"/>
      <c r="L215" s="14"/>
      <c r="M215" s="14"/>
      <c r="N215" s="10"/>
      <c r="O215" s="1"/>
      <c r="P215" s="14"/>
      <c r="Q215" s="14"/>
      <c r="R215" s="48"/>
      <c r="S215" s="49"/>
      <c r="T215" s="6"/>
      <c r="U215" s="49"/>
      <c r="V215" s="49"/>
      <c r="W215" s="48"/>
      <c r="X215" s="48"/>
      <c r="Y215" s="6"/>
      <c r="Z215" s="11"/>
      <c r="AA215" s="11"/>
      <c r="AC215" s="40"/>
      <c r="AE215" s="40"/>
      <c r="AF215" s="40"/>
    </row>
    <row r="216" spans="1:32" s="5" customFormat="1" x14ac:dyDescent="0.3">
      <c r="A216" s="5">
        <f>A213+1</f>
        <v>199</v>
      </c>
      <c r="B216" s="45">
        <v>1</v>
      </c>
      <c r="C216" s="72"/>
      <c r="D216" s="189" t="s">
        <v>518</v>
      </c>
      <c r="E216" s="189" t="s">
        <v>1195</v>
      </c>
      <c r="F216" s="190" t="s">
        <v>516</v>
      </c>
      <c r="G216" s="190" t="s">
        <v>517</v>
      </c>
      <c r="H216" s="3" t="s">
        <v>23</v>
      </c>
      <c r="I216" s="91">
        <v>36</v>
      </c>
      <c r="J216" s="91">
        <v>37</v>
      </c>
      <c r="K216" s="91"/>
      <c r="L216" s="91">
        <v>25</v>
      </c>
      <c r="M216" s="91">
        <v>25</v>
      </c>
      <c r="N216" s="1">
        <f t="shared" ref="N216:N240" si="148">AVERAGE(I216,J216,L216,M216)</f>
        <v>30.75</v>
      </c>
      <c r="O216" s="1">
        <f t="shared" si="127"/>
        <v>61.5</v>
      </c>
      <c r="P216" s="91">
        <v>55</v>
      </c>
      <c r="Q216" s="91">
        <v>65</v>
      </c>
      <c r="R216" s="5">
        <v>72</v>
      </c>
      <c r="S216" s="7">
        <v>79</v>
      </c>
      <c r="T216" s="6">
        <f t="shared" ref="T216:T240" si="149">AVERAGE(P216,Q216,R216,S216)</f>
        <v>67.75</v>
      </c>
      <c r="U216" s="7">
        <v>40</v>
      </c>
      <c r="V216" s="94">
        <v>32</v>
      </c>
      <c r="W216" s="7">
        <v>38</v>
      </c>
      <c r="Y216" s="6">
        <f t="shared" ref="Y216:Y240" si="150">SUM(O216 + T216 +U216 + V216 + W216)</f>
        <v>239.25</v>
      </c>
      <c r="Z216" s="11" t="b">
        <f t="shared" ref="Z216:Z240" si="151">IF(O216,O216&gt;=56,O216&lt;56)</f>
        <v>1</v>
      </c>
      <c r="AA216" s="11" t="b">
        <f t="shared" si="133"/>
        <v>1</v>
      </c>
      <c r="AB216" s="40" t="b">
        <f t="shared" ref="AB216:AB227" si="152">IF(U216,U216=40)</f>
        <v>1</v>
      </c>
      <c r="AC216" s="40" t="b">
        <f t="shared" si="138"/>
        <v>1</v>
      </c>
      <c r="AD216" s="40" t="b">
        <f t="shared" si="140"/>
        <v>1</v>
      </c>
      <c r="AE216" s="40" t="b">
        <f t="shared" si="139"/>
        <v>1</v>
      </c>
      <c r="AF216" s="40" t="b">
        <f t="shared" si="135"/>
        <v>1</v>
      </c>
    </row>
    <row r="217" spans="1:32" s="5" customFormat="1" x14ac:dyDescent="0.3">
      <c r="A217" s="5">
        <f t="shared" ref="A217:A240" si="153">A216+1</f>
        <v>200</v>
      </c>
      <c r="B217" s="45">
        <f t="shared" ref="B217:B240" si="154">B216+1</f>
        <v>2</v>
      </c>
      <c r="C217" s="72"/>
      <c r="D217" s="189" t="s">
        <v>379</v>
      </c>
      <c r="E217" s="189" t="s">
        <v>148</v>
      </c>
      <c r="F217" s="190" t="s">
        <v>376</v>
      </c>
      <c r="G217" s="190" t="s">
        <v>378</v>
      </c>
      <c r="H217" s="3" t="s">
        <v>23</v>
      </c>
      <c r="I217" s="91">
        <v>39</v>
      </c>
      <c r="J217" s="91">
        <v>39</v>
      </c>
      <c r="K217" s="91"/>
      <c r="L217" s="91">
        <v>38</v>
      </c>
      <c r="M217" s="91">
        <v>30</v>
      </c>
      <c r="N217" s="1">
        <f t="shared" si="148"/>
        <v>36.5</v>
      </c>
      <c r="O217" s="1">
        <f t="shared" si="127"/>
        <v>73</v>
      </c>
      <c r="P217" s="91">
        <v>78</v>
      </c>
      <c r="Q217" s="91">
        <v>76</v>
      </c>
      <c r="R217" s="5">
        <v>75</v>
      </c>
      <c r="S217" s="7">
        <v>79</v>
      </c>
      <c r="T217" s="6">
        <f t="shared" si="149"/>
        <v>77</v>
      </c>
      <c r="U217" s="7">
        <v>40</v>
      </c>
      <c r="V217" s="94">
        <v>41</v>
      </c>
      <c r="W217" s="7">
        <v>42</v>
      </c>
      <c r="Y217" s="6">
        <f t="shared" si="150"/>
        <v>273</v>
      </c>
      <c r="Z217" s="11" t="b">
        <f t="shared" si="151"/>
        <v>1</v>
      </c>
      <c r="AA217" s="11" t="b">
        <f t="shared" si="133"/>
        <v>1</v>
      </c>
      <c r="AB217" s="40" t="b">
        <f t="shared" si="152"/>
        <v>1</v>
      </c>
      <c r="AC217" s="40" t="b">
        <f t="shared" si="138"/>
        <v>1</v>
      </c>
      <c r="AD217" s="40" t="b">
        <f t="shared" si="140"/>
        <v>1</v>
      </c>
      <c r="AE217" s="40" t="b">
        <f t="shared" si="139"/>
        <v>1</v>
      </c>
      <c r="AF217" s="40" t="b">
        <f t="shared" si="135"/>
        <v>1</v>
      </c>
    </row>
    <row r="218" spans="1:32" s="5" customFormat="1" x14ac:dyDescent="0.3">
      <c r="A218" s="5">
        <f t="shared" si="153"/>
        <v>201</v>
      </c>
      <c r="B218" s="45">
        <f t="shared" si="154"/>
        <v>3</v>
      </c>
      <c r="C218" s="72"/>
      <c r="D218" s="189" t="s">
        <v>785</v>
      </c>
      <c r="E218" s="189" t="s">
        <v>1268</v>
      </c>
      <c r="F218" s="190" t="s">
        <v>75</v>
      </c>
      <c r="G218" s="190" t="s">
        <v>784</v>
      </c>
      <c r="H218" s="3" t="s">
        <v>23</v>
      </c>
      <c r="I218" s="91">
        <v>36</v>
      </c>
      <c r="J218" s="91">
        <v>39</v>
      </c>
      <c r="K218" s="91"/>
      <c r="L218" s="91">
        <v>32</v>
      </c>
      <c r="M218" s="91">
        <v>27</v>
      </c>
      <c r="N218" s="1">
        <f t="shared" si="148"/>
        <v>33.5</v>
      </c>
      <c r="O218" s="1">
        <f t="shared" si="127"/>
        <v>67</v>
      </c>
      <c r="P218" s="91">
        <v>0</v>
      </c>
      <c r="Q218" s="91">
        <v>65</v>
      </c>
      <c r="R218" s="5">
        <v>70</v>
      </c>
      <c r="S218" s="7">
        <v>80</v>
      </c>
      <c r="T218" s="6">
        <f t="shared" si="149"/>
        <v>53.75</v>
      </c>
      <c r="U218" s="7">
        <v>40</v>
      </c>
      <c r="V218" s="94">
        <v>38</v>
      </c>
      <c r="W218" s="7">
        <v>38</v>
      </c>
      <c r="Y218" s="6">
        <f t="shared" si="150"/>
        <v>236.75</v>
      </c>
      <c r="Z218" s="11" t="b">
        <f t="shared" si="151"/>
        <v>1</v>
      </c>
      <c r="AA218" s="11" t="b">
        <f t="shared" si="133"/>
        <v>0</v>
      </c>
      <c r="AB218" s="40" t="b">
        <f t="shared" si="152"/>
        <v>1</v>
      </c>
      <c r="AC218" s="40" t="b">
        <f t="shared" si="138"/>
        <v>1</v>
      </c>
      <c r="AD218" s="40" t="b">
        <f t="shared" si="140"/>
        <v>1</v>
      </c>
      <c r="AE218" s="40" t="b">
        <f t="shared" si="139"/>
        <v>1</v>
      </c>
      <c r="AF218" s="40" t="b">
        <f t="shared" si="135"/>
        <v>0</v>
      </c>
    </row>
    <row r="219" spans="1:32" s="5" customFormat="1" x14ac:dyDescent="0.3">
      <c r="A219" s="5">
        <f t="shared" si="153"/>
        <v>202</v>
      </c>
      <c r="B219" s="45">
        <f t="shared" si="154"/>
        <v>4</v>
      </c>
      <c r="C219" s="72"/>
      <c r="D219" s="189" t="s">
        <v>572</v>
      </c>
      <c r="E219" s="189" t="s">
        <v>1213</v>
      </c>
      <c r="F219" s="190" t="s">
        <v>573</v>
      </c>
      <c r="G219" s="190" t="s">
        <v>571</v>
      </c>
      <c r="H219" s="3" t="s">
        <v>23</v>
      </c>
      <c r="I219" s="91">
        <v>39</v>
      </c>
      <c r="J219" s="91">
        <v>38</v>
      </c>
      <c r="K219" s="91"/>
      <c r="L219" s="91">
        <v>31</v>
      </c>
      <c r="M219" s="91">
        <v>35</v>
      </c>
      <c r="N219" s="1">
        <f t="shared" si="148"/>
        <v>35.75</v>
      </c>
      <c r="O219" s="1">
        <f t="shared" si="127"/>
        <v>71.5</v>
      </c>
      <c r="P219" s="91">
        <v>50</v>
      </c>
      <c r="Q219" s="91">
        <v>64</v>
      </c>
      <c r="R219" s="5">
        <v>73</v>
      </c>
      <c r="S219" s="7">
        <v>76</v>
      </c>
      <c r="T219" s="6">
        <f t="shared" si="149"/>
        <v>65.75</v>
      </c>
      <c r="U219" s="7">
        <v>40</v>
      </c>
      <c r="V219" s="94">
        <v>36</v>
      </c>
      <c r="W219" s="7">
        <v>42</v>
      </c>
      <c r="Y219" s="6">
        <f t="shared" si="150"/>
        <v>255.25</v>
      </c>
      <c r="Z219" s="11" t="b">
        <f t="shared" si="151"/>
        <v>1</v>
      </c>
      <c r="AA219" s="11" t="b">
        <f t="shared" si="133"/>
        <v>1</v>
      </c>
      <c r="AB219" s="40" t="b">
        <f t="shared" si="152"/>
        <v>1</v>
      </c>
      <c r="AC219" s="40" t="b">
        <f t="shared" si="138"/>
        <v>1</v>
      </c>
      <c r="AD219" s="40" t="b">
        <f t="shared" si="140"/>
        <v>1</v>
      </c>
      <c r="AE219" s="40" t="b">
        <f t="shared" si="139"/>
        <v>1</v>
      </c>
      <c r="AF219" s="40" t="b">
        <f t="shared" si="135"/>
        <v>1</v>
      </c>
    </row>
    <row r="220" spans="1:32" s="5" customFormat="1" x14ac:dyDescent="0.3">
      <c r="A220" s="5">
        <f t="shared" si="153"/>
        <v>203</v>
      </c>
      <c r="B220" s="45">
        <f t="shared" si="154"/>
        <v>5</v>
      </c>
      <c r="C220" s="72"/>
      <c r="D220" s="189" t="s">
        <v>725</v>
      </c>
      <c r="E220" s="189" t="s">
        <v>1252</v>
      </c>
      <c r="F220" s="190" t="s">
        <v>719</v>
      </c>
      <c r="G220" s="190" t="s">
        <v>724</v>
      </c>
      <c r="H220" s="3" t="s">
        <v>23</v>
      </c>
      <c r="I220" s="91">
        <v>40</v>
      </c>
      <c r="J220" s="91">
        <v>37</v>
      </c>
      <c r="K220" s="91"/>
      <c r="L220" s="91">
        <v>30</v>
      </c>
      <c r="M220" s="91">
        <v>36</v>
      </c>
      <c r="N220" s="1">
        <f t="shared" si="148"/>
        <v>35.75</v>
      </c>
      <c r="O220" s="1">
        <f t="shared" si="127"/>
        <v>71.5</v>
      </c>
      <c r="P220" s="91">
        <v>42</v>
      </c>
      <c r="Q220" s="91">
        <v>65</v>
      </c>
      <c r="R220" s="5">
        <v>65</v>
      </c>
      <c r="S220" s="7">
        <v>80</v>
      </c>
      <c r="T220" s="6">
        <f t="shared" si="149"/>
        <v>63</v>
      </c>
      <c r="U220" s="7">
        <v>40</v>
      </c>
      <c r="V220" s="94">
        <v>39</v>
      </c>
      <c r="W220" s="7">
        <v>38</v>
      </c>
      <c r="Y220" s="6">
        <f t="shared" si="150"/>
        <v>251.5</v>
      </c>
      <c r="Z220" s="11" t="b">
        <f t="shared" si="151"/>
        <v>1</v>
      </c>
      <c r="AA220" s="11" t="b">
        <f t="shared" si="133"/>
        <v>1</v>
      </c>
      <c r="AB220" s="40" t="b">
        <f t="shared" si="152"/>
        <v>1</v>
      </c>
      <c r="AC220" s="40" t="b">
        <f t="shared" si="138"/>
        <v>1</v>
      </c>
      <c r="AD220" s="40" t="b">
        <f t="shared" si="140"/>
        <v>1</v>
      </c>
      <c r="AE220" s="40" t="b">
        <f t="shared" si="139"/>
        <v>1</v>
      </c>
      <c r="AF220" s="40" t="b">
        <f t="shared" si="135"/>
        <v>1</v>
      </c>
    </row>
    <row r="221" spans="1:32" s="5" customFormat="1" x14ac:dyDescent="0.3">
      <c r="A221" s="5">
        <f t="shared" si="153"/>
        <v>204</v>
      </c>
      <c r="B221" s="45">
        <f t="shared" si="154"/>
        <v>6</v>
      </c>
      <c r="C221" s="72"/>
      <c r="D221" s="189" t="s">
        <v>795</v>
      </c>
      <c r="E221" s="189" t="s">
        <v>1274</v>
      </c>
      <c r="F221" s="190" t="s">
        <v>75</v>
      </c>
      <c r="G221" s="190" t="s">
        <v>794</v>
      </c>
      <c r="H221" s="3" t="s">
        <v>23</v>
      </c>
      <c r="I221" s="91">
        <v>36</v>
      </c>
      <c r="J221" s="91">
        <v>39</v>
      </c>
      <c r="K221" s="91"/>
      <c r="L221" s="91">
        <v>35</v>
      </c>
      <c r="M221" s="91">
        <v>27</v>
      </c>
      <c r="N221" s="1">
        <f t="shared" si="148"/>
        <v>34.25</v>
      </c>
      <c r="O221" s="1">
        <f t="shared" si="127"/>
        <v>68.5</v>
      </c>
      <c r="P221" s="91">
        <v>0</v>
      </c>
      <c r="Q221" s="91">
        <v>69</v>
      </c>
      <c r="R221" s="5">
        <v>76</v>
      </c>
      <c r="S221" s="7">
        <v>80</v>
      </c>
      <c r="T221" s="6">
        <f t="shared" si="149"/>
        <v>56.25</v>
      </c>
      <c r="U221" s="7">
        <v>40</v>
      </c>
      <c r="V221" s="94">
        <v>28</v>
      </c>
      <c r="W221" s="7">
        <v>39</v>
      </c>
      <c r="Y221" s="6">
        <f t="shared" si="150"/>
        <v>231.75</v>
      </c>
      <c r="Z221" s="11" t="b">
        <f t="shared" si="151"/>
        <v>1</v>
      </c>
      <c r="AA221" s="11" t="b">
        <f t="shared" si="133"/>
        <v>1</v>
      </c>
      <c r="AB221" s="40" t="b">
        <f t="shared" si="152"/>
        <v>1</v>
      </c>
      <c r="AC221" s="40" t="b">
        <f t="shared" si="138"/>
        <v>0</v>
      </c>
      <c r="AD221" s="40" t="b">
        <f t="shared" si="140"/>
        <v>1</v>
      </c>
      <c r="AE221" s="40" t="b">
        <f t="shared" si="139"/>
        <v>1</v>
      </c>
      <c r="AF221" s="40" t="b">
        <f t="shared" si="135"/>
        <v>0</v>
      </c>
    </row>
    <row r="222" spans="1:32" s="5" customFormat="1" x14ac:dyDescent="0.3">
      <c r="A222" s="5">
        <f t="shared" si="153"/>
        <v>205</v>
      </c>
      <c r="B222" s="45">
        <f t="shared" si="154"/>
        <v>7</v>
      </c>
      <c r="C222" s="75"/>
      <c r="D222" s="189" t="s">
        <v>136</v>
      </c>
      <c r="E222" s="189" t="s">
        <v>1154</v>
      </c>
      <c r="F222" s="190" t="s">
        <v>376</v>
      </c>
      <c r="G222" s="190" t="s">
        <v>403</v>
      </c>
      <c r="H222" s="3" t="s">
        <v>23</v>
      </c>
      <c r="I222" s="91">
        <v>36</v>
      </c>
      <c r="J222" s="91">
        <v>39</v>
      </c>
      <c r="K222" s="91"/>
      <c r="L222" s="91">
        <v>35</v>
      </c>
      <c r="M222" s="91">
        <v>26</v>
      </c>
      <c r="N222" s="1">
        <f t="shared" si="148"/>
        <v>34</v>
      </c>
      <c r="O222" s="1">
        <f t="shared" si="127"/>
        <v>68</v>
      </c>
      <c r="P222" s="91">
        <v>67</v>
      </c>
      <c r="Q222" s="91">
        <v>72</v>
      </c>
      <c r="R222" s="5">
        <v>77</v>
      </c>
      <c r="S222" s="7">
        <v>80</v>
      </c>
      <c r="T222" s="6">
        <f t="shared" si="149"/>
        <v>74</v>
      </c>
      <c r="U222" s="7">
        <v>40</v>
      </c>
      <c r="V222" s="94">
        <v>38</v>
      </c>
      <c r="W222" s="7">
        <v>38</v>
      </c>
      <c r="Y222" s="6">
        <f t="shared" si="150"/>
        <v>258</v>
      </c>
      <c r="Z222" s="11" t="b">
        <f t="shared" si="151"/>
        <v>1</v>
      </c>
      <c r="AA222" s="11" t="b">
        <f t="shared" si="133"/>
        <v>1</v>
      </c>
      <c r="AB222" s="40" t="b">
        <f t="shared" si="152"/>
        <v>1</v>
      </c>
      <c r="AC222" s="40" t="b">
        <f t="shared" si="138"/>
        <v>1</v>
      </c>
      <c r="AD222" s="40" t="b">
        <f t="shared" si="140"/>
        <v>1</v>
      </c>
      <c r="AE222" s="40" t="b">
        <f t="shared" si="139"/>
        <v>1</v>
      </c>
      <c r="AF222" s="40" t="b">
        <f t="shared" si="135"/>
        <v>1</v>
      </c>
    </row>
    <row r="223" spans="1:32" s="5" customFormat="1" x14ac:dyDescent="0.3">
      <c r="A223" s="5">
        <f t="shared" si="153"/>
        <v>206</v>
      </c>
      <c r="B223" s="45">
        <f t="shared" si="154"/>
        <v>8</v>
      </c>
      <c r="C223" s="72"/>
      <c r="D223" s="189" t="s">
        <v>958</v>
      </c>
      <c r="E223" s="189" t="s">
        <v>1300</v>
      </c>
      <c r="F223" s="190" t="s">
        <v>950</v>
      </c>
      <c r="G223" s="190" t="s">
        <v>957</v>
      </c>
      <c r="H223" s="3" t="s">
        <v>23</v>
      </c>
      <c r="I223" s="91">
        <v>39</v>
      </c>
      <c r="J223" s="91">
        <v>39</v>
      </c>
      <c r="K223" s="91"/>
      <c r="L223" s="91">
        <v>36</v>
      </c>
      <c r="M223" s="91">
        <v>28</v>
      </c>
      <c r="N223" s="1">
        <f t="shared" si="148"/>
        <v>35.5</v>
      </c>
      <c r="O223" s="1">
        <f t="shared" si="127"/>
        <v>71</v>
      </c>
      <c r="P223" s="91">
        <v>78</v>
      </c>
      <c r="Q223" s="91">
        <v>72</v>
      </c>
      <c r="R223" s="5">
        <v>72</v>
      </c>
      <c r="S223" s="7">
        <v>80</v>
      </c>
      <c r="T223" s="6">
        <f t="shared" si="149"/>
        <v>75.5</v>
      </c>
      <c r="U223" s="7">
        <v>20</v>
      </c>
      <c r="V223" s="94">
        <v>43</v>
      </c>
      <c r="W223" s="7">
        <v>43</v>
      </c>
      <c r="Y223" s="6">
        <f t="shared" si="150"/>
        <v>252.5</v>
      </c>
      <c r="Z223" s="11" t="b">
        <f t="shared" si="151"/>
        <v>1</v>
      </c>
      <c r="AA223" s="11" t="b">
        <f t="shared" si="133"/>
        <v>1</v>
      </c>
      <c r="AB223" s="40" t="b">
        <f t="shared" si="152"/>
        <v>0</v>
      </c>
      <c r="AC223" s="40" t="b">
        <f t="shared" si="138"/>
        <v>1</v>
      </c>
      <c r="AD223" s="40" t="b">
        <f t="shared" si="140"/>
        <v>1</v>
      </c>
      <c r="AE223" s="40" t="b">
        <f t="shared" si="139"/>
        <v>1</v>
      </c>
      <c r="AF223" s="40" t="b">
        <f t="shared" si="135"/>
        <v>0</v>
      </c>
    </row>
    <row r="224" spans="1:32" s="5" customFormat="1" x14ac:dyDescent="0.3">
      <c r="A224" s="5">
        <f t="shared" si="153"/>
        <v>207</v>
      </c>
      <c r="B224" s="45">
        <f t="shared" si="154"/>
        <v>9</v>
      </c>
      <c r="C224" s="72"/>
      <c r="D224" s="189" t="s">
        <v>532</v>
      </c>
      <c r="E224" s="189" t="s">
        <v>95</v>
      </c>
      <c r="F224" s="190" t="s">
        <v>516</v>
      </c>
      <c r="G224" s="190" t="s">
        <v>531</v>
      </c>
      <c r="H224" s="3" t="s">
        <v>23</v>
      </c>
      <c r="I224" s="91">
        <v>34</v>
      </c>
      <c r="J224" s="91">
        <v>38</v>
      </c>
      <c r="K224" s="91"/>
      <c r="L224" s="91">
        <v>33</v>
      </c>
      <c r="M224" s="91">
        <v>29</v>
      </c>
      <c r="N224" s="1">
        <f t="shared" si="148"/>
        <v>33.5</v>
      </c>
      <c r="O224" s="1">
        <f t="shared" si="127"/>
        <v>67</v>
      </c>
      <c r="P224" s="91">
        <v>0</v>
      </c>
      <c r="Q224" s="91">
        <v>57</v>
      </c>
      <c r="R224" s="5">
        <v>71</v>
      </c>
      <c r="S224" s="7">
        <v>79</v>
      </c>
      <c r="T224" s="6">
        <f t="shared" si="149"/>
        <v>51.75</v>
      </c>
      <c r="U224" s="7">
        <v>10</v>
      </c>
      <c r="V224" s="94">
        <v>35</v>
      </c>
      <c r="W224" s="7">
        <v>37</v>
      </c>
      <c r="Y224" s="6">
        <f t="shared" si="150"/>
        <v>200.75</v>
      </c>
      <c r="Z224" s="11" t="b">
        <f t="shared" si="151"/>
        <v>1</v>
      </c>
      <c r="AA224" s="11" t="b">
        <f t="shared" si="133"/>
        <v>0</v>
      </c>
      <c r="AB224" s="40" t="b">
        <f t="shared" si="152"/>
        <v>0</v>
      </c>
      <c r="AC224" s="40" t="b">
        <f t="shared" si="138"/>
        <v>1</v>
      </c>
      <c r="AD224" s="40" t="b">
        <f t="shared" si="140"/>
        <v>1</v>
      </c>
      <c r="AE224" s="40" t="b">
        <f t="shared" si="139"/>
        <v>0</v>
      </c>
      <c r="AF224" s="40" t="b">
        <f t="shared" si="135"/>
        <v>0</v>
      </c>
    </row>
    <row r="225" spans="1:32" s="5" customFormat="1" x14ac:dyDescent="0.3">
      <c r="A225" s="5">
        <f t="shared" si="153"/>
        <v>208</v>
      </c>
      <c r="B225" s="45">
        <f t="shared" si="154"/>
        <v>10</v>
      </c>
      <c r="C225" s="72"/>
      <c r="D225" s="189" t="s">
        <v>411</v>
      </c>
      <c r="E225" s="189" t="s">
        <v>112</v>
      </c>
      <c r="F225" s="190" t="s">
        <v>376</v>
      </c>
      <c r="G225" s="190" t="s">
        <v>410</v>
      </c>
      <c r="H225" s="3" t="s">
        <v>23</v>
      </c>
      <c r="I225" s="91">
        <v>38</v>
      </c>
      <c r="J225" s="91">
        <v>39</v>
      </c>
      <c r="K225" s="91"/>
      <c r="L225" s="91">
        <v>35</v>
      </c>
      <c r="M225" s="91">
        <v>25</v>
      </c>
      <c r="N225" s="1">
        <f t="shared" si="148"/>
        <v>34.25</v>
      </c>
      <c r="O225" s="1">
        <f t="shared" si="127"/>
        <v>68.5</v>
      </c>
      <c r="P225" s="91">
        <v>0</v>
      </c>
      <c r="Q225" s="91">
        <v>59</v>
      </c>
      <c r="R225" s="5">
        <v>69</v>
      </c>
      <c r="S225" s="7">
        <v>80</v>
      </c>
      <c r="T225" s="6">
        <f t="shared" si="149"/>
        <v>52</v>
      </c>
      <c r="U225" s="7">
        <v>40</v>
      </c>
      <c r="V225" s="94">
        <v>37</v>
      </c>
      <c r="W225" s="7">
        <v>32</v>
      </c>
      <c r="Y225" s="6">
        <f t="shared" si="150"/>
        <v>229.5</v>
      </c>
      <c r="Z225" s="11" t="b">
        <f t="shared" si="151"/>
        <v>1</v>
      </c>
      <c r="AA225" s="11" t="b">
        <f t="shared" si="133"/>
        <v>0</v>
      </c>
      <c r="AB225" s="40" t="b">
        <f t="shared" si="152"/>
        <v>1</v>
      </c>
      <c r="AC225" s="40" t="b">
        <f t="shared" si="138"/>
        <v>1</v>
      </c>
      <c r="AD225" s="40" t="b">
        <f t="shared" si="140"/>
        <v>0</v>
      </c>
      <c r="AE225" s="40" t="b">
        <f t="shared" si="139"/>
        <v>1</v>
      </c>
      <c r="AF225" s="40" t="b">
        <f t="shared" si="135"/>
        <v>0</v>
      </c>
    </row>
    <row r="226" spans="1:32" s="5" customFormat="1" x14ac:dyDescent="0.3">
      <c r="A226" s="5">
        <f t="shared" si="153"/>
        <v>209</v>
      </c>
      <c r="B226" s="45">
        <f t="shared" si="154"/>
        <v>11</v>
      </c>
      <c r="C226" s="72"/>
      <c r="D226" s="189" t="s">
        <v>647</v>
      </c>
      <c r="E226" s="189" t="s">
        <v>1226</v>
      </c>
      <c r="F226" s="190" t="s">
        <v>639</v>
      </c>
      <c r="G226" s="190" t="s">
        <v>646</v>
      </c>
      <c r="H226" s="3" t="s">
        <v>23</v>
      </c>
      <c r="I226" s="91">
        <v>40</v>
      </c>
      <c r="J226" s="91">
        <v>38</v>
      </c>
      <c r="K226" s="91"/>
      <c r="L226" s="91">
        <v>37</v>
      </c>
      <c r="M226" s="91">
        <v>37</v>
      </c>
      <c r="N226" s="1">
        <f t="shared" si="148"/>
        <v>38</v>
      </c>
      <c r="O226" s="1">
        <f t="shared" si="127"/>
        <v>76</v>
      </c>
      <c r="P226" s="91">
        <v>0</v>
      </c>
      <c r="Q226" s="91">
        <v>67</v>
      </c>
      <c r="R226" s="5">
        <v>74</v>
      </c>
      <c r="S226" s="7">
        <v>80</v>
      </c>
      <c r="T226" s="6">
        <f t="shared" si="149"/>
        <v>55.25</v>
      </c>
      <c r="U226" s="7">
        <v>40</v>
      </c>
      <c r="V226" s="94">
        <v>36</v>
      </c>
      <c r="W226" s="7">
        <v>43</v>
      </c>
      <c r="Y226" s="6">
        <f t="shared" si="150"/>
        <v>250.25</v>
      </c>
      <c r="Z226" s="11" t="b">
        <f t="shared" si="151"/>
        <v>1</v>
      </c>
      <c r="AA226" s="11" t="b">
        <f t="shared" si="133"/>
        <v>0</v>
      </c>
      <c r="AB226" s="40" t="b">
        <f t="shared" si="152"/>
        <v>1</v>
      </c>
      <c r="AC226" s="40" t="b">
        <f t="shared" si="138"/>
        <v>1</v>
      </c>
      <c r="AD226" s="40" t="b">
        <f t="shared" si="140"/>
        <v>1</v>
      </c>
      <c r="AE226" s="40" t="b">
        <f t="shared" si="139"/>
        <v>1</v>
      </c>
      <c r="AF226" s="40" t="b">
        <f t="shared" si="135"/>
        <v>0</v>
      </c>
    </row>
    <row r="227" spans="1:32" s="5" customFormat="1" x14ac:dyDescent="0.3">
      <c r="A227" s="5">
        <f t="shared" si="153"/>
        <v>210</v>
      </c>
      <c r="B227" s="45">
        <f t="shared" si="154"/>
        <v>12</v>
      </c>
      <c r="C227" s="72"/>
      <c r="D227" s="189" t="s">
        <v>904</v>
      </c>
      <c r="E227" s="189" t="s">
        <v>95</v>
      </c>
      <c r="F227" s="190" t="s">
        <v>884</v>
      </c>
      <c r="G227" s="190" t="s">
        <v>903</v>
      </c>
      <c r="H227" s="3" t="s">
        <v>23</v>
      </c>
      <c r="I227" s="91">
        <v>32</v>
      </c>
      <c r="J227" s="91">
        <v>38</v>
      </c>
      <c r="K227" s="91"/>
      <c r="L227" s="91">
        <v>30</v>
      </c>
      <c r="M227" s="91">
        <v>37</v>
      </c>
      <c r="N227" s="1">
        <f t="shared" si="148"/>
        <v>34.25</v>
      </c>
      <c r="O227" s="1">
        <f t="shared" si="127"/>
        <v>68.5</v>
      </c>
      <c r="P227" s="91">
        <v>43</v>
      </c>
      <c r="Q227" s="91">
        <v>58</v>
      </c>
      <c r="R227" s="5">
        <v>62</v>
      </c>
      <c r="S227" s="7">
        <v>77</v>
      </c>
      <c r="T227" s="6">
        <f t="shared" si="149"/>
        <v>60</v>
      </c>
      <c r="U227" s="7">
        <v>20</v>
      </c>
      <c r="V227" s="94">
        <v>33</v>
      </c>
      <c r="W227" s="7">
        <v>42</v>
      </c>
      <c r="Y227" s="6">
        <f t="shared" si="150"/>
        <v>223.5</v>
      </c>
      <c r="Z227" s="11" t="b">
        <f t="shared" si="151"/>
        <v>1</v>
      </c>
      <c r="AA227" s="11" t="b">
        <f t="shared" si="133"/>
        <v>1</v>
      </c>
      <c r="AB227" s="40" t="b">
        <f t="shared" si="152"/>
        <v>0</v>
      </c>
      <c r="AC227" s="40" t="b">
        <f t="shared" si="138"/>
        <v>1</v>
      </c>
      <c r="AD227" s="40" t="b">
        <f t="shared" si="140"/>
        <v>1</v>
      </c>
      <c r="AE227" s="40" t="b">
        <f t="shared" si="139"/>
        <v>1</v>
      </c>
      <c r="AF227" s="40" t="b">
        <f t="shared" si="135"/>
        <v>0</v>
      </c>
    </row>
    <row r="228" spans="1:32" s="5" customFormat="1" x14ac:dyDescent="0.3">
      <c r="A228" s="5">
        <f t="shared" si="153"/>
        <v>211</v>
      </c>
      <c r="B228" s="45">
        <f t="shared" si="154"/>
        <v>13</v>
      </c>
      <c r="C228" s="72"/>
      <c r="D228" s="189" t="s">
        <v>275</v>
      </c>
      <c r="E228" s="189" t="s">
        <v>163</v>
      </c>
      <c r="F228" s="190" t="s">
        <v>246</v>
      </c>
      <c r="G228" s="190" t="s">
        <v>274</v>
      </c>
      <c r="H228" s="3" t="s">
        <v>23</v>
      </c>
      <c r="I228" s="91">
        <v>32</v>
      </c>
      <c r="J228" s="91">
        <v>38</v>
      </c>
      <c r="K228" s="91"/>
      <c r="L228" s="91">
        <v>33</v>
      </c>
      <c r="M228" s="91">
        <v>28</v>
      </c>
      <c r="N228" s="1">
        <f t="shared" si="148"/>
        <v>32.75</v>
      </c>
      <c r="O228" s="1">
        <f t="shared" si="127"/>
        <v>65.5</v>
      </c>
      <c r="P228" s="91">
        <v>43</v>
      </c>
      <c r="Q228" s="91">
        <v>65</v>
      </c>
      <c r="R228" s="5">
        <v>64</v>
      </c>
      <c r="S228" s="7">
        <v>78</v>
      </c>
      <c r="T228" s="6">
        <f t="shared" si="149"/>
        <v>62.5</v>
      </c>
      <c r="U228" s="7">
        <v>40</v>
      </c>
      <c r="V228" s="94">
        <v>32</v>
      </c>
      <c r="W228" s="7">
        <v>42</v>
      </c>
      <c r="Y228" s="6">
        <f t="shared" si="150"/>
        <v>242</v>
      </c>
      <c r="Z228" s="11" t="b">
        <f t="shared" si="151"/>
        <v>1</v>
      </c>
      <c r="AA228" s="11" t="b">
        <f t="shared" si="133"/>
        <v>1</v>
      </c>
      <c r="AB228" s="40" t="b">
        <f t="shared" ref="AB228:AB240" si="155">IF(U228,U228=40)</f>
        <v>1</v>
      </c>
      <c r="AC228" s="40" t="b">
        <f t="shared" si="138"/>
        <v>1</v>
      </c>
      <c r="AD228" s="40" t="b">
        <f t="shared" ref="AD228:AD240" si="156">IF(W228,W228&gt;=35,W228&lt;35)</f>
        <v>1</v>
      </c>
      <c r="AE228" s="40" t="b">
        <f t="shared" si="139"/>
        <v>1</v>
      </c>
      <c r="AF228" s="40" t="b">
        <f t="shared" si="135"/>
        <v>1</v>
      </c>
    </row>
    <row r="229" spans="1:32" s="5" customFormat="1" x14ac:dyDescent="0.3">
      <c r="A229" s="5">
        <f t="shared" si="153"/>
        <v>212</v>
      </c>
      <c r="B229" s="45">
        <f t="shared" si="154"/>
        <v>14</v>
      </c>
      <c r="C229" s="72"/>
      <c r="D229" s="189" t="s">
        <v>414</v>
      </c>
      <c r="E229" s="189" t="s">
        <v>1158</v>
      </c>
      <c r="F229" s="190" t="s">
        <v>376</v>
      </c>
      <c r="G229" s="190" t="s">
        <v>413</v>
      </c>
      <c r="H229" s="3" t="s">
        <v>23</v>
      </c>
      <c r="I229" s="91">
        <v>39</v>
      </c>
      <c r="J229" s="91">
        <v>38</v>
      </c>
      <c r="K229" s="91"/>
      <c r="L229" s="91">
        <v>36</v>
      </c>
      <c r="M229" s="91">
        <v>32</v>
      </c>
      <c r="N229" s="1">
        <f t="shared" si="148"/>
        <v>36.25</v>
      </c>
      <c r="O229" s="1">
        <f t="shared" si="127"/>
        <v>72.5</v>
      </c>
      <c r="P229" s="91">
        <v>77</v>
      </c>
      <c r="Q229" s="91">
        <v>74</v>
      </c>
      <c r="R229" s="5">
        <v>72</v>
      </c>
      <c r="S229" s="7">
        <v>80</v>
      </c>
      <c r="T229" s="6">
        <f t="shared" si="149"/>
        <v>75.75</v>
      </c>
      <c r="U229" s="7">
        <v>40</v>
      </c>
      <c r="V229" s="94">
        <v>39</v>
      </c>
      <c r="W229" s="7">
        <v>39</v>
      </c>
      <c r="Y229" s="6">
        <f t="shared" si="150"/>
        <v>266.25</v>
      </c>
      <c r="Z229" s="11" t="b">
        <f t="shared" si="151"/>
        <v>1</v>
      </c>
      <c r="AA229" s="11" t="b">
        <f t="shared" si="133"/>
        <v>1</v>
      </c>
      <c r="AB229" s="40" t="b">
        <f t="shared" si="155"/>
        <v>1</v>
      </c>
      <c r="AC229" s="40" t="b">
        <f t="shared" si="138"/>
        <v>1</v>
      </c>
      <c r="AD229" s="40" t="b">
        <f t="shared" si="156"/>
        <v>1</v>
      </c>
      <c r="AE229" s="40" t="b">
        <f t="shared" si="139"/>
        <v>1</v>
      </c>
      <c r="AF229" s="40" t="b">
        <f t="shared" si="135"/>
        <v>1</v>
      </c>
    </row>
    <row r="230" spans="1:32" s="5" customFormat="1" x14ac:dyDescent="0.3">
      <c r="A230" s="5">
        <f t="shared" si="153"/>
        <v>213</v>
      </c>
      <c r="B230" s="45">
        <f t="shared" si="154"/>
        <v>15</v>
      </c>
      <c r="C230" s="72"/>
      <c r="D230" s="189" t="s">
        <v>145</v>
      </c>
      <c r="E230" s="189" t="s">
        <v>1304</v>
      </c>
      <c r="F230" s="190" t="s">
        <v>950</v>
      </c>
      <c r="G230" s="190" t="s">
        <v>968</v>
      </c>
      <c r="H230" s="3" t="s">
        <v>23</v>
      </c>
      <c r="I230" s="91">
        <v>31</v>
      </c>
      <c r="J230" s="91">
        <v>39</v>
      </c>
      <c r="K230" s="91"/>
      <c r="L230" s="91">
        <v>34</v>
      </c>
      <c r="M230" s="91">
        <v>33</v>
      </c>
      <c r="N230" s="1">
        <f t="shared" si="148"/>
        <v>34.25</v>
      </c>
      <c r="O230" s="1">
        <f t="shared" si="127"/>
        <v>68.5</v>
      </c>
      <c r="P230" s="91">
        <v>75</v>
      </c>
      <c r="Q230" s="91">
        <v>69</v>
      </c>
      <c r="R230" s="5">
        <v>76</v>
      </c>
      <c r="S230" s="7">
        <v>80</v>
      </c>
      <c r="T230" s="6">
        <f t="shared" si="149"/>
        <v>75</v>
      </c>
      <c r="U230" s="7">
        <v>40</v>
      </c>
      <c r="V230" s="94">
        <v>37</v>
      </c>
      <c r="W230" s="7">
        <v>33</v>
      </c>
      <c r="Y230" s="6">
        <f t="shared" si="150"/>
        <v>253.5</v>
      </c>
      <c r="Z230" s="11" t="b">
        <f t="shared" si="151"/>
        <v>1</v>
      </c>
      <c r="AA230" s="11" t="b">
        <f t="shared" si="133"/>
        <v>1</v>
      </c>
      <c r="AB230" s="40" t="b">
        <f t="shared" si="155"/>
        <v>1</v>
      </c>
      <c r="AC230" s="40" t="b">
        <f t="shared" si="138"/>
        <v>1</v>
      </c>
      <c r="AD230" s="40" t="b">
        <f t="shared" si="156"/>
        <v>0</v>
      </c>
      <c r="AE230" s="40" t="b">
        <f t="shared" si="139"/>
        <v>1</v>
      </c>
      <c r="AF230" s="40" t="b">
        <f t="shared" si="135"/>
        <v>0</v>
      </c>
    </row>
    <row r="231" spans="1:32" s="5" customFormat="1" x14ac:dyDescent="0.3">
      <c r="A231" s="5">
        <f t="shared" si="153"/>
        <v>214</v>
      </c>
      <c r="B231" s="45">
        <f t="shared" si="154"/>
        <v>16</v>
      </c>
      <c r="C231" s="72"/>
      <c r="D231" s="189" t="s">
        <v>477</v>
      </c>
      <c r="E231" s="189" t="s">
        <v>1179</v>
      </c>
      <c r="F231" s="190" t="s">
        <v>469</v>
      </c>
      <c r="G231" s="190" t="s">
        <v>476</v>
      </c>
      <c r="H231" s="3" t="s">
        <v>23</v>
      </c>
      <c r="I231" s="91">
        <v>37</v>
      </c>
      <c r="J231" s="91">
        <v>38</v>
      </c>
      <c r="K231" s="91"/>
      <c r="L231" s="91">
        <v>31</v>
      </c>
      <c r="M231" s="91">
        <v>28</v>
      </c>
      <c r="N231" s="1">
        <f t="shared" si="148"/>
        <v>33.5</v>
      </c>
      <c r="O231" s="1">
        <f t="shared" si="127"/>
        <v>67</v>
      </c>
      <c r="P231" s="91">
        <v>0</v>
      </c>
      <c r="Q231" s="91">
        <v>70</v>
      </c>
      <c r="R231" s="5">
        <v>59</v>
      </c>
      <c r="S231" s="7">
        <v>77</v>
      </c>
      <c r="T231" s="6">
        <f t="shared" si="149"/>
        <v>51.5</v>
      </c>
      <c r="U231" s="7">
        <v>30</v>
      </c>
      <c r="V231" s="94">
        <v>40</v>
      </c>
      <c r="W231" s="7">
        <v>39</v>
      </c>
      <c r="Y231" s="6">
        <f t="shared" si="150"/>
        <v>227.5</v>
      </c>
      <c r="Z231" s="11" t="b">
        <f t="shared" si="151"/>
        <v>1</v>
      </c>
      <c r="AA231" s="11" t="b">
        <f t="shared" si="133"/>
        <v>0</v>
      </c>
      <c r="AB231" s="40" t="b">
        <f t="shared" si="155"/>
        <v>0</v>
      </c>
      <c r="AC231" s="40" t="b">
        <f t="shared" si="138"/>
        <v>1</v>
      </c>
      <c r="AD231" s="40" t="b">
        <f t="shared" si="156"/>
        <v>1</v>
      </c>
      <c r="AE231" s="40" t="b">
        <f t="shared" si="139"/>
        <v>1</v>
      </c>
      <c r="AF231" s="40" t="b">
        <f t="shared" si="135"/>
        <v>0</v>
      </c>
    </row>
    <row r="232" spans="1:32" s="5" customFormat="1" x14ac:dyDescent="0.3">
      <c r="A232" s="5">
        <f t="shared" si="153"/>
        <v>215</v>
      </c>
      <c r="B232" s="45">
        <f t="shared" si="154"/>
        <v>17</v>
      </c>
      <c r="C232" s="72"/>
      <c r="D232" s="189" t="s">
        <v>807</v>
      </c>
      <c r="E232" s="189" t="s">
        <v>179</v>
      </c>
      <c r="F232" s="190" t="s">
        <v>75</v>
      </c>
      <c r="G232" s="190" t="s">
        <v>806</v>
      </c>
      <c r="H232" s="3" t="s">
        <v>23</v>
      </c>
      <c r="I232" s="91">
        <v>38</v>
      </c>
      <c r="J232" s="91">
        <v>39</v>
      </c>
      <c r="K232" s="91"/>
      <c r="L232" s="91">
        <v>30</v>
      </c>
      <c r="M232" s="91">
        <v>25</v>
      </c>
      <c r="N232" s="1">
        <f t="shared" si="148"/>
        <v>33</v>
      </c>
      <c r="O232" s="1">
        <f t="shared" si="127"/>
        <v>66</v>
      </c>
      <c r="P232" s="91">
        <v>56</v>
      </c>
      <c r="Q232" s="91">
        <v>72</v>
      </c>
      <c r="R232" s="5">
        <v>76</v>
      </c>
      <c r="S232" s="7">
        <v>80</v>
      </c>
      <c r="T232" s="6">
        <f t="shared" si="149"/>
        <v>71</v>
      </c>
      <c r="U232" s="7">
        <v>40</v>
      </c>
      <c r="V232" s="94">
        <v>35</v>
      </c>
      <c r="W232" s="7">
        <v>38</v>
      </c>
      <c r="Y232" s="6">
        <f t="shared" si="150"/>
        <v>250</v>
      </c>
      <c r="Z232" s="11" t="b">
        <f t="shared" si="151"/>
        <v>1</v>
      </c>
      <c r="AA232" s="11" t="b">
        <f t="shared" si="133"/>
        <v>1</v>
      </c>
      <c r="AB232" s="40" t="b">
        <f t="shared" si="155"/>
        <v>1</v>
      </c>
      <c r="AC232" s="40" t="b">
        <f t="shared" si="138"/>
        <v>1</v>
      </c>
      <c r="AD232" s="40" t="b">
        <f t="shared" si="156"/>
        <v>1</v>
      </c>
      <c r="AE232" s="40" t="b">
        <f t="shared" si="139"/>
        <v>1</v>
      </c>
      <c r="AF232" s="40" t="b">
        <f t="shared" si="135"/>
        <v>1</v>
      </c>
    </row>
    <row r="233" spans="1:32" s="5" customFormat="1" x14ac:dyDescent="0.3">
      <c r="A233" s="5">
        <f t="shared" si="153"/>
        <v>216</v>
      </c>
      <c r="B233" s="45">
        <f t="shared" si="154"/>
        <v>18</v>
      </c>
      <c r="C233" s="72"/>
      <c r="D233" s="189" t="s">
        <v>538</v>
      </c>
      <c r="E233" s="189" t="s">
        <v>1203</v>
      </c>
      <c r="F233" s="190" t="s">
        <v>516</v>
      </c>
      <c r="G233" s="190" t="s">
        <v>537</v>
      </c>
      <c r="H233" s="3" t="s">
        <v>23</v>
      </c>
      <c r="I233" s="91">
        <v>39</v>
      </c>
      <c r="J233" s="91">
        <v>39</v>
      </c>
      <c r="K233" s="91"/>
      <c r="L233" s="91">
        <v>31</v>
      </c>
      <c r="M233" s="91">
        <v>22</v>
      </c>
      <c r="N233" s="1">
        <f t="shared" si="148"/>
        <v>32.75</v>
      </c>
      <c r="O233" s="1">
        <f t="shared" ref="O233:O237" si="157">N233*2</f>
        <v>65.5</v>
      </c>
      <c r="P233" s="91">
        <v>51</v>
      </c>
      <c r="Q233" s="91">
        <v>56</v>
      </c>
      <c r="R233" s="5">
        <v>61</v>
      </c>
      <c r="S233" s="7">
        <v>65</v>
      </c>
      <c r="T233" s="6">
        <f t="shared" si="149"/>
        <v>58.25</v>
      </c>
      <c r="U233" s="7">
        <v>40</v>
      </c>
      <c r="V233" s="94">
        <v>32</v>
      </c>
      <c r="W233" s="7">
        <v>40</v>
      </c>
      <c r="Y233" s="6">
        <f t="shared" si="150"/>
        <v>235.75</v>
      </c>
      <c r="Z233" s="11" t="b">
        <f t="shared" ref="Z233:Z237" si="158">IF(O233,O233&gt;=56,O233&lt;56)</f>
        <v>1</v>
      </c>
      <c r="AA233" s="11" t="b">
        <f t="shared" ref="AA233:AA237" si="159">IF(T233,T233&gt;=56,T233&lt;56)</f>
        <v>1</v>
      </c>
      <c r="AB233" s="40" t="b">
        <f t="shared" ref="AB233:AB237" si="160">IF(U233,U233=40)</f>
        <v>1</v>
      </c>
      <c r="AC233" s="40" t="b">
        <f t="shared" si="138"/>
        <v>1</v>
      </c>
      <c r="AD233" s="40" t="b">
        <f t="shared" ref="AD233:AD237" si="161">IF(W233,W233&gt;=35,W233&lt;35)</f>
        <v>1</v>
      </c>
      <c r="AE233" s="40" t="b">
        <f t="shared" si="139"/>
        <v>1</v>
      </c>
      <c r="AF233" s="40" t="b">
        <f t="shared" ref="AF233:AF237" si="162">AND(Z233:AE233)</f>
        <v>1</v>
      </c>
    </row>
    <row r="234" spans="1:32" s="5" customFormat="1" x14ac:dyDescent="0.3">
      <c r="A234" s="5">
        <f t="shared" si="153"/>
        <v>217</v>
      </c>
      <c r="B234" s="45">
        <f t="shared" si="154"/>
        <v>19</v>
      </c>
      <c r="C234" s="72"/>
      <c r="D234" s="189" t="s">
        <v>421</v>
      </c>
      <c r="E234" s="189" t="s">
        <v>1160</v>
      </c>
      <c r="F234" s="190" t="s">
        <v>376</v>
      </c>
      <c r="G234" s="190" t="s">
        <v>420</v>
      </c>
      <c r="H234" s="3" t="s">
        <v>23</v>
      </c>
      <c r="I234" s="91">
        <v>37</v>
      </c>
      <c r="J234" s="91">
        <v>39</v>
      </c>
      <c r="K234" s="91"/>
      <c r="L234" s="91">
        <v>37</v>
      </c>
      <c r="M234" s="91">
        <v>25</v>
      </c>
      <c r="N234" s="1">
        <f t="shared" si="148"/>
        <v>34.5</v>
      </c>
      <c r="O234" s="1">
        <f t="shared" si="157"/>
        <v>69</v>
      </c>
      <c r="P234" s="91">
        <v>0</v>
      </c>
      <c r="Q234" s="91">
        <v>74</v>
      </c>
      <c r="R234" s="5">
        <v>77</v>
      </c>
      <c r="S234" s="7">
        <v>80</v>
      </c>
      <c r="T234" s="6">
        <f t="shared" si="149"/>
        <v>57.75</v>
      </c>
      <c r="U234" s="7">
        <v>40</v>
      </c>
      <c r="V234" s="94">
        <v>34</v>
      </c>
      <c r="W234" s="7">
        <v>40</v>
      </c>
      <c r="Y234" s="6">
        <f t="shared" si="150"/>
        <v>240.75</v>
      </c>
      <c r="Z234" s="11" t="b">
        <f t="shared" si="158"/>
        <v>1</v>
      </c>
      <c r="AA234" s="11" t="b">
        <f t="shared" si="159"/>
        <v>1</v>
      </c>
      <c r="AB234" s="40" t="b">
        <f t="shared" si="160"/>
        <v>1</v>
      </c>
      <c r="AC234" s="40" t="b">
        <f t="shared" si="138"/>
        <v>1</v>
      </c>
      <c r="AD234" s="40" t="b">
        <f t="shared" si="161"/>
        <v>1</v>
      </c>
      <c r="AE234" s="40" t="b">
        <f t="shared" si="139"/>
        <v>1</v>
      </c>
      <c r="AF234" s="40" t="b">
        <f t="shared" si="162"/>
        <v>1</v>
      </c>
    </row>
    <row r="235" spans="1:32" s="5" customFormat="1" x14ac:dyDescent="0.3">
      <c r="A235" s="5">
        <f t="shared" si="153"/>
        <v>218</v>
      </c>
      <c r="B235" s="45">
        <f t="shared" si="154"/>
        <v>20</v>
      </c>
      <c r="C235" s="72"/>
      <c r="D235" s="189" t="s">
        <v>347</v>
      </c>
      <c r="E235" s="189" t="s">
        <v>1138</v>
      </c>
      <c r="F235" s="190" t="s">
        <v>323</v>
      </c>
      <c r="G235" s="190" t="s">
        <v>346</v>
      </c>
      <c r="H235" s="3" t="s">
        <v>23</v>
      </c>
      <c r="I235" s="91">
        <v>39</v>
      </c>
      <c r="J235" s="91">
        <v>39</v>
      </c>
      <c r="K235" s="91"/>
      <c r="L235" s="91">
        <v>34</v>
      </c>
      <c r="M235" s="91">
        <v>31</v>
      </c>
      <c r="N235" s="1">
        <f t="shared" si="148"/>
        <v>35.75</v>
      </c>
      <c r="O235" s="1">
        <f t="shared" si="157"/>
        <v>71.5</v>
      </c>
      <c r="P235" s="91">
        <v>76</v>
      </c>
      <c r="Q235" s="91">
        <v>74</v>
      </c>
      <c r="R235" s="5">
        <v>49</v>
      </c>
      <c r="S235" s="7">
        <v>80</v>
      </c>
      <c r="T235" s="6">
        <f t="shared" si="149"/>
        <v>69.75</v>
      </c>
      <c r="U235" s="7">
        <v>40</v>
      </c>
      <c r="V235" s="94">
        <v>38</v>
      </c>
      <c r="W235" s="7">
        <v>41</v>
      </c>
      <c r="Y235" s="6">
        <f t="shared" si="150"/>
        <v>260.25</v>
      </c>
      <c r="Z235" s="11" t="b">
        <f t="shared" si="158"/>
        <v>1</v>
      </c>
      <c r="AA235" s="11" t="b">
        <f t="shared" si="159"/>
        <v>1</v>
      </c>
      <c r="AB235" s="40" t="b">
        <f t="shared" si="160"/>
        <v>1</v>
      </c>
      <c r="AC235" s="40" t="b">
        <f t="shared" si="138"/>
        <v>1</v>
      </c>
      <c r="AD235" s="40" t="b">
        <f t="shared" si="161"/>
        <v>1</v>
      </c>
      <c r="AE235" s="40" t="b">
        <f t="shared" si="139"/>
        <v>1</v>
      </c>
      <c r="AF235" s="40" t="b">
        <f t="shared" si="162"/>
        <v>1</v>
      </c>
    </row>
    <row r="236" spans="1:32" s="5" customFormat="1" x14ac:dyDescent="0.3">
      <c r="A236" s="5">
        <f t="shared" si="153"/>
        <v>219</v>
      </c>
      <c r="B236" s="45">
        <f t="shared" si="154"/>
        <v>21</v>
      </c>
      <c r="C236" s="72"/>
      <c r="D236" s="189" t="s">
        <v>706</v>
      </c>
      <c r="E236" s="189" t="s">
        <v>133</v>
      </c>
      <c r="F236" s="190" t="s">
        <v>690</v>
      </c>
      <c r="G236" s="190" t="s">
        <v>705</v>
      </c>
      <c r="H236" s="3" t="s">
        <v>23</v>
      </c>
      <c r="I236" s="91">
        <v>37</v>
      </c>
      <c r="J236" s="91">
        <v>38</v>
      </c>
      <c r="K236" s="91"/>
      <c r="L236" s="91">
        <v>35</v>
      </c>
      <c r="M236" s="91">
        <v>21</v>
      </c>
      <c r="N236" s="1">
        <f t="shared" si="148"/>
        <v>32.75</v>
      </c>
      <c r="O236" s="1">
        <f t="shared" si="157"/>
        <v>65.5</v>
      </c>
      <c r="P236" s="91">
        <v>61</v>
      </c>
      <c r="Q236" s="91">
        <v>69</v>
      </c>
      <c r="R236" s="5">
        <v>77</v>
      </c>
      <c r="S236" s="7">
        <v>80</v>
      </c>
      <c r="T236" s="6">
        <f t="shared" si="149"/>
        <v>71.75</v>
      </c>
      <c r="U236" s="7">
        <v>40</v>
      </c>
      <c r="V236" s="94">
        <v>22</v>
      </c>
      <c r="W236" s="7">
        <v>33</v>
      </c>
      <c r="Y236" s="6">
        <f t="shared" si="150"/>
        <v>232.25</v>
      </c>
      <c r="Z236" s="11" t="b">
        <f t="shared" si="158"/>
        <v>1</v>
      </c>
      <c r="AA236" s="11" t="b">
        <f t="shared" si="159"/>
        <v>1</v>
      </c>
      <c r="AB236" s="40" t="b">
        <f t="shared" si="160"/>
        <v>1</v>
      </c>
      <c r="AC236" s="40" t="b">
        <f t="shared" si="138"/>
        <v>0</v>
      </c>
      <c r="AD236" s="40" t="b">
        <f t="shared" si="161"/>
        <v>0</v>
      </c>
      <c r="AE236" s="40" t="b">
        <f t="shared" si="139"/>
        <v>1</v>
      </c>
      <c r="AF236" s="40" t="b">
        <f t="shared" si="162"/>
        <v>0</v>
      </c>
    </row>
    <row r="237" spans="1:32" x14ac:dyDescent="0.3">
      <c r="A237" s="5">
        <f t="shared" si="153"/>
        <v>220</v>
      </c>
      <c r="B237" s="45">
        <f t="shared" si="154"/>
        <v>22</v>
      </c>
      <c r="C237" s="72"/>
      <c r="D237" s="189" t="s">
        <v>166</v>
      </c>
      <c r="E237" s="189" t="s">
        <v>1125</v>
      </c>
      <c r="F237" s="190" t="s">
        <v>291</v>
      </c>
      <c r="G237" s="190" t="s">
        <v>310</v>
      </c>
      <c r="H237" s="3" t="s">
        <v>23</v>
      </c>
      <c r="I237" s="91">
        <v>37</v>
      </c>
      <c r="J237" s="91">
        <v>39</v>
      </c>
      <c r="L237" s="91">
        <v>33</v>
      </c>
      <c r="M237" s="91">
        <v>24</v>
      </c>
      <c r="N237" s="1">
        <f t="shared" si="148"/>
        <v>33.25</v>
      </c>
      <c r="O237" s="1">
        <f t="shared" si="157"/>
        <v>66.5</v>
      </c>
      <c r="P237" s="91">
        <v>79</v>
      </c>
      <c r="Q237" s="91">
        <v>76</v>
      </c>
      <c r="R237" s="5">
        <v>73</v>
      </c>
      <c r="S237" s="7">
        <v>80</v>
      </c>
      <c r="T237" s="6">
        <f t="shared" si="149"/>
        <v>77</v>
      </c>
      <c r="U237" s="7">
        <v>40</v>
      </c>
      <c r="V237" s="94">
        <v>36</v>
      </c>
      <c r="W237" s="7">
        <v>44</v>
      </c>
      <c r="X237" s="5"/>
      <c r="Y237" s="6">
        <f t="shared" si="150"/>
        <v>263.5</v>
      </c>
      <c r="Z237" s="11" t="b">
        <f t="shared" si="158"/>
        <v>1</v>
      </c>
      <c r="AA237" s="11" t="b">
        <f t="shared" si="159"/>
        <v>1</v>
      </c>
      <c r="AB237" s="40" t="b">
        <f t="shared" si="160"/>
        <v>1</v>
      </c>
      <c r="AC237" s="40" t="b">
        <f t="shared" si="138"/>
        <v>1</v>
      </c>
      <c r="AD237" s="40" t="b">
        <f t="shared" si="161"/>
        <v>1</v>
      </c>
      <c r="AE237" s="40" t="b">
        <f t="shared" si="139"/>
        <v>1</v>
      </c>
      <c r="AF237" s="40" t="b">
        <f t="shared" si="162"/>
        <v>1</v>
      </c>
    </row>
    <row r="238" spans="1:32" s="5" customFormat="1" x14ac:dyDescent="0.3">
      <c r="A238" s="5">
        <f t="shared" si="153"/>
        <v>221</v>
      </c>
      <c r="B238" s="45">
        <f t="shared" si="154"/>
        <v>23</v>
      </c>
      <c r="C238" s="72"/>
      <c r="D238" s="189" t="s">
        <v>1290</v>
      </c>
      <c r="E238" s="189" t="s">
        <v>104</v>
      </c>
      <c r="F238" s="190" t="s">
        <v>884</v>
      </c>
      <c r="G238" s="190" t="s">
        <v>917</v>
      </c>
      <c r="H238" s="3" t="s">
        <v>23</v>
      </c>
      <c r="I238" s="91">
        <v>36</v>
      </c>
      <c r="J238" s="91">
        <v>39</v>
      </c>
      <c r="K238" s="91"/>
      <c r="L238" s="91">
        <v>36</v>
      </c>
      <c r="M238" s="91">
        <v>25</v>
      </c>
      <c r="N238" s="1">
        <f t="shared" si="148"/>
        <v>34</v>
      </c>
      <c r="O238" s="1">
        <f t="shared" si="127"/>
        <v>68</v>
      </c>
      <c r="P238" s="91">
        <v>69</v>
      </c>
      <c r="Q238" s="91">
        <v>63</v>
      </c>
      <c r="R238" s="5">
        <v>74</v>
      </c>
      <c r="S238" s="7">
        <v>77</v>
      </c>
      <c r="T238" s="6">
        <f t="shared" si="149"/>
        <v>70.75</v>
      </c>
      <c r="U238" s="7">
        <v>0</v>
      </c>
      <c r="V238" s="94">
        <v>35</v>
      </c>
      <c r="W238" s="7">
        <v>43</v>
      </c>
      <c r="Y238" s="6">
        <f t="shared" si="150"/>
        <v>216.75</v>
      </c>
      <c r="Z238" s="11" t="b">
        <f t="shared" si="151"/>
        <v>1</v>
      </c>
      <c r="AA238" s="11" t="b">
        <f t="shared" si="133"/>
        <v>1</v>
      </c>
      <c r="AB238" s="40" t="b">
        <f t="shared" si="155"/>
        <v>0</v>
      </c>
      <c r="AC238" s="40" t="b">
        <f t="shared" si="138"/>
        <v>1</v>
      </c>
      <c r="AD238" s="40" t="b">
        <f t="shared" si="156"/>
        <v>1</v>
      </c>
      <c r="AE238" s="40" t="b">
        <f t="shared" si="139"/>
        <v>1</v>
      </c>
      <c r="AF238" s="40" t="b">
        <f t="shared" si="135"/>
        <v>0</v>
      </c>
    </row>
    <row r="239" spans="1:32" x14ac:dyDescent="0.3">
      <c r="A239" s="5">
        <f t="shared" si="153"/>
        <v>222</v>
      </c>
      <c r="B239" s="45">
        <f t="shared" si="154"/>
        <v>24</v>
      </c>
      <c r="C239" s="72"/>
      <c r="D239" s="189" t="s">
        <v>353</v>
      </c>
      <c r="E239" s="189" t="s">
        <v>1139</v>
      </c>
      <c r="F239" s="190" t="s">
        <v>323</v>
      </c>
      <c r="G239" s="190" t="s">
        <v>352</v>
      </c>
      <c r="H239" s="3" t="s">
        <v>23</v>
      </c>
      <c r="I239" s="91">
        <v>38</v>
      </c>
      <c r="J239" s="91">
        <v>39</v>
      </c>
      <c r="L239" s="91">
        <v>37</v>
      </c>
      <c r="M239" s="91">
        <v>29</v>
      </c>
      <c r="N239" s="1">
        <f t="shared" si="148"/>
        <v>35.75</v>
      </c>
      <c r="O239" s="1">
        <f>N239*2</f>
        <v>71.5</v>
      </c>
      <c r="P239" s="91">
        <v>70</v>
      </c>
      <c r="Q239" s="91">
        <v>71</v>
      </c>
      <c r="R239" s="5">
        <v>74</v>
      </c>
      <c r="S239" s="7">
        <v>80</v>
      </c>
      <c r="T239" s="6">
        <f t="shared" si="149"/>
        <v>73.75</v>
      </c>
      <c r="U239" s="7">
        <v>40</v>
      </c>
      <c r="V239" s="94">
        <v>36</v>
      </c>
      <c r="W239" s="5">
        <v>35</v>
      </c>
      <c r="X239" s="5"/>
      <c r="Y239" s="6">
        <f t="shared" si="150"/>
        <v>256.25</v>
      </c>
      <c r="Z239" s="11" t="b">
        <f>IF(O239,O239&gt;=56,O239&lt;56)</f>
        <v>1</v>
      </c>
      <c r="AA239" s="11" t="b">
        <f>IF(T239,T239&gt;=56,T239&lt;56)</f>
        <v>1</v>
      </c>
      <c r="AB239" s="40" t="b">
        <f>IF(U239,U239=40)</f>
        <v>1</v>
      </c>
      <c r="AC239" s="40" t="b">
        <f t="shared" si="138"/>
        <v>1</v>
      </c>
      <c r="AD239" s="40" t="b">
        <f>IF(W239,W239&gt;=35,W239&lt;35)</f>
        <v>1</v>
      </c>
      <c r="AE239" s="40" t="b">
        <f t="shared" si="139"/>
        <v>1</v>
      </c>
      <c r="AF239" s="40" t="b">
        <f>AND(Z239:AE239)</f>
        <v>1</v>
      </c>
    </row>
    <row r="240" spans="1:32" s="128" customFormat="1" x14ac:dyDescent="0.3">
      <c r="A240" s="128">
        <f t="shared" si="153"/>
        <v>223</v>
      </c>
      <c r="B240" s="198">
        <f t="shared" si="154"/>
        <v>25</v>
      </c>
      <c r="C240" s="199"/>
      <c r="D240" s="196" t="s">
        <v>1206</v>
      </c>
      <c r="E240" s="196" t="s">
        <v>765</v>
      </c>
      <c r="F240" s="197" t="s">
        <v>595</v>
      </c>
      <c r="G240" s="197" t="s">
        <v>608</v>
      </c>
      <c r="H240" s="130" t="s">
        <v>23</v>
      </c>
      <c r="I240" s="110">
        <v>36.880000000000003</v>
      </c>
      <c r="J240" s="110"/>
      <c r="K240" s="110"/>
      <c r="L240" s="110"/>
      <c r="M240" s="110"/>
      <c r="N240" s="131">
        <f t="shared" si="148"/>
        <v>36.880000000000003</v>
      </c>
      <c r="O240" s="131">
        <f t="shared" si="127"/>
        <v>73.760000000000005</v>
      </c>
      <c r="P240" s="110">
        <v>44.58</v>
      </c>
      <c r="Q240" s="110"/>
      <c r="S240" s="127"/>
      <c r="T240" s="132">
        <f t="shared" si="149"/>
        <v>44.58</v>
      </c>
      <c r="U240" s="127">
        <v>40</v>
      </c>
      <c r="V240" s="200"/>
      <c r="W240" s="127"/>
      <c r="Y240" s="132">
        <f t="shared" si="150"/>
        <v>158.34</v>
      </c>
      <c r="Z240" s="133" t="b">
        <f t="shared" si="151"/>
        <v>1</v>
      </c>
      <c r="AA240" s="133" t="b">
        <f t="shared" si="133"/>
        <v>0</v>
      </c>
      <c r="AB240" s="134" t="b">
        <f t="shared" si="155"/>
        <v>1</v>
      </c>
      <c r="AC240" s="134" t="b">
        <f t="shared" si="138"/>
        <v>1</v>
      </c>
      <c r="AD240" s="134" t="b">
        <f t="shared" si="156"/>
        <v>1</v>
      </c>
      <c r="AE240" s="134" t="b">
        <f t="shared" si="139"/>
        <v>0</v>
      </c>
      <c r="AF240" s="134" t="b">
        <f t="shared" si="135"/>
        <v>0</v>
      </c>
    </row>
    <row r="241" spans="1:32" s="5" customFormat="1" ht="16.2" thickBot="1" x14ac:dyDescent="0.35">
      <c r="H241" s="19"/>
      <c r="I241" s="20">
        <f>AVERAGE(I216:I240)</f>
        <v>36.880000000000003</v>
      </c>
      <c r="J241" s="20">
        <f>AVERAGE(J216:J240)</f>
        <v>38.5</v>
      </c>
      <c r="K241" s="20"/>
      <c r="L241" s="20">
        <f>AVERAGE(L216:L240)</f>
        <v>33.5</v>
      </c>
      <c r="M241" s="20">
        <f>AVERAGE(M216:M240)</f>
        <v>28.54</v>
      </c>
      <c r="N241" s="27">
        <f>AVERAGE(N216:N240)</f>
        <v>34.46</v>
      </c>
      <c r="O241" s="27">
        <f t="shared" si="127"/>
        <v>68.92</v>
      </c>
      <c r="P241" s="20">
        <f t="shared" ref="P241:X241" si="163">AVERAGE(P216:P240)</f>
        <v>44.58</v>
      </c>
      <c r="Q241" s="20">
        <f t="shared" si="163"/>
        <v>67.58</v>
      </c>
      <c r="R241" s="20">
        <f t="shared" si="163"/>
        <v>70.33</v>
      </c>
      <c r="S241" s="20">
        <f t="shared" si="163"/>
        <v>78.63</v>
      </c>
      <c r="T241" s="38">
        <f t="shared" si="163"/>
        <v>64.45</v>
      </c>
      <c r="U241" s="20">
        <f t="shared" si="163"/>
        <v>35.200000000000003</v>
      </c>
      <c r="V241" s="20">
        <f t="shared" si="163"/>
        <v>35.5</v>
      </c>
      <c r="W241" s="20">
        <f t="shared" si="163"/>
        <v>39.130000000000003</v>
      </c>
      <c r="X241" s="20" t="e">
        <f t="shared" si="163"/>
        <v>#DIV/0!</v>
      </c>
      <c r="Y241" s="6"/>
      <c r="Z241" s="11"/>
      <c r="AA241" s="11"/>
      <c r="AC241" s="40"/>
      <c r="AE241" s="40"/>
      <c r="AF241" s="40"/>
    </row>
    <row r="242" spans="1:32" s="5" customFormat="1" ht="31.2" x14ac:dyDescent="0.3">
      <c r="A242" s="5" t="s">
        <v>15</v>
      </c>
      <c r="B242" s="45"/>
      <c r="C242" s="3"/>
      <c r="D242" s="39" t="s">
        <v>212</v>
      </c>
      <c r="E242" s="39" t="s">
        <v>2</v>
      </c>
      <c r="F242" s="40" t="s">
        <v>3</v>
      </c>
      <c r="G242" s="40" t="s">
        <v>36</v>
      </c>
      <c r="H242" s="40" t="s">
        <v>4</v>
      </c>
      <c r="I242" s="14"/>
      <c r="J242" s="14"/>
      <c r="K242" s="14"/>
      <c r="L242" s="14"/>
      <c r="M242" s="14"/>
      <c r="N242" s="10"/>
      <c r="O242" s="1"/>
      <c r="P242" s="14"/>
      <c r="Q242" s="14"/>
      <c r="R242" s="48"/>
      <c r="S242" s="49"/>
      <c r="T242" s="6"/>
      <c r="U242" s="49"/>
      <c r="V242" s="49"/>
      <c r="W242" s="48"/>
      <c r="X242" s="48"/>
      <c r="Y242" s="6"/>
      <c r="Z242" s="11"/>
      <c r="AA242" s="11"/>
      <c r="AC242" s="40"/>
      <c r="AE242" s="40"/>
      <c r="AF242" s="40"/>
    </row>
    <row r="243" spans="1:32" s="5" customFormat="1" x14ac:dyDescent="0.3">
      <c r="A243" s="5">
        <f>A240+1</f>
        <v>224</v>
      </c>
      <c r="B243" s="45">
        <v>1</v>
      </c>
      <c r="C243" s="75"/>
      <c r="D243" s="189" t="s">
        <v>375</v>
      </c>
      <c r="E243" s="189" t="s">
        <v>1147</v>
      </c>
      <c r="F243" s="190" t="s">
        <v>376</v>
      </c>
      <c r="G243" s="190" t="s">
        <v>374</v>
      </c>
      <c r="H243" s="3" t="s">
        <v>24</v>
      </c>
      <c r="I243" s="91">
        <v>35</v>
      </c>
      <c r="J243" s="91">
        <v>29</v>
      </c>
      <c r="K243" s="91"/>
      <c r="L243" s="91">
        <v>35</v>
      </c>
      <c r="M243" s="91">
        <v>38</v>
      </c>
      <c r="N243" s="1">
        <f t="shared" ref="N243:N265" si="164">AVERAGE(I243,J243,L243,M243)</f>
        <v>34.25</v>
      </c>
      <c r="O243" s="1">
        <f t="shared" si="127"/>
        <v>68.5</v>
      </c>
      <c r="P243" s="91">
        <v>44</v>
      </c>
      <c r="Q243" s="91">
        <v>71</v>
      </c>
      <c r="R243" s="5">
        <v>78</v>
      </c>
      <c r="S243" s="7">
        <v>78</v>
      </c>
      <c r="T243" s="6">
        <f t="shared" ref="T243:T265" si="165">AVERAGE(P243,Q243,R243,S243)</f>
        <v>67.75</v>
      </c>
      <c r="U243" s="7">
        <v>20</v>
      </c>
      <c r="V243" s="94">
        <v>33</v>
      </c>
      <c r="W243" s="5">
        <v>43</v>
      </c>
      <c r="Y243" s="6">
        <f t="shared" ref="Y243:Y265" si="166">SUM(O243 + T243 +U243 + V243 + W243)</f>
        <v>232.25</v>
      </c>
      <c r="Z243" s="11" t="b">
        <f t="shared" ref="Z243:Z253" si="167">IF(O243,O243&gt;=56,O243&lt;56)</f>
        <v>1</v>
      </c>
      <c r="AA243" s="11" t="b">
        <f t="shared" si="133"/>
        <v>1</v>
      </c>
      <c r="AB243" s="40" t="b">
        <f t="shared" ref="AB243:AB253" si="168">IF(U243,U243=40)</f>
        <v>0</v>
      </c>
      <c r="AC243" s="40" t="b">
        <f t="shared" si="138"/>
        <v>1</v>
      </c>
      <c r="AD243" s="40" t="b">
        <f t="shared" si="140"/>
        <v>1</v>
      </c>
      <c r="AE243" s="40" t="b">
        <f t="shared" si="139"/>
        <v>1</v>
      </c>
      <c r="AF243" s="40" t="b">
        <f t="shared" si="135"/>
        <v>0</v>
      </c>
    </row>
    <row r="244" spans="1:32" s="5" customFormat="1" x14ac:dyDescent="0.3">
      <c r="A244" s="5">
        <f>A243+1</f>
        <v>225</v>
      </c>
      <c r="B244" s="45">
        <f>B243+1</f>
        <v>2</v>
      </c>
      <c r="C244" s="72"/>
      <c r="D244" s="189" t="s">
        <v>1128</v>
      </c>
      <c r="E244" s="189" t="s">
        <v>1129</v>
      </c>
      <c r="F244" s="190" t="s">
        <v>323</v>
      </c>
      <c r="G244" s="190" t="s">
        <v>324</v>
      </c>
      <c r="H244" s="3" t="s">
        <v>24</v>
      </c>
      <c r="I244" s="91">
        <v>38</v>
      </c>
      <c r="J244" s="91">
        <v>34</v>
      </c>
      <c r="K244" s="91"/>
      <c r="L244" s="91">
        <v>38</v>
      </c>
      <c r="M244" s="91">
        <v>37</v>
      </c>
      <c r="N244" s="1">
        <f t="shared" si="164"/>
        <v>36.75</v>
      </c>
      <c r="O244" s="1">
        <f t="shared" si="127"/>
        <v>73.5</v>
      </c>
      <c r="P244" s="91">
        <v>66</v>
      </c>
      <c r="Q244" s="91">
        <v>57</v>
      </c>
      <c r="R244" s="5">
        <v>58</v>
      </c>
      <c r="S244" s="7">
        <v>80</v>
      </c>
      <c r="T244" s="6">
        <f t="shared" si="165"/>
        <v>65.25</v>
      </c>
      <c r="U244" s="7">
        <v>40</v>
      </c>
      <c r="V244" s="94">
        <v>26</v>
      </c>
      <c r="W244" s="5">
        <v>27</v>
      </c>
      <c r="Y244" s="6">
        <f t="shared" si="166"/>
        <v>231.75</v>
      </c>
      <c r="Z244" s="11" t="b">
        <f t="shared" si="167"/>
        <v>1</v>
      </c>
      <c r="AA244" s="11" t="b">
        <f t="shared" si="133"/>
        <v>1</v>
      </c>
      <c r="AB244" s="40" t="b">
        <f t="shared" si="168"/>
        <v>1</v>
      </c>
      <c r="AC244" s="40" t="b">
        <f t="shared" si="138"/>
        <v>0</v>
      </c>
      <c r="AD244" s="40" t="b">
        <f t="shared" si="140"/>
        <v>0</v>
      </c>
      <c r="AE244" s="40" t="b">
        <f t="shared" si="139"/>
        <v>1</v>
      </c>
      <c r="AF244" s="40" t="b">
        <f t="shared" si="135"/>
        <v>0</v>
      </c>
    </row>
    <row r="245" spans="1:32" s="5" customFormat="1" x14ac:dyDescent="0.3">
      <c r="A245" s="5">
        <f>A244+1</f>
        <v>226</v>
      </c>
      <c r="B245" s="45">
        <f>B244+1</f>
        <v>3</v>
      </c>
      <c r="C245" s="72"/>
      <c r="D245" s="189" t="s">
        <v>886</v>
      </c>
      <c r="E245" s="189" t="s">
        <v>92</v>
      </c>
      <c r="F245" s="190" t="s">
        <v>884</v>
      </c>
      <c r="G245" s="190" t="s">
        <v>885</v>
      </c>
      <c r="H245" s="3" t="s">
        <v>24</v>
      </c>
      <c r="I245" s="91">
        <v>35</v>
      </c>
      <c r="J245" s="91">
        <v>27</v>
      </c>
      <c r="K245" s="91"/>
      <c r="L245" s="91">
        <v>33</v>
      </c>
      <c r="M245" s="91">
        <v>39</v>
      </c>
      <c r="N245" s="1">
        <f t="shared" si="164"/>
        <v>33.5</v>
      </c>
      <c r="O245" s="1">
        <f t="shared" si="127"/>
        <v>67</v>
      </c>
      <c r="P245" s="91">
        <v>74</v>
      </c>
      <c r="Q245" s="91">
        <v>72</v>
      </c>
      <c r="R245" s="5">
        <v>76</v>
      </c>
      <c r="S245" s="7">
        <v>78</v>
      </c>
      <c r="T245" s="6">
        <f t="shared" si="165"/>
        <v>75</v>
      </c>
      <c r="U245" s="7">
        <v>40</v>
      </c>
      <c r="V245" s="94">
        <v>31</v>
      </c>
      <c r="W245" s="5">
        <v>41</v>
      </c>
      <c r="Y245" s="6">
        <f t="shared" si="166"/>
        <v>254</v>
      </c>
      <c r="Z245" s="11" t="b">
        <f t="shared" si="167"/>
        <v>1</v>
      </c>
      <c r="AA245" s="11" t="b">
        <f t="shared" si="133"/>
        <v>1</v>
      </c>
      <c r="AB245" s="40" t="b">
        <f t="shared" si="168"/>
        <v>1</v>
      </c>
      <c r="AC245" s="40" t="b">
        <f t="shared" si="138"/>
        <v>1</v>
      </c>
      <c r="AD245" s="40" t="b">
        <f t="shared" si="140"/>
        <v>1</v>
      </c>
      <c r="AE245" s="40" t="b">
        <f t="shared" si="139"/>
        <v>1</v>
      </c>
      <c r="AF245" s="40" t="b">
        <f t="shared" si="135"/>
        <v>1</v>
      </c>
    </row>
    <row r="246" spans="1:32" s="5" customFormat="1" x14ac:dyDescent="0.3">
      <c r="A246" s="5">
        <f t="shared" ref="A246:A257" si="169">A245+1</f>
        <v>227</v>
      </c>
      <c r="B246" s="45">
        <f t="shared" ref="B246:B253" si="170">B245+1</f>
        <v>4</v>
      </c>
      <c r="C246" s="75"/>
      <c r="D246" s="189" t="s">
        <v>624</v>
      </c>
      <c r="E246" s="189" t="s">
        <v>1220</v>
      </c>
      <c r="F246" s="190" t="s">
        <v>625</v>
      </c>
      <c r="G246" s="190" t="s">
        <v>623</v>
      </c>
      <c r="H246" s="3" t="s">
        <v>24</v>
      </c>
      <c r="I246" s="91">
        <v>35</v>
      </c>
      <c r="J246" s="91">
        <v>31</v>
      </c>
      <c r="K246" s="91"/>
      <c r="L246" s="91">
        <v>35</v>
      </c>
      <c r="M246" s="91">
        <v>38</v>
      </c>
      <c r="N246" s="1">
        <f t="shared" si="164"/>
        <v>34.75</v>
      </c>
      <c r="O246" s="1">
        <f t="shared" si="127"/>
        <v>69.5</v>
      </c>
      <c r="P246" s="91">
        <v>43</v>
      </c>
      <c r="Q246" s="91">
        <v>41</v>
      </c>
      <c r="R246" s="5">
        <v>53</v>
      </c>
      <c r="S246" s="7">
        <v>74</v>
      </c>
      <c r="T246" s="6">
        <f t="shared" si="165"/>
        <v>52.75</v>
      </c>
      <c r="U246" s="7">
        <v>20</v>
      </c>
      <c r="V246" s="94">
        <v>19</v>
      </c>
      <c r="W246" s="5">
        <v>38</v>
      </c>
      <c r="Y246" s="6">
        <f t="shared" si="166"/>
        <v>199.25</v>
      </c>
      <c r="Z246" s="11" t="b">
        <f t="shared" si="167"/>
        <v>1</v>
      </c>
      <c r="AA246" s="11" t="b">
        <f t="shared" si="133"/>
        <v>0</v>
      </c>
      <c r="AB246" s="40" t="b">
        <f t="shared" si="168"/>
        <v>0</v>
      </c>
      <c r="AC246" s="40" t="b">
        <f t="shared" si="138"/>
        <v>0</v>
      </c>
      <c r="AD246" s="40" t="b">
        <f t="shared" si="140"/>
        <v>1</v>
      </c>
      <c r="AE246" s="40" t="b">
        <f t="shared" si="139"/>
        <v>0</v>
      </c>
      <c r="AF246" s="40" t="b">
        <f t="shared" ref="AF246:AF253" si="171">AND(Z246:AE246)</f>
        <v>0</v>
      </c>
    </row>
    <row r="247" spans="1:32" s="128" customFormat="1" x14ac:dyDescent="0.3">
      <c r="A247" s="128">
        <f t="shared" si="169"/>
        <v>228</v>
      </c>
      <c r="B247" s="198">
        <f t="shared" si="170"/>
        <v>5</v>
      </c>
      <c r="C247" s="201"/>
      <c r="D247" s="196" t="s">
        <v>522</v>
      </c>
      <c r="E247" s="196" t="s">
        <v>1197</v>
      </c>
      <c r="F247" s="197" t="s">
        <v>516</v>
      </c>
      <c r="G247" s="197" t="s">
        <v>521</v>
      </c>
      <c r="H247" s="130" t="s">
        <v>24</v>
      </c>
      <c r="I247" s="110">
        <v>38</v>
      </c>
      <c r="J247" s="110"/>
      <c r="K247" s="110"/>
      <c r="L247" s="110"/>
      <c r="M247" s="110"/>
      <c r="N247" s="131">
        <f t="shared" si="164"/>
        <v>38</v>
      </c>
      <c r="O247" s="131">
        <f t="shared" ref="O247:O266" si="172">N247*2</f>
        <v>76</v>
      </c>
      <c r="P247" s="110">
        <v>64</v>
      </c>
      <c r="Q247" s="110"/>
      <c r="S247" s="127"/>
      <c r="T247" s="132">
        <f t="shared" si="165"/>
        <v>64</v>
      </c>
      <c r="U247" s="132">
        <v>33.18</v>
      </c>
      <c r="V247" s="200"/>
      <c r="Y247" s="132">
        <f t="shared" si="166"/>
        <v>173.18</v>
      </c>
      <c r="Z247" s="133" t="b">
        <f t="shared" si="167"/>
        <v>1</v>
      </c>
      <c r="AA247" s="133" t="b">
        <f t="shared" ref="AA247:AA253" si="173">IF(T247,T247&gt;=56,T247&lt;56)</f>
        <v>1</v>
      </c>
      <c r="AB247" s="134" t="b">
        <f t="shared" si="168"/>
        <v>0</v>
      </c>
      <c r="AC247" s="134" t="b">
        <f t="shared" si="138"/>
        <v>1</v>
      </c>
      <c r="AD247" s="134" t="b">
        <f t="shared" si="140"/>
        <v>1</v>
      </c>
      <c r="AE247" s="134" t="b">
        <f t="shared" si="139"/>
        <v>0</v>
      </c>
      <c r="AF247" s="134" t="b">
        <f t="shared" si="171"/>
        <v>0</v>
      </c>
    </row>
    <row r="248" spans="1:32" s="5" customFormat="1" x14ac:dyDescent="0.3">
      <c r="A248" s="5">
        <f t="shared" si="169"/>
        <v>229</v>
      </c>
      <c r="B248" s="45">
        <f t="shared" si="170"/>
        <v>6</v>
      </c>
      <c r="C248" s="72"/>
      <c r="D248" s="189" t="s">
        <v>123</v>
      </c>
      <c r="E248" s="189" t="s">
        <v>1198</v>
      </c>
      <c r="F248" s="190" t="s">
        <v>516</v>
      </c>
      <c r="G248" s="190" t="s">
        <v>525</v>
      </c>
      <c r="H248" s="3" t="s">
        <v>24</v>
      </c>
      <c r="I248" s="91">
        <v>32</v>
      </c>
      <c r="J248" s="91">
        <v>30</v>
      </c>
      <c r="K248" s="91"/>
      <c r="L248" s="91">
        <v>37</v>
      </c>
      <c r="M248" s="91">
        <v>34</v>
      </c>
      <c r="N248" s="1">
        <f t="shared" si="164"/>
        <v>33.25</v>
      </c>
      <c r="O248" s="1">
        <f t="shared" si="172"/>
        <v>66.5</v>
      </c>
      <c r="P248" s="91">
        <v>73</v>
      </c>
      <c r="Q248" s="91">
        <v>74</v>
      </c>
      <c r="R248" s="5">
        <v>74</v>
      </c>
      <c r="S248" s="7">
        <v>80</v>
      </c>
      <c r="T248" s="6">
        <f t="shared" si="165"/>
        <v>75.25</v>
      </c>
      <c r="U248" s="7">
        <v>20</v>
      </c>
      <c r="V248" s="94">
        <v>21</v>
      </c>
      <c r="W248" s="5">
        <v>42</v>
      </c>
      <c r="Y248" s="6">
        <f t="shared" si="166"/>
        <v>224.75</v>
      </c>
      <c r="Z248" s="11" t="b">
        <f t="shared" si="167"/>
        <v>1</v>
      </c>
      <c r="AA248" s="11" t="b">
        <f t="shared" si="173"/>
        <v>1</v>
      </c>
      <c r="AB248" s="40" t="b">
        <f t="shared" si="168"/>
        <v>0</v>
      </c>
      <c r="AC248" s="40" t="b">
        <f t="shared" si="138"/>
        <v>0</v>
      </c>
      <c r="AD248" s="40" t="b">
        <f t="shared" si="140"/>
        <v>1</v>
      </c>
      <c r="AE248" s="40" t="b">
        <f t="shared" si="139"/>
        <v>1</v>
      </c>
      <c r="AF248" s="40" t="b">
        <f t="shared" si="171"/>
        <v>0</v>
      </c>
    </row>
    <row r="249" spans="1:32" s="5" customFormat="1" x14ac:dyDescent="0.3">
      <c r="A249" s="5">
        <f t="shared" si="169"/>
        <v>230</v>
      </c>
      <c r="B249" s="45">
        <f t="shared" si="170"/>
        <v>7</v>
      </c>
      <c r="C249" s="72"/>
      <c r="D249" s="189" t="s">
        <v>329</v>
      </c>
      <c r="E249" s="189" t="s">
        <v>1131</v>
      </c>
      <c r="F249" s="190" t="s">
        <v>323</v>
      </c>
      <c r="G249" s="190" t="s">
        <v>328</v>
      </c>
      <c r="H249" s="3" t="s">
        <v>24</v>
      </c>
      <c r="I249" s="91">
        <v>37</v>
      </c>
      <c r="J249" s="91">
        <v>31</v>
      </c>
      <c r="K249" s="91"/>
      <c r="L249" s="91">
        <v>37</v>
      </c>
      <c r="M249" s="91">
        <v>39</v>
      </c>
      <c r="N249" s="1">
        <f t="shared" si="164"/>
        <v>36</v>
      </c>
      <c r="O249" s="1">
        <f t="shared" si="172"/>
        <v>72</v>
      </c>
      <c r="P249" s="91">
        <v>65</v>
      </c>
      <c r="Q249" s="91">
        <v>76</v>
      </c>
      <c r="R249" s="5">
        <v>73</v>
      </c>
      <c r="S249" s="7">
        <v>80</v>
      </c>
      <c r="T249" s="6">
        <f t="shared" si="165"/>
        <v>73.5</v>
      </c>
      <c r="U249" s="7">
        <v>20</v>
      </c>
      <c r="V249" s="94">
        <v>32</v>
      </c>
      <c r="W249" s="5">
        <v>35</v>
      </c>
      <c r="Y249" s="6">
        <f t="shared" si="166"/>
        <v>232.5</v>
      </c>
      <c r="Z249" s="11" t="b">
        <f t="shared" si="167"/>
        <v>1</v>
      </c>
      <c r="AA249" s="11" t="b">
        <f t="shared" si="173"/>
        <v>1</v>
      </c>
      <c r="AB249" s="40" t="b">
        <f t="shared" si="168"/>
        <v>0</v>
      </c>
      <c r="AC249" s="40" t="b">
        <f t="shared" si="138"/>
        <v>1</v>
      </c>
      <c r="AD249" s="40" t="b">
        <f t="shared" si="140"/>
        <v>1</v>
      </c>
      <c r="AE249" s="40" t="b">
        <f t="shared" si="139"/>
        <v>1</v>
      </c>
      <c r="AF249" s="40" t="b">
        <f t="shared" si="171"/>
        <v>0</v>
      </c>
    </row>
    <row r="250" spans="1:32" s="5" customFormat="1" x14ac:dyDescent="0.3">
      <c r="A250" s="5">
        <f t="shared" si="169"/>
        <v>231</v>
      </c>
      <c r="B250" s="45">
        <f t="shared" si="170"/>
        <v>8</v>
      </c>
      <c r="C250" s="72"/>
      <c r="D250" s="189" t="s">
        <v>896</v>
      </c>
      <c r="E250" s="189" t="s">
        <v>172</v>
      </c>
      <c r="F250" s="190" t="s">
        <v>884</v>
      </c>
      <c r="G250" s="190" t="s">
        <v>895</v>
      </c>
      <c r="H250" s="3" t="s">
        <v>24</v>
      </c>
      <c r="I250" s="91">
        <v>39</v>
      </c>
      <c r="J250" s="91">
        <v>27</v>
      </c>
      <c r="K250" s="91"/>
      <c r="L250" s="91">
        <v>36</v>
      </c>
      <c r="M250" s="91">
        <v>37</v>
      </c>
      <c r="N250" s="1">
        <f t="shared" si="164"/>
        <v>34.75</v>
      </c>
      <c r="O250" s="1">
        <f t="shared" si="172"/>
        <v>69.5</v>
      </c>
      <c r="P250" s="91">
        <v>65</v>
      </c>
      <c r="Q250" s="91">
        <v>50</v>
      </c>
      <c r="R250" s="5">
        <v>55</v>
      </c>
      <c r="S250" s="7">
        <v>76</v>
      </c>
      <c r="T250" s="6">
        <f t="shared" si="165"/>
        <v>61.5</v>
      </c>
      <c r="U250" s="7">
        <v>20</v>
      </c>
      <c r="V250" s="94">
        <v>27</v>
      </c>
      <c r="W250" s="5">
        <v>43</v>
      </c>
      <c r="Y250" s="6">
        <f t="shared" si="166"/>
        <v>221</v>
      </c>
      <c r="Z250" s="11" t="b">
        <f t="shared" si="167"/>
        <v>1</v>
      </c>
      <c r="AA250" s="11" t="b">
        <f t="shared" si="173"/>
        <v>1</v>
      </c>
      <c r="AB250" s="40" t="b">
        <f t="shared" si="168"/>
        <v>0</v>
      </c>
      <c r="AC250" s="40" t="b">
        <f t="shared" si="138"/>
        <v>0</v>
      </c>
      <c r="AD250" s="40" t="b">
        <f t="shared" si="140"/>
        <v>1</v>
      </c>
      <c r="AE250" s="40" t="b">
        <f t="shared" si="139"/>
        <v>1</v>
      </c>
      <c r="AF250" s="40" t="b">
        <f t="shared" si="171"/>
        <v>0</v>
      </c>
    </row>
    <row r="251" spans="1:32" s="5" customFormat="1" x14ac:dyDescent="0.3">
      <c r="A251" s="5">
        <f t="shared" si="169"/>
        <v>232</v>
      </c>
      <c r="B251" s="45">
        <f t="shared" si="170"/>
        <v>9</v>
      </c>
      <c r="C251" s="75"/>
      <c r="D251" s="189" t="s">
        <v>128</v>
      </c>
      <c r="E251" s="189" t="s">
        <v>1320</v>
      </c>
      <c r="F251" s="190" t="s">
        <v>84</v>
      </c>
      <c r="G251" s="190" t="s">
        <v>743</v>
      </c>
      <c r="H251" s="3" t="s">
        <v>24</v>
      </c>
      <c r="I251" s="91">
        <v>34</v>
      </c>
      <c r="J251" s="91">
        <v>29</v>
      </c>
      <c r="K251" s="91"/>
      <c r="L251" s="91">
        <v>37</v>
      </c>
      <c r="M251" s="91">
        <v>37</v>
      </c>
      <c r="N251" s="1">
        <f t="shared" si="164"/>
        <v>34.25</v>
      </c>
      <c r="O251" s="1">
        <f t="shared" si="172"/>
        <v>68.5</v>
      </c>
      <c r="P251" s="91">
        <v>76</v>
      </c>
      <c r="Q251" s="91">
        <v>69</v>
      </c>
      <c r="R251" s="5">
        <v>67</v>
      </c>
      <c r="S251" s="7">
        <v>80</v>
      </c>
      <c r="T251" s="6">
        <f t="shared" si="165"/>
        <v>73</v>
      </c>
      <c r="U251" s="7">
        <v>40</v>
      </c>
      <c r="V251" s="94">
        <v>33.5</v>
      </c>
      <c r="W251" s="5">
        <v>42</v>
      </c>
      <c r="Y251" s="6">
        <f t="shared" si="166"/>
        <v>257</v>
      </c>
      <c r="Z251" s="11" t="b">
        <f t="shared" si="167"/>
        <v>1</v>
      </c>
      <c r="AA251" s="11" t="b">
        <f t="shared" si="173"/>
        <v>1</v>
      </c>
      <c r="AB251" s="40" t="b">
        <f t="shared" si="168"/>
        <v>1</v>
      </c>
      <c r="AC251" s="40" t="b">
        <f t="shared" si="138"/>
        <v>1</v>
      </c>
      <c r="AD251" s="40" t="b">
        <f t="shared" si="140"/>
        <v>1</v>
      </c>
      <c r="AE251" s="40" t="b">
        <f t="shared" si="139"/>
        <v>1</v>
      </c>
      <c r="AF251" s="40" t="b">
        <f t="shared" si="171"/>
        <v>1</v>
      </c>
    </row>
    <row r="252" spans="1:32" s="5" customFormat="1" x14ac:dyDescent="0.3">
      <c r="A252" s="5">
        <f t="shared" si="169"/>
        <v>233</v>
      </c>
      <c r="B252" s="45">
        <f t="shared" si="170"/>
        <v>10</v>
      </c>
      <c r="C252" s="72"/>
      <c r="D252" s="189" t="s">
        <v>729</v>
      </c>
      <c r="E252" s="189" t="s">
        <v>136</v>
      </c>
      <c r="F252" s="190" t="s">
        <v>719</v>
      </c>
      <c r="G252" s="190" t="s">
        <v>728</v>
      </c>
      <c r="H252" s="3" t="s">
        <v>24</v>
      </c>
      <c r="I252" s="91">
        <v>40</v>
      </c>
      <c r="J252" s="91">
        <v>34</v>
      </c>
      <c r="K252" s="91"/>
      <c r="L252" s="91">
        <v>38</v>
      </c>
      <c r="M252" s="91">
        <v>37</v>
      </c>
      <c r="N252" s="1">
        <f t="shared" si="164"/>
        <v>37.25</v>
      </c>
      <c r="O252" s="1">
        <f t="shared" si="172"/>
        <v>74.5</v>
      </c>
      <c r="P252" s="91">
        <v>44</v>
      </c>
      <c r="Q252" s="91">
        <v>39</v>
      </c>
      <c r="R252" s="5">
        <v>68</v>
      </c>
      <c r="S252" s="7">
        <v>80</v>
      </c>
      <c r="T252" s="6">
        <f t="shared" si="165"/>
        <v>57.75</v>
      </c>
      <c r="U252" s="7">
        <v>40</v>
      </c>
      <c r="V252" s="94">
        <v>36</v>
      </c>
      <c r="W252" s="5">
        <v>40</v>
      </c>
      <c r="Y252" s="6">
        <f t="shared" si="166"/>
        <v>248.25</v>
      </c>
      <c r="Z252" s="11" t="b">
        <f t="shared" si="167"/>
        <v>1</v>
      </c>
      <c r="AA252" s="11" t="b">
        <f t="shared" si="173"/>
        <v>1</v>
      </c>
      <c r="AB252" s="40" t="b">
        <f t="shared" si="168"/>
        <v>1</v>
      </c>
      <c r="AC252" s="40" t="b">
        <f t="shared" si="138"/>
        <v>1</v>
      </c>
      <c r="AD252" s="40" t="b">
        <f t="shared" si="140"/>
        <v>1</v>
      </c>
      <c r="AE252" s="40" t="b">
        <f t="shared" si="139"/>
        <v>1</v>
      </c>
      <c r="AF252" s="40" t="b">
        <f t="shared" si="171"/>
        <v>1</v>
      </c>
    </row>
    <row r="253" spans="1:32" s="5" customFormat="1" x14ac:dyDescent="0.3">
      <c r="A253" s="5">
        <f t="shared" si="169"/>
        <v>234</v>
      </c>
      <c r="B253" s="45">
        <f t="shared" si="170"/>
        <v>11</v>
      </c>
      <c r="C253" s="75"/>
      <c r="D253" s="189" t="s">
        <v>1302</v>
      </c>
      <c r="E253" s="189" t="s">
        <v>204</v>
      </c>
      <c r="F253" s="190" t="s">
        <v>950</v>
      </c>
      <c r="G253" s="190" t="s">
        <v>664</v>
      </c>
      <c r="H253" s="3" t="s">
        <v>24</v>
      </c>
      <c r="I253" s="91">
        <v>39</v>
      </c>
      <c r="J253" s="91">
        <v>34</v>
      </c>
      <c r="K253" s="91"/>
      <c r="L253" s="91">
        <v>38</v>
      </c>
      <c r="M253" s="91">
        <v>39</v>
      </c>
      <c r="N253" s="1">
        <f t="shared" si="164"/>
        <v>37.5</v>
      </c>
      <c r="O253" s="1">
        <f t="shared" si="172"/>
        <v>75</v>
      </c>
      <c r="P253" s="91">
        <v>77</v>
      </c>
      <c r="Q253" s="91">
        <v>75</v>
      </c>
      <c r="R253" s="5">
        <v>79</v>
      </c>
      <c r="S253" s="7">
        <v>80</v>
      </c>
      <c r="T253" s="6">
        <f t="shared" si="165"/>
        <v>77.75</v>
      </c>
      <c r="U253" s="7">
        <v>40</v>
      </c>
      <c r="V253" s="94">
        <v>42</v>
      </c>
      <c r="W253" s="5">
        <v>36</v>
      </c>
      <c r="Y253" s="6">
        <f t="shared" si="166"/>
        <v>270.75</v>
      </c>
      <c r="Z253" s="11" t="b">
        <f t="shared" si="167"/>
        <v>1</v>
      </c>
      <c r="AA253" s="11" t="b">
        <f t="shared" si="173"/>
        <v>1</v>
      </c>
      <c r="AB253" s="40" t="b">
        <f t="shared" si="168"/>
        <v>1</v>
      </c>
      <c r="AC253" s="40" t="b">
        <f t="shared" si="138"/>
        <v>1</v>
      </c>
      <c r="AD253" s="40" t="b">
        <f t="shared" si="140"/>
        <v>1</v>
      </c>
      <c r="AE253" s="40" t="b">
        <f t="shared" si="139"/>
        <v>1</v>
      </c>
      <c r="AF253" s="40" t="b">
        <f t="shared" si="171"/>
        <v>1</v>
      </c>
    </row>
    <row r="254" spans="1:32" s="5" customFormat="1" x14ac:dyDescent="0.3">
      <c r="A254" s="5">
        <f t="shared" si="169"/>
        <v>235</v>
      </c>
      <c r="B254" s="45">
        <f t="shared" ref="B254:B265" si="174">B253+1</f>
        <v>12</v>
      </c>
      <c r="C254" s="75"/>
      <c r="D254" s="189" t="s">
        <v>1276</v>
      </c>
      <c r="E254" s="189" t="s">
        <v>1278</v>
      </c>
      <c r="F254" s="190" t="s">
        <v>75</v>
      </c>
      <c r="G254" s="190" t="s">
        <v>802</v>
      </c>
      <c r="H254" s="3" t="s">
        <v>24</v>
      </c>
      <c r="I254" s="91">
        <v>32</v>
      </c>
      <c r="J254" s="91">
        <v>30</v>
      </c>
      <c r="K254" s="91"/>
      <c r="L254" s="91">
        <v>38</v>
      </c>
      <c r="M254" s="91">
        <v>35</v>
      </c>
      <c r="N254" s="1">
        <f t="shared" si="164"/>
        <v>33.75</v>
      </c>
      <c r="O254" s="1">
        <f t="shared" ref="O254:O261" si="175">N254*2</f>
        <v>67.5</v>
      </c>
      <c r="P254" s="91">
        <v>44</v>
      </c>
      <c r="Q254" s="91">
        <v>56</v>
      </c>
      <c r="R254" s="5">
        <v>59</v>
      </c>
      <c r="S254" s="7">
        <v>80</v>
      </c>
      <c r="T254" s="6">
        <f t="shared" si="165"/>
        <v>59.75</v>
      </c>
      <c r="U254" s="7">
        <v>20</v>
      </c>
      <c r="V254" s="94">
        <v>26</v>
      </c>
      <c r="W254" s="5">
        <v>39</v>
      </c>
      <c r="Y254" s="6">
        <f t="shared" si="166"/>
        <v>212.25</v>
      </c>
      <c r="Z254" s="11" t="b">
        <f t="shared" ref="Z254:Z261" si="176">IF(O254,O254&gt;=56,O254&lt;56)</f>
        <v>1</v>
      </c>
      <c r="AA254" s="11" t="b">
        <f t="shared" ref="AA254:AA261" si="177">IF(T254,T254&gt;=56,T254&lt;56)</f>
        <v>1</v>
      </c>
      <c r="AB254" s="40" t="b">
        <f t="shared" ref="AB254:AB261" si="178">IF(U254,U254=40)</f>
        <v>0</v>
      </c>
      <c r="AC254" s="40" t="b">
        <f t="shared" si="138"/>
        <v>0</v>
      </c>
      <c r="AD254" s="40" t="b">
        <f t="shared" ref="AD254:AD261" si="179">IF(W254,W254&gt;=35,W254&lt;35)</f>
        <v>1</v>
      </c>
      <c r="AE254" s="40" t="b">
        <f t="shared" si="139"/>
        <v>1</v>
      </c>
      <c r="AF254" s="40" t="b">
        <f t="shared" ref="AF254:AF261" si="180">AND(Z254:AE254)</f>
        <v>0</v>
      </c>
    </row>
    <row r="255" spans="1:32" s="5" customFormat="1" x14ac:dyDescent="0.3">
      <c r="A255" s="5">
        <f t="shared" si="169"/>
        <v>236</v>
      </c>
      <c r="B255" s="45">
        <f t="shared" si="174"/>
        <v>13</v>
      </c>
      <c r="C255" s="75"/>
      <c r="D255" s="189" t="s">
        <v>906</v>
      </c>
      <c r="E255" s="189" t="s">
        <v>1288</v>
      </c>
      <c r="F255" s="190" t="s">
        <v>884</v>
      </c>
      <c r="G255" s="190" t="s">
        <v>905</v>
      </c>
      <c r="H255" s="3" t="s">
        <v>24</v>
      </c>
      <c r="I255" s="91">
        <v>38</v>
      </c>
      <c r="J255" s="91">
        <v>30</v>
      </c>
      <c r="K255" s="91"/>
      <c r="L255" s="91">
        <v>37</v>
      </c>
      <c r="M255" s="91">
        <v>38</v>
      </c>
      <c r="N255" s="1">
        <f t="shared" si="164"/>
        <v>35.75</v>
      </c>
      <c r="O255" s="1">
        <f t="shared" si="175"/>
        <v>71.5</v>
      </c>
      <c r="P255" s="91">
        <v>40</v>
      </c>
      <c r="Q255" s="91">
        <v>53</v>
      </c>
      <c r="R255" s="5">
        <v>64</v>
      </c>
      <c r="S255" s="7">
        <v>74</v>
      </c>
      <c r="T255" s="6">
        <f t="shared" si="165"/>
        <v>57.75</v>
      </c>
      <c r="U255" s="7">
        <v>30</v>
      </c>
      <c r="V255" s="94">
        <v>26</v>
      </c>
      <c r="W255" s="5">
        <v>35</v>
      </c>
      <c r="Y255" s="6">
        <f t="shared" si="166"/>
        <v>220.25</v>
      </c>
      <c r="Z255" s="11" t="b">
        <f t="shared" si="176"/>
        <v>1</v>
      </c>
      <c r="AA255" s="11" t="b">
        <f t="shared" si="177"/>
        <v>1</v>
      </c>
      <c r="AB255" s="40" t="b">
        <f t="shared" si="178"/>
        <v>0</v>
      </c>
      <c r="AC255" s="40" t="b">
        <f t="shared" ref="AC255:AC265" si="181">IF(V255,V255&gt;=31,V255&lt;31)</f>
        <v>0</v>
      </c>
      <c r="AD255" s="40" t="b">
        <f t="shared" si="179"/>
        <v>1</v>
      </c>
      <c r="AE255" s="40" t="b">
        <f t="shared" si="139"/>
        <v>1</v>
      </c>
      <c r="AF255" s="40" t="b">
        <f t="shared" si="180"/>
        <v>0</v>
      </c>
    </row>
    <row r="256" spans="1:32" s="5" customFormat="1" x14ac:dyDescent="0.3">
      <c r="A256" s="5">
        <f t="shared" si="169"/>
        <v>237</v>
      </c>
      <c r="B256" s="45">
        <f t="shared" si="174"/>
        <v>14</v>
      </c>
      <c r="C256" s="75"/>
      <c r="D256" s="189" t="s">
        <v>1157</v>
      </c>
      <c r="E256" s="189" t="s">
        <v>107</v>
      </c>
      <c r="F256" s="190" t="s">
        <v>376</v>
      </c>
      <c r="G256" s="190" t="s">
        <v>887</v>
      </c>
      <c r="H256" s="3" t="s">
        <v>24</v>
      </c>
      <c r="I256" s="91">
        <v>40</v>
      </c>
      <c r="J256" s="91">
        <v>35</v>
      </c>
      <c r="K256" s="91"/>
      <c r="L256" s="91">
        <v>37</v>
      </c>
      <c r="M256" s="91">
        <v>38</v>
      </c>
      <c r="N256" s="1">
        <f t="shared" si="164"/>
        <v>37.5</v>
      </c>
      <c r="O256" s="1">
        <f t="shared" si="175"/>
        <v>75</v>
      </c>
      <c r="P256" s="91">
        <v>78</v>
      </c>
      <c r="Q256" s="91">
        <v>78</v>
      </c>
      <c r="R256" s="5">
        <v>76</v>
      </c>
      <c r="S256" s="7">
        <v>80</v>
      </c>
      <c r="T256" s="6">
        <f t="shared" si="165"/>
        <v>78</v>
      </c>
      <c r="U256" s="7">
        <v>40</v>
      </c>
      <c r="V256" s="94">
        <v>36</v>
      </c>
      <c r="W256" s="5">
        <v>42</v>
      </c>
      <c r="Y256" s="6">
        <f t="shared" si="166"/>
        <v>271</v>
      </c>
      <c r="Z256" s="11" t="b">
        <f t="shared" si="176"/>
        <v>1</v>
      </c>
      <c r="AA256" s="11" t="b">
        <f t="shared" si="177"/>
        <v>1</v>
      </c>
      <c r="AB256" s="40" t="b">
        <f t="shared" si="178"/>
        <v>1</v>
      </c>
      <c r="AC256" s="40" t="b">
        <f t="shared" si="181"/>
        <v>1</v>
      </c>
      <c r="AD256" s="40" t="b">
        <f t="shared" si="179"/>
        <v>1</v>
      </c>
      <c r="AE256" s="40" t="b">
        <f t="shared" si="139"/>
        <v>1</v>
      </c>
      <c r="AF256" s="40" t="b">
        <f t="shared" si="180"/>
        <v>1</v>
      </c>
    </row>
    <row r="257" spans="1:43" s="5" customFormat="1" x14ac:dyDescent="0.3">
      <c r="A257" s="5">
        <f t="shared" si="169"/>
        <v>238</v>
      </c>
      <c r="B257" s="45">
        <f t="shared" si="174"/>
        <v>15</v>
      </c>
      <c r="C257" s="75"/>
      <c r="D257" s="189" t="s">
        <v>417</v>
      </c>
      <c r="E257" s="189" t="s">
        <v>186</v>
      </c>
      <c r="F257" s="190" t="s">
        <v>376</v>
      </c>
      <c r="G257" s="190" t="s">
        <v>416</v>
      </c>
      <c r="H257" s="3" t="s">
        <v>24</v>
      </c>
      <c r="I257" s="91">
        <v>37</v>
      </c>
      <c r="J257" s="91">
        <v>34</v>
      </c>
      <c r="K257" s="91"/>
      <c r="L257" s="91">
        <v>39</v>
      </c>
      <c r="M257" s="91">
        <v>40</v>
      </c>
      <c r="N257" s="1">
        <f t="shared" si="164"/>
        <v>37.5</v>
      </c>
      <c r="O257" s="1">
        <f t="shared" si="175"/>
        <v>75</v>
      </c>
      <c r="P257" s="91">
        <v>76</v>
      </c>
      <c r="Q257" s="91">
        <v>77</v>
      </c>
      <c r="R257" s="5">
        <v>76</v>
      </c>
      <c r="S257" s="7">
        <v>73</v>
      </c>
      <c r="T257" s="6">
        <f t="shared" si="165"/>
        <v>75.5</v>
      </c>
      <c r="U257" s="7">
        <v>40</v>
      </c>
      <c r="V257" s="94">
        <v>35</v>
      </c>
      <c r="W257" s="5">
        <v>43</v>
      </c>
      <c r="Y257" s="6">
        <f t="shared" si="166"/>
        <v>268.5</v>
      </c>
      <c r="Z257" s="11" t="b">
        <f t="shared" si="176"/>
        <v>1</v>
      </c>
      <c r="AA257" s="11" t="b">
        <f t="shared" si="177"/>
        <v>1</v>
      </c>
      <c r="AB257" s="40" t="b">
        <f t="shared" si="178"/>
        <v>1</v>
      </c>
      <c r="AC257" s="40" t="b">
        <f t="shared" si="181"/>
        <v>1</v>
      </c>
      <c r="AD257" s="40" t="b">
        <f t="shared" si="179"/>
        <v>1</v>
      </c>
      <c r="AE257" s="40" t="b">
        <f t="shared" si="139"/>
        <v>1</v>
      </c>
      <c r="AF257" s="40" t="b">
        <f t="shared" si="180"/>
        <v>1</v>
      </c>
    </row>
    <row r="258" spans="1:43" s="5" customFormat="1" x14ac:dyDescent="0.3">
      <c r="A258" s="5">
        <f t="shared" ref="A258:A265" si="182">A257+1</f>
        <v>239</v>
      </c>
      <c r="B258" s="45">
        <f t="shared" si="174"/>
        <v>16</v>
      </c>
      <c r="C258" s="75"/>
      <c r="D258" s="189" t="s">
        <v>977</v>
      </c>
      <c r="E258" s="189" t="s">
        <v>1305</v>
      </c>
      <c r="F258" s="190" t="s">
        <v>950</v>
      </c>
      <c r="G258" s="190" t="s">
        <v>976</v>
      </c>
      <c r="H258" s="3" t="s">
        <v>24</v>
      </c>
      <c r="I258" s="91">
        <v>34</v>
      </c>
      <c r="J258" s="91">
        <v>21</v>
      </c>
      <c r="K258" s="91"/>
      <c r="L258" s="91">
        <v>36</v>
      </c>
      <c r="M258" s="91">
        <v>36</v>
      </c>
      <c r="N258" s="1">
        <f t="shared" si="164"/>
        <v>31.75</v>
      </c>
      <c r="O258" s="1">
        <f t="shared" si="175"/>
        <v>63.5</v>
      </c>
      <c r="P258" s="91">
        <v>44</v>
      </c>
      <c r="Q258" s="91">
        <v>71</v>
      </c>
      <c r="R258" s="5">
        <v>67</v>
      </c>
      <c r="S258" s="7">
        <v>80</v>
      </c>
      <c r="T258" s="6">
        <f t="shared" si="165"/>
        <v>65.5</v>
      </c>
      <c r="U258" s="7">
        <v>30</v>
      </c>
      <c r="V258" s="94">
        <v>16</v>
      </c>
      <c r="W258" s="5">
        <v>28</v>
      </c>
      <c r="Y258" s="6">
        <f t="shared" si="166"/>
        <v>203</v>
      </c>
      <c r="Z258" s="11" t="b">
        <f t="shared" si="176"/>
        <v>1</v>
      </c>
      <c r="AA258" s="11" t="b">
        <f t="shared" si="177"/>
        <v>1</v>
      </c>
      <c r="AB258" s="40" t="b">
        <f t="shared" si="178"/>
        <v>0</v>
      </c>
      <c r="AC258" s="40" t="b">
        <f t="shared" si="181"/>
        <v>0</v>
      </c>
      <c r="AD258" s="40" t="b">
        <f t="shared" si="179"/>
        <v>0</v>
      </c>
      <c r="AE258" s="40" t="b">
        <f t="shared" si="139"/>
        <v>0</v>
      </c>
      <c r="AF258" s="40" t="b">
        <f t="shared" si="180"/>
        <v>0</v>
      </c>
    </row>
    <row r="259" spans="1:43" s="5" customFormat="1" x14ac:dyDescent="0.3">
      <c r="A259" s="5">
        <f t="shared" si="182"/>
        <v>240</v>
      </c>
      <c r="B259" s="45">
        <f t="shared" si="174"/>
        <v>17</v>
      </c>
      <c r="C259" s="75"/>
      <c r="D259" s="189" t="s">
        <v>419</v>
      </c>
      <c r="E259" s="189" t="s">
        <v>1159</v>
      </c>
      <c r="F259" s="190" t="s">
        <v>376</v>
      </c>
      <c r="G259" s="190" t="s">
        <v>418</v>
      </c>
      <c r="H259" s="3" t="s">
        <v>24</v>
      </c>
      <c r="I259" s="91">
        <v>38</v>
      </c>
      <c r="J259" s="91">
        <v>34</v>
      </c>
      <c r="K259" s="91"/>
      <c r="L259" s="91">
        <v>37</v>
      </c>
      <c r="M259" s="91">
        <v>38</v>
      </c>
      <c r="N259" s="1">
        <f t="shared" si="164"/>
        <v>36.75</v>
      </c>
      <c r="O259" s="1">
        <f t="shared" si="175"/>
        <v>73.5</v>
      </c>
      <c r="P259" s="91">
        <v>60</v>
      </c>
      <c r="Q259" s="91">
        <v>73</v>
      </c>
      <c r="R259" s="5">
        <v>65</v>
      </c>
      <c r="S259" s="7">
        <v>65</v>
      </c>
      <c r="T259" s="6">
        <f t="shared" si="165"/>
        <v>65.75</v>
      </c>
      <c r="U259" s="7">
        <v>40</v>
      </c>
      <c r="V259" s="94">
        <v>33</v>
      </c>
      <c r="W259" s="5">
        <v>42</v>
      </c>
      <c r="Y259" s="6">
        <f t="shared" si="166"/>
        <v>254.25</v>
      </c>
      <c r="Z259" s="11" t="b">
        <f t="shared" si="176"/>
        <v>1</v>
      </c>
      <c r="AA259" s="11" t="b">
        <f t="shared" si="177"/>
        <v>1</v>
      </c>
      <c r="AB259" s="40" t="b">
        <f t="shared" si="178"/>
        <v>1</v>
      </c>
      <c r="AC259" s="40" t="b">
        <f t="shared" si="181"/>
        <v>1</v>
      </c>
      <c r="AD259" s="40" t="b">
        <f t="shared" si="179"/>
        <v>1</v>
      </c>
      <c r="AE259" s="40" t="b">
        <f t="shared" ref="AE259:AE265" si="183">IF(Y259,Y259&gt;=206,Y259&lt;206)</f>
        <v>1</v>
      </c>
      <c r="AF259" s="40" t="b">
        <f t="shared" si="180"/>
        <v>1</v>
      </c>
    </row>
    <row r="260" spans="1:43" s="5" customFormat="1" x14ac:dyDescent="0.3">
      <c r="A260" s="5">
        <f t="shared" si="182"/>
        <v>241</v>
      </c>
      <c r="B260" s="45">
        <f t="shared" si="174"/>
        <v>18</v>
      </c>
      <c r="C260" s="75"/>
      <c r="D260" s="189" t="s">
        <v>349</v>
      </c>
      <c r="E260" s="189" t="s">
        <v>173</v>
      </c>
      <c r="F260" s="190" t="s">
        <v>323</v>
      </c>
      <c r="G260" s="190" t="s">
        <v>348</v>
      </c>
      <c r="H260" s="3" t="s">
        <v>24</v>
      </c>
      <c r="I260" s="91">
        <v>35</v>
      </c>
      <c r="J260" s="91">
        <v>34</v>
      </c>
      <c r="K260" s="91"/>
      <c r="L260" s="91">
        <v>37</v>
      </c>
      <c r="M260" s="91">
        <v>36</v>
      </c>
      <c r="N260" s="1">
        <f t="shared" si="164"/>
        <v>35.5</v>
      </c>
      <c r="O260" s="1">
        <f t="shared" si="175"/>
        <v>71</v>
      </c>
      <c r="P260" s="91">
        <v>54</v>
      </c>
      <c r="Q260" s="91">
        <v>70</v>
      </c>
      <c r="R260" s="5">
        <v>77</v>
      </c>
      <c r="S260" s="7">
        <v>80</v>
      </c>
      <c r="T260" s="6">
        <f t="shared" si="165"/>
        <v>70.25</v>
      </c>
      <c r="U260" s="7">
        <v>40</v>
      </c>
      <c r="V260" s="94">
        <v>35</v>
      </c>
      <c r="W260" s="5">
        <v>42</v>
      </c>
      <c r="Y260" s="6">
        <f t="shared" si="166"/>
        <v>258.25</v>
      </c>
      <c r="Z260" s="11" t="b">
        <f t="shared" si="176"/>
        <v>1</v>
      </c>
      <c r="AA260" s="11" t="b">
        <f t="shared" si="177"/>
        <v>1</v>
      </c>
      <c r="AB260" s="40" t="b">
        <f t="shared" si="178"/>
        <v>1</v>
      </c>
      <c r="AC260" s="40" t="b">
        <f t="shared" si="181"/>
        <v>1</v>
      </c>
      <c r="AD260" s="40" t="b">
        <f t="shared" si="179"/>
        <v>1</v>
      </c>
      <c r="AE260" s="40" t="b">
        <f t="shared" si="183"/>
        <v>1</v>
      </c>
      <c r="AF260" s="40" t="b">
        <f t="shared" si="180"/>
        <v>1</v>
      </c>
    </row>
    <row r="261" spans="1:43" s="5" customFormat="1" x14ac:dyDescent="0.3">
      <c r="A261" s="5">
        <f t="shared" si="182"/>
        <v>242</v>
      </c>
      <c r="B261" s="45">
        <f t="shared" si="174"/>
        <v>19</v>
      </c>
      <c r="C261" s="75"/>
      <c r="D261" s="189" t="s">
        <v>581</v>
      </c>
      <c r="E261" s="189" t="s">
        <v>159</v>
      </c>
      <c r="F261" s="190" t="s">
        <v>573</v>
      </c>
      <c r="G261" s="190" t="s">
        <v>580</v>
      </c>
      <c r="H261" s="3" t="s">
        <v>24</v>
      </c>
      <c r="I261" s="91">
        <v>35</v>
      </c>
      <c r="J261" s="91">
        <v>34</v>
      </c>
      <c r="K261" s="91"/>
      <c r="L261" s="91">
        <v>37</v>
      </c>
      <c r="M261" s="91">
        <v>40</v>
      </c>
      <c r="N261" s="1">
        <f t="shared" si="164"/>
        <v>36.5</v>
      </c>
      <c r="O261" s="1">
        <f t="shared" si="175"/>
        <v>73</v>
      </c>
      <c r="P261" s="91">
        <v>55</v>
      </c>
      <c r="Q261" s="91">
        <v>71</v>
      </c>
      <c r="R261" s="5">
        <v>69</v>
      </c>
      <c r="S261" s="7">
        <v>80</v>
      </c>
      <c r="T261" s="6">
        <f t="shared" si="165"/>
        <v>68.75</v>
      </c>
      <c r="U261" s="7">
        <v>30</v>
      </c>
      <c r="V261" s="94">
        <v>39</v>
      </c>
      <c r="W261" s="5">
        <v>42</v>
      </c>
      <c r="Y261" s="6">
        <f t="shared" si="166"/>
        <v>252.75</v>
      </c>
      <c r="Z261" s="11" t="b">
        <f t="shared" si="176"/>
        <v>1</v>
      </c>
      <c r="AA261" s="11" t="b">
        <f t="shared" si="177"/>
        <v>1</v>
      </c>
      <c r="AB261" s="40" t="b">
        <f t="shared" si="178"/>
        <v>0</v>
      </c>
      <c r="AC261" s="40" t="b">
        <f t="shared" si="181"/>
        <v>1</v>
      </c>
      <c r="AD261" s="40" t="b">
        <f t="shared" si="179"/>
        <v>1</v>
      </c>
      <c r="AE261" s="40" t="b">
        <f t="shared" si="183"/>
        <v>1</v>
      </c>
      <c r="AF261" s="40" t="b">
        <f t="shared" si="180"/>
        <v>0</v>
      </c>
    </row>
    <row r="262" spans="1:43" s="5" customFormat="1" x14ac:dyDescent="0.3">
      <c r="A262" s="5">
        <f t="shared" si="182"/>
        <v>243</v>
      </c>
      <c r="B262" s="45">
        <f t="shared" si="174"/>
        <v>20</v>
      </c>
      <c r="C262" s="75"/>
      <c r="D262" s="189" t="s">
        <v>542</v>
      </c>
      <c r="E262" s="189" t="s">
        <v>156</v>
      </c>
      <c r="F262" s="190" t="s">
        <v>516</v>
      </c>
      <c r="G262" s="190" t="s">
        <v>541</v>
      </c>
      <c r="H262" s="3" t="s">
        <v>24</v>
      </c>
      <c r="I262" s="91">
        <v>39</v>
      </c>
      <c r="J262" s="91">
        <v>30</v>
      </c>
      <c r="K262" s="91"/>
      <c r="L262" s="91">
        <v>36</v>
      </c>
      <c r="M262" s="91">
        <v>39</v>
      </c>
      <c r="N262" s="1">
        <f t="shared" si="164"/>
        <v>36</v>
      </c>
      <c r="O262" s="1">
        <f t="shared" ref="O262:O265" si="184">N262*2</f>
        <v>72</v>
      </c>
      <c r="P262" s="91">
        <v>28</v>
      </c>
      <c r="Q262" s="91">
        <v>60</v>
      </c>
      <c r="R262" s="5">
        <v>67</v>
      </c>
      <c r="S262" s="7">
        <v>80</v>
      </c>
      <c r="T262" s="6">
        <f t="shared" si="165"/>
        <v>58.75</v>
      </c>
      <c r="U262" s="7">
        <v>40</v>
      </c>
      <c r="V262" s="94">
        <v>34</v>
      </c>
      <c r="W262" s="5">
        <v>43</v>
      </c>
      <c r="Y262" s="6">
        <f t="shared" si="166"/>
        <v>247.75</v>
      </c>
      <c r="Z262" s="11" t="b">
        <f t="shared" ref="Z262:Z265" si="185">IF(O262,O262&gt;=56,O262&lt;56)</f>
        <v>1</v>
      </c>
      <c r="AA262" s="11" t="b">
        <f t="shared" ref="AA262:AA265" si="186">IF(T262,T262&gt;=56,T262&lt;56)</f>
        <v>1</v>
      </c>
      <c r="AB262" s="40" t="b">
        <f t="shared" ref="AB262:AB265" si="187">IF(U262,U262=40)</f>
        <v>1</v>
      </c>
      <c r="AC262" s="40" t="b">
        <f t="shared" si="181"/>
        <v>1</v>
      </c>
      <c r="AD262" s="40" t="b">
        <f t="shared" ref="AD262:AD265" si="188">IF(W262,W262&gt;=35,W262&lt;35)</f>
        <v>1</v>
      </c>
      <c r="AE262" s="40" t="b">
        <f t="shared" si="183"/>
        <v>1</v>
      </c>
      <c r="AF262" s="40" t="b">
        <f t="shared" ref="AF262:AF265" si="189">AND(Z262:AE262)</f>
        <v>1</v>
      </c>
    </row>
    <row r="263" spans="1:43" s="5" customFormat="1" x14ac:dyDescent="0.3">
      <c r="A263" s="5">
        <f t="shared" si="182"/>
        <v>244</v>
      </c>
      <c r="B263" s="45">
        <f t="shared" si="174"/>
        <v>21</v>
      </c>
      <c r="C263" s="75"/>
      <c r="D263" s="189" t="s">
        <v>96</v>
      </c>
      <c r="E263" s="189" t="s">
        <v>291</v>
      </c>
      <c r="F263" s="190" t="s">
        <v>469</v>
      </c>
      <c r="G263" s="190" t="s">
        <v>482</v>
      </c>
      <c r="H263" s="3" t="s">
        <v>24</v>
      </c>
      <c r="I263" s="91">
        <v>39</v>
      </c>
      <c r="J263" s="91">
        <v>35</v>
      </c>
      <c r="K263" s="91"/>
      <c r="L263" s="91">
        <v>37</v>
      </c>
      <c r="M263" s="91">
        <v>39</v>
      </c>
      <c r="N263" s="1">
        <f t="shared" si="164"/>
        <v>37.5</v>
      </c>
      <c r="O263" s="1">
        <f t="shared" si="184"/>
        <v>75</v>
      </c>
      <c r="P263" s="91">
        <v>77</v>
      </c>
      <c r="Q263" s="91">
        <v>70</v>
      </c>
      <c r="R263" s="5">
        <v>75</v>
      </c>
      <c r="S263" s="7">
        <v>80</v>
      </c>
      <c r="T263" s="6">
        <f t="shared" si="165"/>
        <v>75.5</v>
      </c>
      <c r="U263" s="7">
        <v>40</v>
      </c>
      <c r="V263" s="94">
        <v>41</v>
      </c>
      <c r="W263" s="5">
        <v>41</v>
      </c>
      <c r="Y263" s="6">
        <f t="shared" si="166"/>
        <v>272.5</v>
      </c>
      <c r="Z263" s="11" t="b">
        <f t="shared" si="185"/>
        <v>1</v>
      </c>
      <c r="AA263" s="11" t="b">
        <f t="shared" si="186"/>
        <v>1</v>
      </c>
      <c r="AB263" s="40" t="b">
        <f t="shared" si="187"/>
        <v>1</v>
      </c>
      <c r="AC263" s="40" t="b">
        <f t="shared" si="181"/>
        <v>1</v>
      </c>
      <c r="AD263" s="40" t="b">
        <f t="shared" si="188"/>
        <v>1</v>
      </c>
      <c r="AE263" s="40" t="b">
        <f t="shared" si="183"/>
        <v>1</v>
      </c>
      <c r="AF263" s="40" t="b">
        <f t="shared" si="189"/>
        <v>1</v>
      </c>
    </row>
    <row r="264" spans="1:43" x14ac:dyDescent="0.3">
      <c r="A264" s="5">
        <f t="shared" si="182"/>
        <v>245</v>
      </c>
      <c r="B264" s="45">
        <f t="shared" si="174"/>
        <v>22</v>
      </c>
      <c r="C264" s="75"/>
      <c r="D264" s="189" t="s">
        <v>1290</v>
      </c>
      <c r="E264" s="189" t="s">
        <v>1184</v>
      </c>
      <c r="F264" s="190" t="s">
        <v>469</v>
      </c>
      <c r="G264" s="190" t="s">
        <v>486</v>
      </c>
      <c r="H264" s="3" t="s">
        <v>24</v>
      </c>
      <c r="I264" s="91">
        <v>38</v>
      </c>
      <c r="J264" s="91">
        <v>34</v>
      </c>
      <c r="L264" s="91">
        <v>38</v>
      </c>
      <c r="M264" s="91">
        <v>39</v>
      </c>
      <c r="N264" s="1">
        <f t="shared" si="164"/>
        <v>37.25</v>
      </c>
      <c r="O264" s="1">
        <f t="shared" si="184"/>
        <v>74.5</v>
      </c>
      <c r="P264" s="91">
        <v>74</v>
      </c>
      <c r="Q264" s="91">
        <v>77</v>
      </c>
      <c r="R264" s="5">
        <v>76</v>
      </c>
      <c r="S264" s="7">
        <v>78</v>
      </c>
      <c r="T264" s="6">
        <f t="shared" si="165"/>
        <v>76.25</v>
      </c>
      <c r="U264" s="7">
        <v>40</v>
      </c>
      <c r="V264" s="94">
        <v>36</v>
      </c>
      <c r="W264" s="5">
        <v>44</v>
      </c>
      <c r="X264" s="5"/>
      <c r="Y264" s="6">
        <f t="shared" si="166"/>
        <v>270.75</v>
      </c>
      <c r="Z264" s="11" t="b">
        <f t="shared" si="185"/>
        <v>1</v>
      </c>
      <c r="AA264" s="11" t="b">
        <f t="shared" si="186"/>
        <v>1</v>
      </c>
      <c r="AB264" s="40" t="b">
        <f t="shared" si="187"/>
        <v>1</v>
      </c>
      <c r="AC264" s="40" t="b">
        <f t="shared" si="181"/>
        <v>1</v>
      </c>
      <c r="AD264" s="40" t="b">
        <f t="shared" si="188"/>
        <v>1</v>
      </c>
      <c r="AE264" s="40" t="b">
        <f t="shared" si="183"/>
        <v>1</v>
      </c>
      <c r="AF264" s="40" t="b">
        <f t="shared" si="189"/>
        <v>1</v>
      </c>
    </row>
    <row r="265" spans="1:43" x14ac:dyDescent="0.3">
      <c r="A265" s="5">
        <f t="shared" si="182"/>
        <v>246</v>
      </c>
      <c r="B265" s="45">
        <f t="shared" si="174"/>
        <v>23</v>
      </c>
      <c r="C265" s="75"/>
      <c r="D265" s="189" t="s">
        <v>611</v>
      </c>
      <c r="E265" s="189" t="s">
        <v>102</v>
      </c>
      <c r="F265" s="190" t="s">
        <v>595</v>
      </c>
      <c r="G265" s="190" t="s">
        <v>610</v>
      </c>
      <c r="H265" s="3" t="s">
        <v>24</v>
      </c>
      <c r="I265" s="91">
        <v>38</v>
      </c>
      <c r="J265" s="91">
        <v>34</v>
      </c>
      <c r="L265" s="91">
        <v>37</v>
      </c>
      <c r="M265" s="91">
        <v>39</v>
      </c>
      <c r="N265" s="1">
        <f t="shared" si="164"/>
        <v>37</v>
      </c>
      <c r="O265" s="1">
        <f t="shared" si="184"/>
        <v>74</v>
      </c>
      <c r="P265" s="91">
        <v>66</v>
      </c>
      <c r="Q265" s="91">
        <v>76</v>
      </c>
      <c r="R265" s="5">
        <v>73</v>
      </c>
      <c r="S265" s="7">
        <v>79</v>
      </c>
      <c r="T265" s="6">
        <f t="shared" si="165"/>
        <v>73.5</v>
      </c>
      <c r="U265" s="7">
        <v>40</v>
      </c>
      <c r="V265" s="94">
        <v>31</v>
      </c>
      <c r="W265" s="5">
        <v>40</v>
      </c>
      <c r="X265" s="5"/>
      <c r="Y265" s="6">
        <f t="shared" si="166"/>
        <v>258.5</v>
      </c>
      <c r="Z265" s="11" t="b">
        <f t="shared" si="185"/>
        <v>1</v>
      </c>
      <c r="AA265" s="11" t="b">
        <f t="shared" si="186"/>
        <v>1</v>
      </c>
      <c r="AB265" s="40" t="b">
        <f t="shared" si="187"/>
        <v>1</v>
      </c>
      <c r="AC265" s="40" t="b">
        <f t="shared" si="181"/>
        <v>1</v>
      </c>
      <c r="AD265" s="40" t="b">
        <f t="shared" si="188"/>
        <v>1</v>
      </c>
      <c r="AE265" s="40" t="b">
        <f t="shared" si="183"/>
        <v>1</v>
      </c>
      <c r="AF265" s="40" t="b">
        <f t="shared" si="189"/>
        <v>1</v>
      </c>
    </row>
    <row r="266" spans="1:43" s="5" customFormat="1" x14ac:dyDescent="0.3">
      <c r="A266" s="5" t="s">
        <v>15</v>
      </c>
      <c r="B266" s="45"/>
      <c r="C266" s="91"/>
      <c r="D266" s="4"/>
      <c r="E266" s="47"/>
      <c r="F266" s="91"/>
      <c r="G266" s="37" t="s">
        <v>16</v>
      </c>
      <c r="H266" s="37"/>
      <c r="I266" s="27">
        <f>AVERAGE(I243:I265)</f>
        <v>36.74</v>
      </c>
      <c r="J266" s="27">
        <f>AVERAGE(J243:J265)</f>
        <v>31.41</v>
      </c>
      <c r="K266" s="27"/>
      <c r="L266" s="27">
        <f>AVERAGE(L243:L265)</f>
        <v>36.82</v>
      </c>
      <c r="M266" s="27">
        <f>AVERAGE(M243:M265)</f>
        <v>37.82</v>
      </c>
      <c r="N266" s="27">
        <f>AVERAGE(N243:N265)</f>
        <v>35.78</v>
      </c>
      <c r="O266" s="27">
        <f t="shared" si="172"/>
        <v>71.56</v>
      </c>
      <c r="P266" s="27">
        <f t="shared" ref="P266:X266" si="190">AVERAGE(P243:P265)</f>
        <v>60.3</v>
      </c>
      <c r="Q266" s="27">
        <f t="shared" si="190"/>
        <v>66.180000000000007</v>
      </c>
      <c r="R266" s="27">
        <f t="shared" si="190"/>
        <v>69.319999999999993</v>
      </c>
      <c r="S266" s="27">
        <f t="shared" si="190"/>
        <v>77.95</v>
      </c>
      <c r="T266" s="38">
        <f t="shared" si="190"/>
        <v>68.209999999999994</v>
      </c>
      <c r="U266" s="27">
        <f t="shared" si="190"/>
        <v>33.18</v>
      </c>
      <c r="V266" s="27">
        <f t="shared" si="190"/>
        <v>31.3</v>
      </c>
      <c r="W266" s="27">
        <f t="shared" si="190"/>
        <v>39.450000000000003</v>
      </c>
      <c r="X266" s="27" t="e">
        <f t="shared" si="190"/>
        <v>#DIV/0!</v>
      </c>
      <c r="Y266" s="6"/>
      <c r="Z266" s="11"/>
      <c r="AA266" s="11"/>
      <c r="AE266" s="40"/>
      <c r="AF266" s="4"/>
    </row>
    <row r="267" spans="1:43" s="5" customFormat="1" x14ac:dyDescent="0.3">
      <c r="B267" s="45"/>
      <c r="C267" s="91"/>
      <c r="D267" s="4"/>
      <c r="E267" s="47"/>
      <c r="F267" s="91"/>
      <c r="G267" s="37"/>
      <c r="H267" s="37"/>
      <c r="I267" s="27"/>
      <c r="J267" s="27"/>
      <c r="K267" s="27"/>
      <c r="L267" s="27"/>
      <c r="M267" s="27"/>
      <c r="N267" s="70"/>
      <c r="O267" s="70"/>
      <c r="P267" s="27"/>
      <c r="Q267" s="27"/>
      <c r="R267" s="27"/>
      <c r="S267" s="27"/>
      <c r="T267" s="27"/>
      <c r="U267" s="27"/>
      <c r="V267" s="11"/>
      <c r="W267" s="11"/>
      <c r="AA267" s="40"/>
      <c r="AB267" s="4"/>
    </row>
    <row r="268" spans="1:43" s="5" customFormat="1" ht="48" customHeight="1" x14ac:dyDescent="0.3">
      <c r="A268" s="40" t="s">
        <v>35</v>
      </c>
      <c r="B268" s="43">
        <v>0</v>
      </c>
      <c r="C268" s="43" t="s">
        <v>30</v>
      </c>
      <c r="D268" s="39" t="s">
        <v>1</v>
      </c>
      <c r="E268" s="39" t="s">
        <v>2</v>
      </c>
      <c r="F268" s="40" t="s">
        <v>3</v>
      </c>
      <c r="G268" s="40" t="s">
        <v>31</v>
      </c>
      <c r="H268" s="40" t="s">
        <v>4</v>
      </c>
      <c r="I268" s="37" t="s">
        <v>5</v>
      </c>
      <c r="J268" s="37" t="s">
        <v>6</v>
      </c>
      <c r="K268" s="37" t="s">
        <v>7</v>
      </c>
      <c r="L268" s="37" t="s">
        <v>43</v>
      </c>
      <c r="M268" s="27" t="s">
        <v>8</v>
      </c>
      <c r="N268" s="38" t="s">
        <v>64</v>
      </c>
      <c r="O268" s="37" t="s">
        <v>9</v>
      </c>
      <c r="P268" s="37" t="s">
        <v>10</v>
      </c>
      <c r="Q268" s="40" t="s">
        <v>11</v>
      </c>
      <c r="R268" s="41" t="s">
        <v>25</v>
      </c>
      <c r="S268" s="38" t="s">
        <v>1364</v>
      </c>
      <c r="T268" s="41" t="s">
        <v>12</v>
      </c>
      <c r="U268" s="40" t="s">
        <v>13</v>
      </c>
      <c r="V268" s="42" t="s">
        <v>32</v>
      </c>
      <c r="W268" s="42" t="s">
        <v>65</v>
      </c>
      <c r="X268" s="112" t="s">
        <v>26</v>
      </c>
      <c r="Y268" s="42" t="s">
        <v>28</v>
      </c>
    </row>
    <row r="269" spans="1:43" x14ac:dyDescent="0.3">
      <c r="A269" s="5">
        <f>A265+1</f>
        <v>247</v>
      </c>
      <c r="B269" s="91">
        <v>1</v>
      </c>
      <c r="C269" s="64"/>
      <c r="D269" s="189" t="s">
        <v>491</v>
      </c>
      <c r="E269" s="189" t="s">
        <v>1186</v>
      </c>
      <c r="F269" s="190" t="s">
        <v>469</v>
      </c>
      <c r="G269" s="190" t="s">
        <v>490</v>
      </c>
      <c r="H269" s="190" t="s">
        <v>1347</v>
      </c>
      <c r="J269" s="2">
        <v>38</v>
      </c>
      <c r="K269" s="2">
        <v>40</v>
      </c>
      <c r="L269" s="2">
        <v>40</v>
      </c>
      <c r="M269" s="1">
        <f>AVERAGE(I269:L269)</f>
        <v>39.33</v>
      </c>
      <c r="N269" s="1">
        <f t="shared" ref="N269:N300" si="191">M269*2</f>
        <v>78.66</v>
      </c>
      <c r="O269" s="2">
        <v>77</v>
      </c>
      <c r="P269" s="2">
        <v>72</v>
      </c>
      <c r="Q269" s="2">
        <v>78</v>
      </c>
      <c r="R269" s="2">
        <v>80</v>
      </c>
      <c r="S269" s="1">
        <f t="shared" ref="S269:S300" si="192">AVERAGE(O269:R269)</f>
        <v>76.75</v>
      </c>
      <c r="T269" s="91">
        <v>40</v>
      </c>
      <c r="U269" s="6">
        <f>SUM(N269 + S269 +T269)</f>
        <v>195.41</v>
      </c>
      <c r="V269" s="11" t="b">
        <f t="shared" ref="V269:V300" si="193">IF(N269,N269&gt;=56,N269&lt;56)</f>
        <v>1</v>
      </c>
      <c r="W269" s="11" t="b">
        <f t="shared" ref="W269:W300" si="194">IF(S269,S269&gt;=56,S269&lt;56)</f>
        <v>1</v>
      </c>
      <c r="X269" s="40" t="b">
        <f>IF(T269,T269=40)</f>
        <v>1</v>
      </c>
      <c r="Y269" s="40" t="b">
        <f t="shared" ref="Y269:Y300" si="195">IF(U269,U269&gt;=140,U269&lt;140)</f>
        <v>1</v>
      </c>
      <c r="Z269" s="4"/>
    </row>
    <row r="270" spans="1:43" x14ac:dyDescent="0.3">
      <c r="A270" s="5">
        <f>A269+1</f>
        <v>248</v>
      </c>
      <c r="B270" s="91">
        <f>B269+1</f>
        <v>2</v>
      </c>
      <c r="C270" s="64"/>
      <c r="D270" s="189" t="s">
        <v>444</v>
      </c>
      <c r="E270" s="189" t="s">
        <v>142</v>
      </c>
      <c r="F270" s="190" t="s">
        <v>376</v>
      </c>
      <c r="G270" s="190" t="s">
        <v>443</v>
      </c>
      <c r="H270" s="190" t="s">
        <v>1348</v>
      </c>
      <c r="I270" s="5"/>
      <c r="J270" s="2">
        <v>39</v>
      </c>
      <c r="K270" s="2">
        <v>39</v>
      </c>
      <c r="L270" s="2">
        <v>40</v>
      </c>
      <c r="M270" s="1">
        <f t="shared" ref="M270:M333" si="196">AVERAGE(I270:L270)</f>
        <v>39.33</v>
      </c>
      <c r="N270" s="1">
        <f t="shared" si="191"/>
        <v>78.66</v>
      </c>
      <c r="O270" s="2">
        <v>76</v>
      </c>
      <c r="P270" s="2">
        <v>77</v>
      </c>
      <c r="Q270" s="2">
        <v>78</v>
      </c>
      <c r="R270" s="2">
        <v>80</v>
      </c>
      <c r="S270" s="1">
        <f t="shared" si="192"/>
        <v>77.75</v>
      </c>
      <c r="T270" s="5">
        <v>10</v>
      </c>
      <c r="U270" s="6">
        <f t="shared" ref="U270:U333" si="197">SUM(N270 + S270 +T270)</f>
        <v>166.41</v>
      </c>
      <c r="V270" s="11" t="b">
        <f t="shared" si="193"/>
        <v>1</v>
      </c>
      <c r="W270" s="11" t="b">
        <f t="shared" si="194"/>
        <v>1</v>
      </c>
      <c r="X270" s="40" t="b">
        <f t="shared" ref="X270:X333" si="198">IF(T270,T270=40)</f>
        <v>0</v>
      </c>
      <c r="Y270" s="40" t="b">
        <f t="shared" si="195"/>
        <v>1</v>
      </c>
      <c r="Z270" s="5"/>
      <c r="AA270" s="5"/>
      <c r="AC270" s="5"/>
      <c r="AD270" s="5"/>
      <c r="AE270" s="5"/>
      <c r="AF270" s="5"/>
      <c r="AG270" s="5"/>
      <c r="AH270" s="5"/>
      <c r="AI270" s="5"/>
      <c r="AJ270" s="5"/>
      <c r="AK270" s="5"/>
      <c r="AL270" s="5"/>
      <c r="AM270" s="5"/>
      <c r="AN270" s="5"/>
      <c r="AO270" s="5"/>
      <c r="AP270" s="5"/>
      <c r="AQ270" s="5"/>
    </row>
    <row r="271" spans="1:43" x14ac:dyDescent="0.3">
      <c r="A271" s="5">
        <f t="shared" ref="A271:A333" si="199">A270+1</f>
        <v>249</v>
      </c>
      <c r="B271" s="91">
        <f t="shared" ref="B271:B333" si="200">B270+1</f>
        <v>3</v>
      </c>
      <c r="C271" s="64"/>
      <c r="D271" s="189" t="s">
        <v>999</v>
      </c>
      <c r="E271" s="189" t="s">
        <v>160</v>
      </c>
      <c r="F271" s="190" t="s">
        <v>950</v>
      </c>
      <c r="G271" s="190" t="s">
        <v>998</v>
      </c>
      <c r="H271" s="190" t="s">
        <v>1351</v>
      </c>
      <c r="J271" s="2">
        <v>37</v>
      </c>
      <c r="K271" s="2">
        <v>40</v>
      </c>
      <c r="L271" s="2">
        <v>40</v>
      </c>
      <c r="M271" s="1">
        <f t="shared" si="196"/>
        <v>39</v>
      </c>
      <c r="N271" s="1">
        <f t="shared" si="191"/>
        <v>78</v>
      </c>
      <c r="O271" s="2">
        <v>73</v>
      </c>
      <c r="P271" s="2">
        <v>71</v>
      </c>
      <c r="Q271" s="2">
        <v>76</v>
      </c>
      <c r="R271" s="2">
        <v>80</v>
      </c>
      <c r="S271" s="1">
        <f t="shared" si="192"/>
        <v>75</v>
      </c>
      <c r="T271" s="5">
        <v>40</v>
      </c>
      <c r="U271" s="6">
        <f t="shared" si="197"/>
        <v>193</v>
      </c>
      <c r="V271" s="11" t="b">
        <f t="shared" si="193"/>
        <v>1</v>
      </c>
      <c r="W271" s="11" t="b">
        <f t="shared" si="194"/>
        <v>1</v>
      </c>
      <c r="X271" s="40" t="b">
        <f t="shared" si="198"/>
        <v>1</v>
      </c>
      <c r="Y271" s="40" t="b">
        <f t="shared" si="195"/>
        <v>1</v>
      </c>
      <c r="Z271" s="4"/>
    </row>
    <row r="272" spans="1:43" x14ac:dyDescent="0.3">
      <c r="A272" s="5">
        <f t="shared" si="199"/>
        <v>250</v>
      </c>
      <c r="B272" s="91">
        <f t="shared" si="200"/>
        <v>4</v>
      </c>
      <c r="C272" s="64"/>
      <c r="D272" s="189" t="s">
        <v>925</v>
      </c>
      <c r="E272" s="189" t="s">
        <v>1321</v>
      </c>
      <c r="F272" s="190" t="s">
        <v>884</v>
      </c>
      <c r="G272" s="190" t="s">
        <v>924</v>
      </c>
      <c r="H272" s="190" t="s">
        <v>1349</v>
      </c>
      <c r="J272" s="2">
        <v>38</v>
      </c>
      <c r="K272" s="2">
        <v>40</v>
      </c>
      <c r="L272" s="2">
        <v>40</v>
      </c>
      <c r="M272" s="1">
        <f t="shared" si="196"/>
        <v>39.33</v>
      </c>
      <c r="N272" s="1">
        <f t="shared" si="191"/>
        <v>78.66</v>
      </c>
      <c r="O272" s="2">
        <v>64</v>
      </c>
      <c r="P272" s="2">
        <v>74</v>
      </c>
      <c r="Q272" s="2">
        <v>75</v>
      </c>
      <c r="R272" s="2">
        <v>0</v>
      </c>
      <c r="S272" s="1">
        <f t="shared" si="192"/>
        <v>53.25</v>
      </c>
      <c r="T272" s="5">
        <v>40</v>
      </c>
      <c r="U272" s="6">
        <f t="shared" si="197"/>
        <v>171.91</v>
      </c>
      <c r="V272" s="11" t="b">
        <f t="shared" si="193"/>
        <v>1</v>
      </c>
      <c r="W272" s="11" t="b">
        <f t="shared" si="194"/>
        <v>0</v>
      </c>
      <c r="X272" s="40" t="b">
        <f t="shared" si="198"/>
        <v>1</v>
      </c>
      <c r="Y272" s="40" t="b">
        <f t="shared" si="195"/>
        <v>1</v>
      </c>
      <c r="Z272" s="4"/>
    </row>
    <row r="273" spans="1:43" x14ac:dyDescent="0.3">
      <c r="A273" s="5">
        <f t="shared" si="199"/>
        <v>251</v>
      </c>
      <c r="B273" s="91">
        <f t="shared" si="200"/>
        <v>5</v>
      </c>
      <c r="C273" s="64"/>
      <c r="D273" s="189" t="s">
        <v>164</v>
      </c>
      <c r="E273" s="189" t="s">
        <v>165</v>
      </c>
      <c r="F273" s="190" t="s">
        <v>75</v>
      </c>
      <c r="G273" s="190" t="s">
        <v>818</v>
      </c>
      <c r="H273" s="190" t="s">
        <v>1350</v>
      </c>
      <c r="J273" s="2">
        <v>38</v>
      </c>
      <c r="K273" s="2">
        <v>40</v>
      </c>
      <c r="L273" s="2">
        <v>40</v>
      </c>
      <c r="M273" s="1">
        <f t="shared" si="196"/>
        <v>39.33</v>
      </c>
      <c r="N273" s="1">
        <f t="shared" si="191"/>
        <v>78.66</v>
      </c>
      <c r="O273" s="2">
        <v>77</v>
      </c>
      <c r="P273" s="2">
        <v>74</v>
      </c>
      <c r="Q273" s="2">
        <v>73</v>
      </c>
      <c r="R273" s="2">
        <v>80</v>
      </c>
      <c r="S273" s="1">
        <f t="shared" si="192"/>
        <v>76</v>
      </c>
      <c r="T273" s="5">
        <v>40</v>
      </c>
      <c r="U273" s="6">
        <f t="shared" si="197"/>
        <v>194.66</v>
      </c>
      <c r="V273" s="11" t="b">
        <f t="shared" si="193"/>
        <v>1</v>
      </c>
      <c r="W273" s="11" t="b">
        <f t="shared" si="194"/>
        <v>1</v>
      </c>
      <c r="X273" s="40" t="b">
        <f t="shared" si="198"/>
        <v>1</v>
      </c>
      <c r="Y273" s="40" t="b">
        <f t="shared" si="195"/>
        <v>1</v>
      </c>
      <c r="Z273" s="4"/>
    </row>
    <row r="274" spans="1:43" x14ac:dyDescent="0.3">
      <c r="A274" s="5">
        <f t="shared" si="199"/>
        <v>252</v>
      </c>
      <c r="B274" s="91">
        <f t="shared" si="200"/>
        <v>6</v>
      </c>
      <c r="C274" s="64"/>
      <c r="D274" s="189" t="s">
        <v>765</v>
      </c>
      <c r="E274" s="189" t="s">
        <v>1263</v>
      </c>
      <c r="F274" s="190" t="s">
        <v>84</v>
      </c>
      <c r="G274" s="190" t="s">
        <v>764</v>
      </c>
      <c r="H274" s="190" t="s">
        <v>177</v>
      </c>
      <c r="I274" s="5"/>
      <c r="J274" s="2">
        <v>38</v>
      </c>
      <c r="K274" s="2">
        <v>40</v>
      </c>
      <c r="L274" s="2">
        <v>40</v>
      </c>
      <c r="M274" s="1">
        <f t="shared" si="196"/>
        <v>39.33</v>
      </c>
      <c r="N274" s="1">
        <f t="shared" si="191"/>
        <v>78.66</v>
      </c>
      <c r="O274" s="2">
        <v>73</v>
      </c>
      <c r="P274" s="2">
        <v>78</v>
      </c>
      <c r="Q274" s="2">
        <v>78</v>
      </c>
      <c r="R274" s="2">
        <v>80</v>
      </c>
      <c r="S274" s="1">
        <f t="shared" si="192"/>
        <v>77.25</v>
      </c>
      <c r="T274" s="5">
        <v>40</v>
      </c>
      <c r="U274" s="6">
        <f t="shared" si="197"/>
        <v>195.91</v>
      </c>
      <c r="V274" s="11" t="b">
        <f t="shared" si="193"/>
        <v>1</v>
      </c>
      <c r="W274" s="11" t="b">
        <f t="shared" si="194"/>
        <v>1</v>
      </c>
      <c r="X274" s="40" t="b">
        <f t="shared" si="198"/>
        <v>1</v>
      </c>
      <c r="Y274" s="40" t="b">
        <f t="shared" si="195"/>
        <v>1</v>
      </c>
      <c r="Z274" s="5"/>
      <c r="AA274" s="5"/>
      <c r="AC274" s="5"/>
      <c r="AD274" s="5"/>
      <c r="AE274" s="5"/>
      <c r="AF274" s="5"/>
      <c r="AG274" s="5"/>
      <c r="AH274" s="5"/>
      <c r="AI274" s="5"/>
      <c r="AJ274" s="5"/>
      <c r="AK274" s="5"/>
      <c r="AL274" s="5"/>
      <c r="AM274" s="5"/>
      <c r="AN274" s="5"/>
      <c r="AO274" s="5"/>
      <c r="AP274" s="5"/>
      <c r="AQ274" s="5"/>
    </row>
    <row r="275" spans="1:43" x14ac:dyDescent="0.3">
      <c r="A275" s="5">
        <f t="shared" si="199"/>
        <v>253</v>
      </c>
      <c r="B275" s="91">
        <f t="shared" si="200"/>
        <v>7</v>
      </c>
      <c r="C275" s="64"/>
      <c r="D275" s="65" t="s">
        <v>229</v>
      </c>
      <c r="E275" s="189" t="s">
        <v>1114</v>
      </c>
      <c r="F275" s="190" t="s">
        <v>72</v>
      </c>
      <c r="G275" s="190" t="s">
        <v>228</v>
      </c>
      <c r="H275" s="190" t="s">
        <v>1356</v>
      </c>
      <c r="J275" s="2">
        <v>30</v>
      </c>
      <c r="K275" s="2">
        <v>38</v>
      </c>
      <c r="L275" s="2">
        <v>39</v>
      </c>
      <c r="M275" s="1">
        <f t="shared" si="196"/>
        <v>35.67</v>
      </c>
      <c r="N275" s="1">
        <f t="shared" si="191"/>
        <v>71.34</v>
      </c>
      <c r="O275" s="111"/>
      <c r="P275" s="2">
        <v>74</v>
      </c>
      <c r="Q275" s="2">
        <v>75</v>
      </c>
      <c r="R275" s="2">
        <v>77</v>
      </c>
      <c r="S275" s="1">
        <f t="shared" si="192"/>
        <v>75.33</v>
      </c>
      <c r="T275" s="5">
        <v>40</v>
      </c>
      <c r="U275" s="6">
        <f t="shared" si="197"/>
        <v>186.67</v>
      </c>
      <c r="V275" s="11" t="b">
        <f t="shared" si="193"/>
        <v>1</v>
      </c>
      <c r="W275" s="11" t="b">
        <f t="shared" si="194"/>
        <v>1</v>
      </c>
      <c r="X275" s="40" t="b">
        <f t="shared" si="198"/>
        <v>1</v>
      </c>
      <c r="Y275" s="40" t="b">
        <f t="shared" si="195"/>
        <v>1</v>
      </c>
      <c r="Z275" s="4"/>
    </row>
    <row r="276" spans="1:43" s="5" customFormat="1" x14ac:dyDescent="0.3">
      <c r="A276" s="5">
        <f t="shared" si="199"/>
        <v>254</v>
      </c>
      <c r="B276" s="91">
        <f t="shared" si="200"/>
        <v>8</v>
      </c>
      <c r="C276" s="64"/>
      <c r="D276" s="189" t="s">
        <v>363</v>
      </c>
      <c r="E276" s="189" t="s">
        <v>1144</v>
      </c>
      <c r="F276" s="190" t="s">
        <v>323</v>
      </c>
      <c r="G276" s="190" t="s">
        <v>362</v>
      </c>
      <c r="H276" s="190" t="s">
        <v>1359</v>
      </c>
      <c r="J276" s="2">
        <v>38</v>
      </c>
      <c r="K276" s="2">
        <v>40</v>
      </c>
      <c r="L276" s="2">
        <v>40</v>
      </c>
      <c r="M276" s="1">
        <f t="shared" si="196"/>
        <v>39.33</v>
      </c>
      <c r="N276" s="1">
        <f t="shared" si="191"/>
        <v>78.66</v>
      </c>
      <c r="O276" s="2">
        <v>75</v>
      </c>
      <c r="P276" s="2">
        <v>76</v>
      </c>
      <c r="Q276" s="2">
        <v>75</v>
      </c>
      <c r="R276" s="2">
        <v>80</v>
      </c>
      <c r="S276" s="1">
        <f t="shared" si="192"/>
        <v>76.5</v>
      </c>
      <c r="T276" s="5">
        <v>40</v>
      </c>
      <c r="U276" s="6">
        <f t="shared" si="197"/>
        <v>195.16</v>
      </c>
      <c r="V276" s="11" t="b">
        <f t="shared" si="193"/>
        <v>1</v>
      </c>
      <c r="W276" s="11" t="b">
        <f t="shared" si="194"/>
        <v>1</v>
      </c>
      <c r="X276" s="40" t="b">
        <f t="shared" si="198"/>
        <v>1</v>
      </c>
      <c r="Y276" s="40" t="b">
        <f t="shared" si="195"/>
        <v>1</v>
      </c>
    </row>
    <row r="277" spans="1:43" x14ac:dyDescent="0.3">
      <c r="A277" s="5">
        <f t="shared" si="199"/>
        <v>255</v>
      </c>
      <c r="B277" s="91">
        <f t="shared" si="200"/>
        <v>9</v>
      </c>
      <c r="C277" s="64"/>
      <c r="D277" s="189" t="s">
        <v>1224</v>
      </c>
      <c r="E277" s="189" t="s">
        <v>1323</v>
      </c>
      <c r="F277" s="190" t="s">
        <v>639</v>
      </c>
      <c r="G277" s="190" t="s">
        <v>654</v>
      </c>
      <c r="H277" s="190" t="s">
        <v>1360</v>
      </c>
      <c r="J277" s="84">
        <v>37</v>
      </c>
      <c r="K277" s="84">
        <v>40</v>
      </c>
      <c r="L277" s="2">
        <v>40</v>
      </c>
      <c r="M277" s="1">
        <f t="shared" si="196"/>
        <v>39</v>
      </c>
      <c r="N277" s="1">
        <f t="shared" si="191"/>
        <v>78</v>
      </c>
      <c r="O277" s="111"/>
      <c r="P277" s="2">
        <v>72</v>
      </c>
      <c r="Q277" s="2">
        <v>74</v>
      </c>
      <c r="R277" s="2">
        <v>80</v>
      </c>
      <c r="S277" s="1">
        <f t="shared" si="192"/>
        <v>75.33</v>
      </c>
      <c r="T277" s="5">
        <v>40</v>
      </c>
      <c r="U277" s="6">
        <f t="shared" si="197"/>
        <v>193.33</v>
      </c>
      <c r="V277" s="11" t="b">
        <f t="shared" si="193"/>
        <v>1</v>
      </c>
      <c r="W277" s="11" t="b">
        <f t="shared" si="194"/>
        <v>1</v>
      </c>
      <c r="X277" s="40" t="b">
        <f t="shared" si="198"/>
        <v>1</v>
      </c>
      <c r="Y277" s="40" t="b">
        <f t="shared" si="195"/>
        <v>1</v>
      </c>
      <c r="Z277" s="4"/>
    </row>
    <row r="278" spans="1:43" x14ac:dyDescent="0.3">
      <c r="A278" s="5">
        <f t="shared" si="199"/>
        <v>256</v>
      </c>
      <c r="B278" s="91">
        <f t="shared" si="200"/>
        <v>10</v>
      </c>
      <c r="C278" s="64"/>
      <c r="D278" s="189" t="s">
        <v>995</v>
      </c>
      <c r="E278" s="189" t="s">
        <v>1309</v>
      </c>
      <c r="F278" s="190" t="s">
        <v>950</v>
      </c>
      <c r="G278" s="190" t="s">
        <v>994</v>
      </c>
      <c r="H278" s="190" t="s">
        <v>193</v>
      </c>
      <c r="I278" s="91">
        <v>35</v>
      </c>
      <c r="J278" s="2">
        <v>38</v>
      </c>
      <c r="K278" s="2">
        <v>35</v>
      </c>
      <c r="L278" s="2">
        <v>37</v>
      </c>
      <c r="M278" s="1">
        <f t="shared" si="196"/>
        <v>36.25</v>
      </c>
      <c r="N278" s="1">
        <f t="shared" si="191"/>
        <v>72.5</v>
      </c>
      <c r="O278" s="2">
        <v>76</v>
      </c>
      <c r="P278" s="2">
        <v>66</v>
      </c>
      <c r="Q278" s="2">
        <v>78</v>
      </c>
      <c r="R278" s="2">
        <v>78</v>
      </c>
      <c r="S278" s="1">
        <f t="shared" si="192"/>
        <v>74.5</v>
      </c>
      <c r="T278" s="5">
        <v>40</v>
      </c>
      <c r="U278" s="6">
        <f t="shared" si="197"/>
        <v>187</v>
      </c>
      <c r="V278" s="11" t="b">
        <f t="shared" si="193"/>
        <v>1</v>
      </c>
      <c r="W278" s="11" t="b">
        <f t="shared" si="194"/>
        <v>1</v>
      </c>
      <c r="X278" s="40" t="b">
        <f t="shared" si="198"/>
        <v>1</v>
      </c>
      <c r="Y278" s="40" t="b">
        <f t="shared" si="195"/>
        <v>1</v>
      </c>
      <c r="Z278" s="4"/>
    </row>
    <row r="279" spans="1:43" s="5" customFormat="1" x14ac:dyDescent="0.3">
      <c r="A279" s="5">
        <f t="shared" si="199"/>
        <v>257</v>
      </c>
      <c r="B279" s="91">
        <f t="shared" si="200"/>
        <v>11</v>
      </c>
      <c r="C279" s="64"/>
      <c r="D279" s="189" t="s">
        <v>118</v>
      </c>
      <c r="E279" s="189" t="s">
        <v>117</v>
      </c>
      <c r="F279" s="190" t="s">
        <v>72</v>
      </c>
      <c r="G279" s="190" t="s">
        <v>227</v>
      </c>
      <c r="H279" s="190" t="s">
        <v>193</v>
      </c>
      <c r="I279" s="91">
        <v>37</v>
      </c>
      <c r="J279" s="2">
        <v>39</v>
      </c>
      <c r="K279" s="2">
        <v>32</v>
      </c>
      <c r="L279" s="2">
        <v>39</v>
      </c>
      <c r="M279" s="1">
        <f t="shared" si="196"/>
        <v>36.75</v>
      </c>
      <c r="N279" s="1">
        <f t="shared" si="191"/>
        <v>73.5</v>
      </c>
      <c r="O279" s="2">
        <v>71</v>
      </c>
      <c r="P279" s="2">
        <v>80</v>
      </c>
      <c r="Q279" s="2">
        <v>78</v>
      </c>
      <c r="R279" s="2">
        <v>80</v>
      </c>
      <c r="S279" s="1">
        <f t="shared" si="192"/>
        <v>77.25</v>
      </c>
      <c r="T279" s="5">
        <v>40</v>
      </c>
      <c r="U279" s="6">
        <f t="shared" si="197"/>
        <v>190.75</v>
      </c>
      <c r="V279" s="11" t="b">
        <f t="shared" si="193"/>
        <v>1</v>
      </c>
      <c r="W279" s="11" t="b">
        <f t="shared" si="194"/>
        <v>1</v>
      </c>
      <c r="X279" s="40" t="b">
        <f t="shared" si="198"/>
        <v>1</v>
      </c>
      <c r="Y279" s="40" t="b">
        <f t="shared" si="195"/>
        <v>1</v>
      </c>
      <c r="Z279" s="4"/>
      <c r="AA279" s="4"/>
      <c r="AC279" s="4"/>
      <c r="AD279" s="4"/>
      <c r="AE279" s="4"/>
      <c r="AF279" s="4"/>
      <c r="AG279" s="4"/>
      <c r="AH279" s="4"/>
      <c r="AI279" s="4"/>
      <c r="AJ279" s="4"/>
      <c r="AK279" s="4"/>
      <c r="AL279" s="4"/>
      <c r="AM279" s="4"/>
      <c r="AN279" s="4"/>
      <c r="AO279" s="4"/>
      <c r="AP279" s="4"/>
      <c r="AQ279" s="4"/>
    </row>
    <row r="280" spans="1:43" x14ac:dyDescent="0.3">
      <c r="A280" s="5">
        <f t="shared" si="199"/>
        <v>258</v>
      </c>
      <c r="B280" s="91">
        <f t="shared" si="200"/>
        <v>12</v>
      </c>
      <c r="C280" s="64"/>
      <c r="D280" s="189" t="s">
        <v>73</v>
      </c>
      <c r="E280" s="189" t="s">
        <v>1322</v>
      </c>
      <c r="F280" s="190" t="s">
        <v>884</v>
      </c>
      <c r="G280" s="190" t="s">
        <v>928</v>
      </c>
      <c r="H280" s="190" t="s">
        <v>194</v>
      </c>
      <c r="I280" s="91">
        <v>40</v>
      </c>
      <c r="J280" s="2">
        <v>37</v>
      </c>
      <c r="K280" s="2">
        <v>40</v>
      </c>
      <c r="L280" s="2">
        <v>40</v>
      </c>
      <c r="M280" s="1">
        <f t="shared" si="196"/>
        <v>39.25</v>
      </c>
      <c r="N280" s="1">
        <f t="shared" si="191"/>
        <v>78.5</v>
      </c>
      <c r="O280" s="2">
        <v>74</v>
      </c>
      <c r="P280" s="2">
        <v>63</v>
      </c>
      <c r="Q280" s="2">
        <v>70</v>
      </c>
      <c r="R280" s="2">
        <v>75</v>
      </c>
      <c r="S280" s="1">
        <f t="shared" si="192"/>
        <v>70.5</v>
      </c>
      <c r="T280" s="5">
        <v>40</v>
      </c>
      <c r="U280" s="6">
        <f t="shared" si="197"/>
        <v>189</v>
      </c>
      <c r="V280" s="11" t="b">
        <f t="shared" si="193"/>
        <v>1</v>
      </c>
      <c r="W280" s="11" t="b">
        <f t="shared" si="194"/>
        <v>1</v>
      </c>
      <c r="X280" s="40" t="b">
        <f t="shared" si="198"/>
        <v>1</v>
      </c>
      <c r="Y280" s="40" t="b">
        <f t="shared" si="195"/>
        <v>1</v>
      </c>
      <c r="Z280" s="4"/>
    </row>
    <row r="281" spans="1:43" s="5" customFormat="1" x14ac:dyDescent="0.3">
      <c r="A281" s="5">
        <f t="shared" si="199"/>
        <v>259</v>
      </c>
      <c r="B281" s="91">
        <f t="shared" si="200"/>
        <v>13</v>
      </c>
      <c r="C281" s="64"/>
      <c r="D281" s="189" t="s">
        <v>314</v>
      </c>
      <c r="E281" s="189" t="s">
        <v>1127</v>
      </c>
      <c r="F281" s="190" t="s">
        <v>291</v>
      </c>
      <c r="G281" s="190" t="s">
        <v>313</v>
      </c>
      <c r="H281" s="190" t="s">
        <v>194</v>
      </c>
      <c r="I281" s="91">
        <v>40</v>
      </c>
      <c r="J281" s="2">
        <v>36</v>
      </c>
      <c r="K281" s="2">
        <v>40</v>
      </c>
      <c r="L281" s="2">
        <v>40</v>
      </c>
      <c r="M281" s="1">
        <f t="shared" si="196"/>
        <v>39</v>
      </c>
      <c r="N281" s="1">
        <f t="shared" si="191"/>
        <v>78</v>
      </c>
      <c r="O281" s="2">
        <v>63</v>
      </c>
      <c r="P281" s="2">
        <v>64</v>
      </c>
      <c r="Q281" s="2">
        <v>67</v>
      </c>
      <c r="R281" s="2">
        <v>80</v>
      </c>
      <c r="S281" s="1">
        <f t="shared" si="192"/>
        <v>68.5</v>
      </c>
      <c r="T281" s="5">
        <v>40</v>
      </c>
      <c r="U281" s="6">
        <f t="shared" si="197"/>
        <v>186.5</v>
      </c>
      <c r="V281" s="11" t="b">
        <f t="shared" si="193"/>
        <v>1</v>
      </c>
      <c r="W281" s="11" t="b">
        <f t="shared" si="194"/>
        <v>1</v>
      </c>
      <c r="X281" s="40" t="b">
        <f t="shared" si="198"/>
        <v>1</v>
      </c>
      <c r="Y281" s="40" t="b">
        <f t="shared" si="195"/>
        <v>1</v>
      </c>
      <c r="Z281" s="4"/>
      <c r="AA281" s="4"/>
      <c r="AC281" s="4"/>
      <c r="AD281" s="4"/>
      <c r="AE281" s="4"/>
      <c r="AF281" s="4"/>
      <c r="AG281" s="4"/>
      <c r="AH281" s="4"/>
      <c r="AI281" s="4"/>
      <c r="AJ281" s="4"/>
      <c r="AK281" s="4"/>
      <c r="AL281" s="4"/>
      <c r="AM281" s="4"/>
      <c r="AN281" s="4"/>
      <c r="AO281" s="4"/>
      <c r="AP281" s="4"/>
      <c r="AQ281" s="4"/>
    </row>
    <row r="282" spans="1:43" s="5" customFormat="1" x14ac:dyDescent="0.3">
      <c r="A282" s="5">
        <f t="shared" si="199"/>
        <v>260</v>
      </c>
      <c r="B282" s="91">
        <f t="shared" si="200"/>
        <v>14</v>
      </c>
      <c r="C282" s="64"/>
      <c r="D282" s="189" t="s">
        <v>312</v>
      </c>
      <c r="E282" s="189" t="s">
        <v>1126</v>
      </c>
      <c r="F282" s="190" t="s">
        <v>291</v>
      </c>
      <c r="G282" s="190" t="s">
        <v>311</v>
      </c>
      <c r="H282" s="190" t="s">
        <v>196</v>
      </c>
      <c r="I282" s="5">
        <v>40</v>
      </c>
      <c r="J282" s="2">
        <v>23</v>
      </c>
      <c r="K282" s="2">
        <v>40</v>
      </c>
      <c r="L282" s="2">
        <v>36</v>
      </c>
      <c r="M282" s="1">
        <f t="shared" si="196"/>
        <v>34.75</v>
      </c>
      <c r="N282" s="1">
        <f t="shared" si="191"/>
        <v>69.5</v>
      </c>
      <c r="O282" s="2">
        <v>78</v>
      </c>
      <c r="P282" s="2">
        <v>70</v>
      </c>
      <c r="Q282" s="2">
        <v>79</v>
      </c>
      <c r="R282" s="2">
        <v>80</v>
      </c>
      <c r="S282" s="1">
        <f t="shared" si="192"/>
        <v>76.75</v>
      </c>
      <c r="T282" s="5">
        <v>40</v>
      </c>
      <c r="U282" s="6">
        <f t="shared" si="197"/>
        <v>186.25</v>
      </c>
      <c r="V282" s="11" t="b">
        <f t="shared" si="193"/>
        <v>1</v>
      </c>
      <c r="W282" s="11" t="b">
        <f t="shared" si="194"/>
        <v>1</v>
      </c>
      <c r="X282" s="40" t="b">
        <f t="shared" si="198"/>
        <v>1</v>
      </c>
      <c r="Y282" s="40" t="b">
        <f t="shared" si="195"/>
        <v>1</v>
      </c>
    </row>
    <row r="283" spans="1:43" s="5" customFormat="1" ht="16.5" customHeight="1" x14ac:dyDescent="0.3">
      <c r="A283" s="5">
        <f t="shared" si="199"/>
        <v>261</v>
      </c>
      <c r="B283" s="91">
        <f t="shared" si="200"/>
        <v>15</v>
      </c>
      <c r="C283" s="64"/>
      <c r="D283" s="189" t="s">
        <v>201</v>
      </c>
      <c r="E283" s="189" t="s">
        <v>1146</v>
      </c>
      <c r="F283" s="190" t="s">
        <v>323</v>
      </c>
      <c r="G283" s="190" t="s">
        <v>366</v>
      </c>
      <c r="H283" s="190" t="s">
        <v>196</v>
      </c>
      <c r="I283" s="91">
        <v>38</v>
      </c>
      <c r="J283" s="2">
        <v>28</v>
      </c>
      <c r="K283" s="2">
        <v>38</v>
      </c>
      <c r="L283" s="2">
        <v>39</v>
      </c>
      <c r="M283" s="1">
        <f t="shared" si="196"/>
        <v>35.75</v>
      </c>
      <c r="N283" s="1">
        <f t="shared" si="191"/>
        <v>71.5</v>
      </c>
      <c r="O283" s="2">
        <v>69</v>
      </c>
      <c r="P283" s="2">
        <v>67</v>
      </c>
      <c r="Q283" s="2">
        <v>74</v>
      </c>
      <c r="R283" s="2">
        <v>0</v>
      </c>
      <c r="S283" s="1">
        <f t="shared" si="192"/>
        <v>52.5</v>
      </c>
      <c r="T283" s="5">
        <v>40</v>
      </c>
      <c r="U283" s="6">
        <f t="shared" si="197"/>
        <v>164</v>
      </c>
      <c r="V283" s="11" t="b">
        <f t="shared" si="193"/>
        <v>1</v>
      </c>
      <c r="W283" s="11" t="b">
        <f t="shared" si="194"/>
        <v>0</v>
      </c>
      <c r="X283" s="40" t="b">
        <f t="shared" si="198"/>
        <v>1</v>
      </c>
      <c r="Y283" s="40" t="b">
        <f t="shared" si="195"/>
        <v>1</v>
      </c>
      <c r="Z283" s="4"/>
      <c r="AA283" s="4"/>
      <c r="AC283" s="4"/>
      <c r="AD283" s="4"/>
      <c r="AE283" s="4"/>
      <c r="AF283" s="4"/>
      <c r="AG283" s="4"/>
      <c r="AH283" s="4"/>
      <c r="AI283" s="4"/>
      <c r="AJ283" s="4"/>
      <c r="AK283" s="4"/>
      <c r="AL283" s="4"/>
      <c r="AM283" s="4"/>
      <c r="AN283" s="4"/>
      <c r="AO283" s="4"/>
      <c r="AP283" s="4"/>
      <c r="AQ283" s="4"/>
    </row>
    <row r="284" spans="1:43" s="5" customFormat="1" x14ac:dyDescent="0.3">
      <c r="A284" s="5">
        <f t="shared" si="199"/>
        <v>262</v>
      </c>
      <c r="B284" s="91">
        <f t="shared" si="200"/>
        <v>16</v>
      </c>
      <c r="C284" s="64"/>
      <c r="D284" s="189" t="s">
        <v>159</v>
      </c>
      <c r="E284" s="189" t="s">
        <v>80</v>
      </c>
      <c r="F284" s="190" t="s">
        <v>666</v>
      </c>
      <c r="G284" s="190" t="s">
        <v>673</v>
      </c>
      <c r="H284" s="190" t="s">
        <v>197</v>
      </c>
      <c r="I284" s="91">
        <v>39</v>
      </c>
      <c r="J284" s="2">
        <v>37</v>
      </c>
      <c r="K284" s="2">
        <v>38</v>
      </c>
      <c r="L284" s="2">
        <v>40</v>
      </c>
      <c r="M284" s="1">
        <f t="shared" si="196"/>
        <v>38.5</v>
      </c>
      <c r="N284" s="1">
        <f t="shared" si="191"/>
        <v>77</v>
      </c>
      <c r="O284" s="111"/>
      <c r="P284" s="2">
        <v>67</v>
      </c>
      <c r="Q284" s="2">
        <v>69</v>
      </c>
      <c r="R284" s="2">
        <v>80</v>
      </c>
      <c r="S284" s="1">
        <f t="shared" si="192"/>
        <v>72</v>
      </c>
      <c r="T284" s="110"/>
      <c r="U284" s="6">
        <f t="shared" si="197"/>
        <v>149</v>
      </c>
      <c r="V284" s="11" t="b">
        <f t="shared" si="193"/>
        <v>1</v>
      </c>
      <c r="W284" s="11" t="b">
        <f t="shared" si="194"/>
        <v>1</v>
      </c>
      <c r="X284" s="40" t="b">
        <f t="shared" si="198"/>
        <v>0</v>
      </c>
      <c r="Y284" s="40" t="b">
        <f t="shared" si="195"/>
        <v>1</v>
      </c>
      <c r="Z284" s="4"/>
      <c r="AA284" s="4"/>
      <c r="AC284" s="4"/>
      <c r="AD284" s="4"/>
      <c r="AE284" s="4"/>
      <c r="AF284" s="4"/>
      <c r="AG284" s="4"/>
      <c r="AH284" s="4"/>
      <c r="AI284" s="4"/>
      <c r="AJ284" s="4"/>
      <c r="AK284" s="4"/>
      <c r="AL284" s="4"/>
      <c r="AM284" s="4"/>
      <c r="AN284" s="4"/>
      <c r="AO284" s="4"/>
      <c r="AP284" s="4"/>
      <c r="AQ284" s="4"/>
    </row>
    <row r="285" spans="1:43" s="5" customFormat="1" x14ac:dyDescent="0.3">
      <c r="A285" s="5">
        <f t="shared" si="199"/>
        <v>263</v>
      </c>
      <c r="B285" s="91">
        <f t="shared" si="200"/>
        <v>17</v>
      </c>
      <c r="C285" s="64"/>
      <c r="D285" s="189" t="s">
        <v>103</v>
      </c>
      <c r="E285" s="189" t="s">
        <v>1212</v>
      </c>
      <c r="F285" s="190" t="s">
        <v>516</v>
      </c>
      <c r="G285" s="190" t="s">
        <v>559</v>
      </c>
      <c r="H285" s="190" t="s">
        <v>197</v>
      </c>
      <c r="I285" s="91">
        <v>39</v>
      </c>
      <c r="J285" s="2">
        <v>38</v>
      </c>
      <c r="K285" s="2">
        <v>38</v>
      </c>
      <c r="L285" s="2">
        <v>38</v>
      </c>
      <c r="M285" s="1">
        <f t="shared" si="196"/>
        <v>38.25</v>
      </c>
      <c r="N285" s="1">
        <f t="shared" si="191"/>
        <v>76.5</v>
      </c>
      <c r="O285" s="2">
        <v>63</v>
      </c>
      <c r="P285" s="2">
        <v>59</v>
      </c>
      <c r="Q285" s="2">
        <v>74</v>
      </c>
      <c r="R285" s="2">
        <v>0</v>
      </c>
      <c r="S285" s="1">
        <f t="shared" si="192"/>
        <v>49</v>
      </c>
      <c r="T285" s="5">
        <v>40</v>
      </c>
      <c r="U285" s="6">
        <f t="shared" si="197"/>
        <v>165.5</v>
      </c>
      <c r="V285" s="11" t="b">
        <f t="shared" si="193"/>
        <v>1</v>
      </c>
      <c r="W285" s="11" t="b">
        <f t="shared" si="194"/>
        <v>0</v>
      </c>
      <c r="X285" s="40" t="b">
        <f t="shared" si="198"/>
        <v>1</v>
      </c>
      <c r="Y285" s="40" t="b">
        <f t="shared" si="195"/>
        <v>1</v>
      </c>
      <c r="Z285" s="4"/>
      <c r="AA285" s="4"/>
      <c r="AC285" s="4"/>
      <c r="AD285" s="4"/>
      <c r="AE285" s="4"/>
      <c r="AF285" s="4"/>
      <c r="AG285" s="4"/>
      <c r="AH285" s="4"/>
      <c r="AI285" s="4"/>
      <c r="AJ285" s="4"/>
      <c r="AK285" s="4"/>
      <c r="AL285" s="4"/>
      <c r="AM285" s="4"/>
      <c r="AN285" s="4"/>
      <c r="AO285" s="4"/>
      <c r="AP285" s="4"/>
      <c r="AQ285" s="4"/>
    </row>
    <row r="286" spans="1:43" s="5" customFormat="1" x14ac:dyDescent="0.3">
      <c r="A286" s="5">
        <f t="shared" si="199"/>
        <v>264</v>
      </c>
      <c r="B286" s="91">
        <f t="shared" si="200"/>
        <v>18</v>
      </c>
      <c r="C286" s="64"/>
      <c r="D286" s="189" t="s">
        <v>710</v>
      </c>
      <c r="E286" s="189" t="s">
        <v>1245</v>
      </c>
      <c r="F286" s="190" t="s">
        <v>690</v>
      </c>
      <c r="G286" s="190" t="s">
        <v>709</v>
      </c>
      <c r="H286" s="190" t="s">
        <v>198</v>
      </c>
      <c r="I286" s="91">
        <v>33</v>
      </c>
      <c r="J286" s="2">
        <v>39</v>
      </c>
      <c r="K286" s="2">
        <v>38</v>
      </c>
      <c r="L286" s="2">
        <v>39</v>
      </c>
      <c r="M286" s="1">
        <f t="shared" si="196"/>
        <v>37.25</v>
      </c>
      <c r="N286" s="1">
        <f t="shared" si="191"/>
        <v>74.5</v>
      </c>
      <c r="O286" s="2">
        <v>70</v>
      </c>
      <c r="P286" s="2">
        <v>62</v>
      </c>
      <c r="Q286" s="2">
        <v>72</v>
      </c>
      <c r="R286" s="2">
        <v>0</v>
      </c>
      <c r="S286" s="1">
        <f t="shared" si="192"/>
        <v>51</v>
      </c>
      <c r="T286" s="5">
        <v>40</v>
      </c>
      <c r="U286" s="6">
        <f t="shared" si="197"/>
        <v>165.5</v>
      </c>
      <c r="V286" s="11" t="b">
        <f t="shared" si="193"/>
        <v>1</v>
      </c>
      <c r="W286" s="11" t="b">
        <f t="shared" si="194"/>
        <v>0</v>
      </c>
      <c r="X286" s="40" t="b">
        <f t="shared" si="198"/>
        <v>1</v>
      </c>
      <c r="Y286" s="40" t="b">
        <f t="shared" si="195"/>
        <v>1</v>
      </c>
      <c r="Z286" s="4"/>
      <c r="AA286" s="4"/>
      <c r="AC286" s="4"/>
      <c r="AD286" s="4"/>
      <c r="AE286" s="4"/>
      <c r="AF286" s="4"/>
      <c r="AG286" s="4"/>
      <c r="AH286" s="4"/>
      <c r="AI286" s="4"/>
      <c r="AJ286" s="4"/>
      <c r="AK286" s="4"/>
      <c r="AL286" s="4"/>
      <c r="AM286" s="4"/>
      <c r="AN286" s="4"/>
      <c r="AO286" s="4"/>
      <c r="AP286" s="4"/>
      <c r="AQ286" s="4"/>
    </row>
    <row r="287" spans="1:43" s="5" customFormat="1" x14ac:dyDescent="0.3">
      <c r="A287" s="5">
        <f t="shared" si="199"/>
        <v>265</v>
      </c>
      <c r="B287" s="91">
        <f t="shared" si="200"/>
        <v>19</v>
      </c>
      <c r="C287" s="64"/>
      <c r="D287" s="189" t="s">
        <v>448</v>
      </c>
      <c r="E287" s="189" t="s">
        <v>1167</v>
      </c>
      <c r="F287" s="190" t="s">
        <v>376</v>
      </c>
      <c r="G287" s="190" t="s">
        <v>447</v>
      </c>
      <c r="H287" s="190" t="s">
        <v>198</v>
      </c>
      <c r="I287" s="91">
        <v>34</v>
      </c>
      <c r="J287" s="2">
        <v>39</v>
      </c>
      <c r="K287" s="2">
        <v>38</v>
      </c>
      <c r="L287" s="2">
        <v>37</v>
      </c>
      <c r="M287" s="1">
        <f t="shared" si="196"/>
        <v>37</v>
      </c>
      <c r="N287" s="1">
        <f t="shared" si="191"/>
        <v>74</v>
      </c>
      <c r="O287" s="2">
        <v>0</v>
      </c>
      <c r="P287" s="2">
        <v>63</v>
      </c>
      <c r="Q287" s="2">
        <v>70</v>
      </c>
      <c r="R287" s="2">
        <v>77</v>
      </c>
      <c r="S287" s="1">
        <f t="shared" si="192"/>
        <v>52.5</v>
      </c>
      <c r="T287" s="5">
        <v>30</v>
      </c>
      <c r="U287" s="6">
        <f t="shared" si="197"/>
        <v>156.5</v>
      </c>
      <c r="V287" s="11" t="b">
        <f t="shared" si="193"/>
        <v>1</v>
      </c>
      <c r="W287" s="11" t="b">
        <f t="shared" si="194"/>
        <v>0</v>
      </c>
      <c r="X287" s="40" t="b">
        <f t="shared" si="198"/>
        <v>0</v>
      </c>
      <c r="Y287" s="40" t="b">
        <f t="shared" si="195"/>
        <v>1</v>
      </c>
      <c r="Z287" s="4"/>
      <c r="AA287" s="4"/>
      <c r="AC287" s="4"/>
      <c r="AD287" s="4"/>
      <c r="AE287" s="4"/>
      <c r="AF287" s="4"/>
      <c r="AG287" s="4"/>
      <c r="AH287" s="4"/>
      <c r="AI287" s="4"/>
      <c r="AJ287" s="4"/>
      <c r="AK287" s="4"/>
      <c r="AL287" s="4"/>
      <c r="AM287" s="4"/>
      <c r="AN287" s="4"/>
      <c r="AO287" s="4"/>
      <c r="AP287" s="4"/>
      <c r="AQ287" s="4"/>
    </row>
    <row r="288" spans="1:43" x14ac:dyDescent="0.3">
      <c r="A288" s="5">
        <f t="shared" si="199"/>
        <v>266</v>
      </c>
      <c r="B288" s="91">
        <f t="shared" si="200"/>
        <v>20</v>
      </c>
      <c r="C288" s="64"/>
      <c r="D288" s="189" t="s">
        <v>90</v>
      </c>
      <c r="E288" s="189" t="s">
        <v>1189</v>
      </c>
      <c r="F288" s="190" t="s">
        <v>469</v>
      </c>
      <c r="G288" s="190" t="s">
        <v>498</v>
      </c>
      <c r="H288" s="190" t="s">
        <v>199</v>
      </c>
      <c r="I288" s="91">
        <v>40</v>
      </c>
      <c r="J288" s="2">
        <v>40</v>
      </c>
      <c r="K288" s="2">
        <v>40</v>
      </c>
      <c r="L288" s="2">
        <v>37</v>
      </c>
      <c r="M288" s="1">
        <f t="shared" si="196"/>
        <v>39.25</v>
      </c>
      <c r="N288" s="1">
        <f t="shared" si="191"/>
        <v>78.5</v>
      </c>
      <c r="O288" s="2">
        <v>65</v>
      </c>
      <c r="P288" s="2">
        <v>57</v>
      </c>
      <c r="Q288" s="2">
        <v>75</v>
      </c>
      <c r="R288" s="2">
        <v>80</v>
      </c>
      <c r="S288" s="1">
        <f t="shared" si="192"/>
        <v>69.25</v>
      </c>
      <c r="T288" s="5">
        <v>40</v>
      </c>
      <c r="U288" s="6">
        <f t="shared" si="197"/>
        <v>187.75</v>
      </c>
      <c r="V288" s="11" t="b">
        <f t="shared" si="193"/>
        <v>1</v>
      </c>
      <c r="W288" s="11" t="b">
        <f t="shared" si="194"/>
        <v>1</v>
      </c>
      <c r="X288" s="40" t="b">
        <f t="shared" si="198"/>
        <v>1</v>
      </c>
      <c r="Y288" s="40" t="b">
        <f t="shared" si="195"/>
        <v>1</v>
      </c>
      <c r="Z288" s="4"/>
    </row>
    <row r="289" spans="1:43" x14ac:dyDescent="0.3">
      <c r="A289" s="5">
        <f t="shared" si="199"/>
        <v>267</v>
      </c>
      <c r="B289" s="91">
        <f t="shared" si="200"/>
        <v>21</v>
      </c>
      <c r="C289" s="64"/>
      <c r="D289" s="189" t="s">
        <v>78</v>
      </c>
      <c r="E289" s="189" t="s">
        <v>138</v>
      </c>
      <c r="F289" s="190" t="s">
        <v>75</v>
      </c>
      <c r="G289" s="190" t="s">
        <v>819</v>
      </c>
      <c r="H289" s="190" t="s">
        <v>199</v>
      </c>
      <c r="I289" s="91">
        <v>40</v>
      </c>
      <c r="J289" s="2">
        <v>38</v>
      </c>
      <c r="K289" s="2">
        <v>39</v>
      </c>
      <c r="L289" s="2">
        <v>38</v>
      </c>
      <c r="M289" s="1">
        <f t="shared" si="196"/>
        <v>38.75</v>
      </c>
      <c r="N289" s="1">
        <f t="shared" si="191"/>
        <v>77.5</v>
      </c>
      <c r="O289" s="2">
        <v>75</v>
      </c>
      <c r="P289" s="2">
        <v>74</v>
      </c>
      <c r="Q289" s="2">
        <v>69</v>
      </c>
      <c r="R289" s="2">
        <v>80</v>
      </c>
      <c r="S289" s="1">
        <f t="shared" si="192"/>
        <v>74.5</v>
      </c>
      <c r="T289" s="5">
        <v>40</v>
      </c>
      <c r="U289" s="6">
        <f t="shared" si="197"/>
        <v>192</v>
      </c>
      <c r="V289" s="11" t="b">
        <f t="shared" si="193"/>
        <v>1</v>
      </c>
      <c r="W289" s="11" t="b">
        <f t="shared" si="194"/>
        <v>1</v>
      </c>
      <c r="X289" s="40" t="b">
        <f t="shared" si="198"/>
        <v>1</v>
      </c>
      <c r="Y289" s="40" t="b">
        <f t="shared" si="195"/>
        <v>1</v>
      </c>
      <c r="Z289" s="4"/>
    </row>
    <row r="290" spans="1:43" x14ac:dyDescent="0.3">
      <c r="A290" s="5">
        <f t="shared" si="199"/>
        <v>268</v>
      </c>
      <c r="B290" s="91">
        <f t="shared" si="200"/>
        <v>22</v>
      </c>
      <c r="C290" s="64"/>
      <c r="D290" s="189" t="s">
        <v>708</v>
      </c>
      <c r="E290" s="189" t="s">
        <v>1324</v>
      </c>
      <c r="F290" s="190" t="s">
        <v>690</v>
      </c>
      <c r="G290" s="190" t="s">
        <v>930</v>
      </c>
      <c r="H290" s="190" t="s">
        <v>200</v>
      </c>
      <c r="I290" s="91">
        <v>39</v>
      </c>
      <c r="J290" s="2">
        <v>34</v>
      </c>
      <c r="K290" s="2">
        <v>37</v>
      </c>
      <c r="L290" s="2">
        <v>38</v>
      </c>
      <c r="M290" s="1">
        <f t="shared" si="196"/>
        <v>37</v>
      </c>
      <c r="N290" s="1">
        <f t="shared" si="191"/>
        <v>74</v>
      </c>
      <c r="O290" s="2">
        <v>78</v>
      </c>
      <c r="P290" s="2">
        <v>78</v>
      </c>
      <c r="Q290" s="2">
        <v>73</v>
      </c>
      <c r="R290" s="2">
        <v>80</v>
      </c>
      <c r="S290" s="1">
        <f t="shared" si="192"/>
        <v>77.25</v>
      </c>
      <c r="T290" s="5">
        <v>40</v>
      </c>
      <c r="U290" s="6">
        <f t="shared" si="197"/>
        <v>191.25</v>
      </c>
      <c r="V290" s="11" t="b">
        <f t="shared" si="193"/>
        <v>1</v>
      </c>
      <c r="W290" s="11" t="b">
        <f t="shared" si="194"/>
        <v>1</v>
      </c>
      <c r="X290" s="40" t="b">
        <f t="shared" si="198"/>
        <v>1</v>
      </c>
      <c r="Y290" s="40" t="b">
        <f t="shared" si="195"/>
        <v>1</v>
      </c>
      <c r="Z290" s="4"/>
    </row>
    <row r="291" spans="1:43" x14ac:dyDescent="0.3">
      <c r="A291" s="5">
        <f t="shared" si="199"/>
        <v>269</v>
      </c>
      <c r="B291" s="91">
        <f t="shared" si="200"/>
        <v>23</v>
      </c>
      <c r="C291" s="64"/>
      <c r="D291" s="189" t="s">
        <v>935</v>
      </c>
      <c r="E291" s="189" t="s">
        <v>108</v>
      </c>
      <c r="F291" s="190" t="s">
        <v>884</v>
      </c>
      <c r="G291" s="190" t="s">
        <v>934</v>
      </c>
      <c r="H291" s="190" t="s">
        <v>200</v>
      </c>
      <c r="I291" s="91">
        <v>38</v>
      </c>
      <c r="J291" s="2">
        <v>32</v>
      </c>
      <c r="K291" s="2">
        <v>37</v>
      </c>
      <c r="L291" s="2">
        <v>38</v>
      </c>
      <c r="M291" s="1">
        <f t="shared" si="196"/>
        <v>36.25</v>
      </c>
      <c r="N291" s="1">
        <f t="shared" si="191"/>
        <v>72.5</v>
      </c>
      <c r="O291" s="2">
        <v>54</v>
      </c>
      <c r="P291" s="2">
        <v>69</v>
      </c>
      <c r="Q291" s="2">
        <v>78</v>
      </c>
      <c r="R291" s="2">
        <v>78</v>
      </c>
      <c r="S291" s="1">
        <f t="shared" si="192"/>
        <v>69.75</v>
      </c>
      <c r="T291" s="5">
        <v>40</v>
      </c>
      <c r="U291" s="6">
        <f t="shared" si="197"/>
        <v>182.25</v>
      </c>
      <c r="V291" s="11" t="b">
        <f t="shared" si="193"/>
        <v>1</v>
      </c>
      <c r="W291" s="11" t="b">
        <f t="shared" si="194"/>
        <v>1</v>
      </c>
      <c r="X291" s="40" t="b">
        <f t="shared" si="198"/>
        <v>1</v>
      </c>
      <c r="Y291" s="40" t="b">
        <f t="shared" si="195"/>
        <v>1</v>
      </c>
      <c r="Z291" s="4"/>
    </row>
    <row r="292" spans="1:43" x14ac:dyDescent="0.3">
      <c r="A292" s="5">
        <f t="shared" si="199"/>
        <v>270</v>
      </c>
      <c r="B292" s="91">
        <f t="shared" si="200"/>
        <v>24</v>
      </c>
      <c r="C292" s="64"/>
      <c r="D292" s="189" t="s">
        <v>223</v>
      </c>
      <c r="E292" s="189" t="s">
        <v>1111</v>
      </c>
      <c r="F292" s="190" t="s">
        <v>72</v>
      </c>
      <c r="G292" s="190" t="s">
        <v>222</v>
      </c>
      <c r="H292" s="190" t="s">
        <v>202</v>
      </c>
      <c r="I292" s="5">
        <v>39</v>
      </c>
      <c r="J292" s="2">
        <v>35</v>
      </c>
      <c r="K292" s="2">
        <v>35</v>
      </c>
      <c r="L292" s="2">
        <v>38</v>
      </c>
      <c r="M292" s="1">
        <f t="shared" si="196"/>
        <v>36.75</v>
      </c>
      <c r="N292" s="1">
        <f t="shared" si="191"/>
        <v>73.5</v>
      </c>
      <c r="O292" s="2">
        <v>57</v>
      </c>
      <c r="P292" s="2">
        <v>70</v>
      </c>
      <c r="Q292" s="2">
        <v>78</v>
      </c>
      <c r="R292" s="2">
        <v>80</v>
      </c>
      <c r="S292" s="1">
        <f t="shared" si="192"/>
        <v>71.25</v>
      </c>
      <c r="T292" s="5">
        <v>40</v>
      </c>
      <c r="U292" s="6">
        <f t="shared" si="197"/>
        <v>184.75</v>
      </c>
      <c r="V292" s="11" t="b">
        <f t="shared" si="193"/>
        <v>1</v>
      </c>
      <c r="W292" s="11" t="b">
        <f t="shared" si="194"/>
        <v>1</v>
      </c>
      <c r="X292" s="40" t="b">
        <f t="shared" si="198"/>
        <v>1</v>
      </c>
      <c r="Y292" s="40" t="b">
        <f t="shared" si="195"/>
        <v>1</v>
      </c>
      <c r="Z292" s="5"/>
      <c r="AA292" s="5"/>
      <c r="AC292" s="5"/>
      <c r="AD292" s="5"/>
      <c r="AE292" s="5"/>
      <c r="AF292" s="5"/>
      <c r="AG292" s="5"/>
      <c r="AH292" s="5"/>
      <c r="AI292" s="5"/>
      <c r="AJ292" s="5"/>
      <c r="AK292" s="5"/>
      <c r="AL292" s="5"/>
      <c r="AM292" s="5"/>
      <c r="AN292" s="5"/>
      <c r="AO292" s="5"/>
      <c r="AP292" s="5"/>
      <c r="AQ292" s="5"/>
    </row>
    <row r="293" spans="1:43" x14ac:dyDescent="0.3">
      <c r="A293" s="5">
        <f t="shared" si="199"/>
        <v>271</v>
      </c>
      <c r="B293" s="91">
        <f t="shared" si="200"/>
        <v>25</v>
      </c>
      <c r="C293" s="64"/>
      <c r="D293" s="189" t="s">
        <v>503</v>
      </c>
      <c r="E293" s="189" t="s">
        <v>1191</v>
      </c>
      <c r="F293" s="190" t="s">
        <v>469</v>
      </c>
      <c r="G293" s="190" t="s">
        <v>932</v>
      </c>
      <c r="H293" s="190" t="s">
        <v>202</v>
      </c>
      <c r="I293" s="91">
        <v>39</v>
      </c>
      <c r="J293" s="2">
        <v>37</v>
      </c>
      <c r="K293" s="2">
        <v>35</v>
      </c>
      <c r="L293" s="2">
        <v>38</v>
      </c>
      <c r="M293" s="1">
        <f t="shared" si="196"/>
        <v>37.25</v>
      </c>
      <c r="N293" s="1">
        <f t="shared" si="191"/>
        <v>74.5</v>
      </c>
      <c r="O293" s="2">
        <v>77</v>
      </c>
      <c r="P293" s="2">
        <v>77</v>
      </c>
      <c r="Q293" s="2">
        <v>77</v>
      </c>
      <c r="R293" s="2">
        <v>80</v>
      </c>
      <c r="S293" s="1">
        <f t="shared" si="192"/>
        <v>77.75</v>
      </c>
      <c r="T293" s="5">
        <v>40</v>
      </c>
      <c r="U293" s="6">
        <f t="shared" si="197"/>
        <v>192.25</v>
      </c>
      <c r="V293" s="11" t="b">
        <f t="shared" si="193"/>
        <v>1</v>
      </c>
      <c r="W293" s="11" t="b">
        <f t="shared" si="194"/>
        <v>1</v>
      </c>
      <c r="X293" s="40" t="b">
        <f t="shared" si="198"/>
        <v>1</v>
      </c>
      <c r="Y293" s="40" t="b">
        <f t="shared" si="195"/>
        <v>1</v>
      </c>
      <c r="Z293" s="4"/>
    </row>
    <row r="294" spans="1:43" x14ac:dyDescent="0.3">
      <c r="A294" s="5">
        <f t="shared" si="199"/>
        <v>272</v>
      </c>
      <c r="B294" s="91">
        <f t="shared" si="200"/>
        <v>26</v>
      </c>
      <c r="C294" s="64"/>
      <c r="D294" s="189" t="s">
        <v>88</v>
      </c>
      <c r="E294" s="189" t="s">
        <v>89</v>
      </c>
      <c r="F294" s="190" t="s">
        <v>75</v>
      </c>
      <c r="G294" s="190" t="s">
        <v>817</v>
      </c>
      <c r="H294" s="190" t="s">
        <v>206</v>
      </c>
      <c r="I294" s="110"/>
      <c r="J294" s="2">
        <v>39</v>
      </c>
      <c r="K294" s="2">
        <v>35</v>
      </c>
      <c r="L294" s="2">
        <v>27</v>
      </c>
      <c r="M294" s="1">
        <f t="shared" si="196"/>
        <v>33.67</v>
      </c>
      <c r="N294" s="1">
        <f t="shared" si="191"/>
        <v>67.34</v>
      </c>
      <c r="O294" s="2">
        <v>67</v>
      </c>
      <c r="P294" s="2">
        <v>78</v>
      </c>
      <c r="Q294" s="2">
        <v>76</v>
      </c>
      <c r="R294" s="2">
        <v>78</v>
      </c>
      <c r="S294" s="1">
        <f t="shared" si="192"/>
        <v>74.75</v>
      </c>
      <c r="T294" s="5">
        <v>40</v>
      </c>
      <c r="U294" s="6">
        <f t="shared" si="197"/>
        <v>182.09</v>
      </c>
      <c r="V294" s="11" t="b">
        <f t="shared" si="193"/>
        <v>1</v>
      </c>
      <c r="W294" s="11" t="b">
        <f t="shared" si="194"/>
        <v>1</v>
      </c>
      <c r="X294" s="40" t="b">
        <f t="shared" si="198"/>
        <v>1</v>
      </c>
      <c r="Y294" s="40" t="b">
        <f t="shared" si="195"/>
        <v>1</v>
      </c>
      <c r="Z294" s="4"/>
    </row>
    <row r="295" spans="1:43" s="51" customFormat="1" x14ac:dyDescent="0.3">
      <c r="A295" s="5">
        <f t="shared" si="199"/>
        <v>273</v>
      </c>
      <c r="B295" s="91">
        <f t="shared" si="200"/>
        <v>27</v>
      </c>
      <c r="C295" s="64"/>
      <c r="D295" s="189" t="s">
        <v>145</v>
      </c>
      <c r="E295" s="189" t="s">
        <v>1310</v>
      </c>
      <c r="F295" s="190" t="s">
        <v>950</v>
      </c>
      <c r="G295" s="190" t="s">
        <v>996</v>
      </c>
      <c r="H295" s="190" t="s">
        <v>206</v>
      </c>
      <c r="I295" s="110"/>
      <c r="J295" s="2">
        <v>38</v>
      </c>
      <c r="K295" s="2">
        <v>35</v>
      </c>
      <c r="L295" s="2">
        <v>28</v>
      </c>
      <c r="M295" s="1">
        <f t="shared" si="196"/>
        <v>33.67</v>
      </c>
      <c r="N295" s="1">
        <f t="shared" si="191"/>
        <v>67.34</v>
      </c>
      <c r="O295" s="111"/>
      <c r="P295" s="2">
        <v>69</v>
      </c>
      <c r="Q295" s="2">
        <v>73</v>
      </c>
      <c r="R295" s="2">
        <v>80</v>
      </c>
      <c r="S295" s="1">
        <f t="shared" si="192"/>
        <v>74</v>
      </c>
      <c r="T295" s="5">
        <v>40</v>
      </c>
      <c r="U295" s="6">
        <f t="shared" si="197"/>
        <v>181.34</v>
      </c>
      <c r="V295" s="11" t="b">
        <f t="shared" si="193"/>
        <v>1</v>
      </c>
      <c r="W295" s="11" t="b">
        <f t="shared" si="194"/>
        <v>1</v>
      </c>
      <c r="X295" s="40" t="b">
        <f t="shared" si="198"/>
        <v>1</v>
      </c>
      <c r="Y295" s="40" t="b">
        <f t="shared" si="195"/>
        <v>1</v>
      </c>
      <c r="Z295" s="4"/>
      <c r="AA295" s="4"/>
      <c r="AC295" s="4"/>
      <c r="AD295" s="4"/>
      <c r="AE295" s="4"/>
      <c r="AF295" s="4"/>
      <c r="AG295" s="4"/>
      <c r="AH295" s="4"/>
      <c r="AI295" s="4"/>
      <c r="AJ295" s="4"/>
      <c r="AK295" s="4"/>
      <c r="AL295" s="4"/>
      <c r="AM295" s="4"/>
      <c r="AN295" s="4"/>
      <c r="AO295" s="4"/>
      <c r="AP295" s="4"/>
      <c r="AQ295" s="4"/>
    </row>
    <row r="296" spans="1:43" x14ac:dyDescent="0.3">
      <c r="A296" s="5">
        <f t="shared" si="199"/>
        <v>274</v>
      </c>
      <c r="B296" s="91">
        <f t="shared" si="200"/>
        <v>28</v>
      </c>
      <c r="C296" s="64"/>
      <c r="D296" s="189" t="s">
        <v>767</v>
      </c>
      <c r="E296" s="189" t="s">
        <v>126</v>
      </c>
      <c r="F296" s="190" t="s">
        <v>84</v>
      </c>
      <c r="G296" s="190" t="s">
        <v>766</v>
      </c>
      <c r="H296" s="190" t="s">
        <v>207</v>
      </c>
      <c r="I296" s="91">
        <v>40</v>
      </c>
      <c r="J296" s="2">
        <v>32</v>
      </c>
      <c r="K296" s="2">
        <v>37</v>
      </c>
      <c r="L296" s="2">
        <v>40</v>
      </c>
      <c r="M296" s="1">
        <f t="shared" si="196"/>
        <v>37.25</v>
      </c>
      <c r="N296" s="1">
        <f t="shared" si="191"/>
        <v>74.5</v>
      </c>
      <c r="O296" s="2">
        <v>69</v>
      </c>
      <c r="P296" s="2">
        <v>74</v>
      </c>
      <c r="Q296" s="2">
        <v>74</v>
      </c>
      <c r="R296" s="2">
        <v>78</v>
      </c>
      <c r="S296" s="1">
        <f t="shared" si="192"/>
        <v>73.75</v>
      </c>
      <c r="T296" s="5">
        <v>40</v>
      </c>
      <c r="U296" s="6">
        <f t="shared" si="197"/>
        <v>188.25</v>
      </c>
      <c r="V296" s="11" t="b">
        <f t="shared" si="193"/>
        <v>1</v>
      </c>
      <c r="W296" s="11" t="b">
        <f t="shared" si="194"/>
        <v>1</v>
      </c>
      <c r="X296" s="40" t="b">
        <f t="shared" si="198"/>
        <v>1</v>
      </c>
      <c r="Y296" s="40" t="b">
        <f t="shared" si="195"/>
        <v>1</v>
      </c>
      <c r="Z296" s="4"/>
    </row>
    <row r="297" spans="1:43" x14ac:dyDescent="0.3">
      <c r="A297" s="5">
        <f t="shared" si="199"/>
        <v>275</v>
      </c>
      <c r="B297" s="91">
        <f t="shared" si="200"/>
        <v>29</v>
      </c>
      <c r="C297" s="64"/>
      <c r="D297" s="189" t="s">
        <v>713</v>
      </c>
      <c r="E297" s="189" t="s">
        <v>1247</v>
      </c>
      <c r="F297" s="190" t="s">
        <v>690</v>
      </c>
      <c r="G297" s="190" t="s">
        <v>712</v>
      </c>
      <c r="H297" s="190" t="s">
        <v>207</v>
      </c>
      <c r="I297" s="91">
        <v>40</v>
      </c>
      <c r="J297" s="2">
        <v>35</v>
      </c>
      <c r="K297" s="2">
        <v>39</v>
      </c>
      <c r="L297" s="2">
        <v>40</v>
      </c>
      <c r="M297" s="1">
        <f t="shared" si="196"/>
        <v>38.5</v>
      </c>
      <c r="N297" s="1">
        <f t="shared" si="191"/>
        <v>77</v>
      </c>
      <c r="O297" s="2">
        <v>75</v>
      </c>
      <c r="P297" s="2">
        <v>76</v>
      </c>
      <c r="Q297" s="2">
        <v>75</v>
      </c>
      <c r="R297" s="2">
        <v>80</v>
      </c>
      <c r="S297" s="1">
        <f t="shared" si="192"/>
        <v>76.5</v>
      </c>
      <c r="T297" s="5">
        <v>40</v>
      </c>
      <c r="U297" s="6">
        <f t="shared" si="197"/>
        <v>193.5</v>
      </c>
      <c r="V297" s="11" t="b">
        <f t="shared" si="193"/>
        <v>1</v>
      </c>
      <c r="W297" s="11" t="b">
        <f t="shared" si="194"/>
        <v>1</v>
      </c>
      <c r="X297" s="40" t="b">
        <f t="shared" si="198"/>
        <v>1</v>
      </c>
      <c r="Y297" s="40" t="b">
        <f t="shared" si="195"/>
        <v>1</v>
      </c>
      <c r="Z297" s="4"/>
    </row>
    <row r="298" spans="1:43" x14ac:dyDescent="0.3">
      <c r="A298" s="5">
        <f t="shared" si="199"/>
        <v>276</v>
      </c>
      <c r="B298" s="91">
        <f t="shared" si="200"/>
        <v>30</v>
      </c>
      <c r="C298" s="64"/>
      <c r="D298" s="189" t="s">
        <v>90</v>
      </c>
      <c r="E298" s="189" t="s">
        <v>91</v>
      </c>
      <c r="F298" s="190" t="s">
        <v>595</v>
      </c>
      <c r="G298" s="190" t="s">
        <v>612</v>
      </c>
      <c r="H298" s="190" t="s">
        <v>1357</v>
      </c>
      <c r="I298" s="91">
        <v>39</v>
      </c>
      <c r="J298" s="2">
        <v>38</v>
      </c>
      <c r="K298" s="2">
        <v>39</v>
      </c>
      <c r="L298" s="2">
        <v>39</v>
      </c>
      <c r="M298" s="1">
        <f t="shared" si="196"/>
        <v>38.75</v>
      </c>
      <c r="N298" s="1">
        <f t="shared" si="191"/>
        <v>77.5</v>
      </c>
      <c r="O298" s="2">
        <v>63</v>
      </c>
      <c r="P298" s="2">
        <v>69</v>
      </c>
      <c r="Q298" s="2">
        <v>73</v>
      </c>
      <c r="R298" s="2">
        <v>80</v>
      </c>
      <c r="S298" s="1">
        <f t="shared" si="192"/>
        <v>71.25</v>
      </c>
      <c r="T298" s="5">
        <v>20</v>
      </c>
      <c r="U298" s="6">
        <f t="shared" si="197"/>
        <v>168.75</v>
      </c>
      <c r="V298" s="11" t="b">
        <f t="shared" si="193"/>
        <v>1</v>
      </c>
      <c r="W298" s="11" t="b">
        <f t="shared" si="194"/>
        <v>1</v>
      </c>
      <c r="X298" s="40" t="b">
        <f t="shared" si="198"/>
        <v>0</v>
      </c>
      <c r="Y298" s="40" t="b">
        <f t="shared" si="195"/>
        <v>1</v>
      </c>
      <c r="Z298" s="4"/>
    </row>
    <row r="299" spans="1:43" x14ac:dyDescent="0.3">
      <c r="A299" s="5">
        <f t="shared" si="199"/>
        <v>277</v>
      </c>
      <c r="B299" s="91">
        <f t="shared" si="200"/>
        <v>31</v>
      </c>
      <c r="C299" s="64"/>
      <c r="D299" s="189" t="s">
        <v>85</v>
      </c>
      <c r="E299" s="189" t="s">
        <v>114</v>
      </c>
      <c r="F299" s="190" t="s">
        <v>376</v>
      </c>
      <c r="G299" s="190" t="s">
        <v>442</v>
      </c>
      <c r="H299" s="190" t="s">
        <v>178</v>
      </c>
      <c r="I299" s="5">
        <v>40</v>
      </c>
      <c r="J299" s="2">
        <v>39</v>
      </c>
      <c r="K299" s="2">
        <v>40</v>
      </c>
      <c r="L299" s="2">
        <v>39</v>
      </c>
      <c r="M299" s="1">
        <f t="shared" si="196"/>
        <v>39.5</v>
      </c>
      <c r="N299" s="1">
        <f t="shared" si="191"/>
        <v>79</v>
      </c>
      <c r="O299" s="2">
        <v>75</v>
      </c>
      <c r="P299" s="2">
        <v>72</v>
      </c>
      <c r="Q299" s="2">
        <v>71</v>
      </c>
      <c r="R299" s="7">
        <v>80</v>
      </c>
      <c r="S299" s="1">
        <f t="shared" si="192"/>
        <v>74.5</v>
      </c>
      <c r="T299" s="5">
        <v>40</v>
      </c>
      <c r="U299" s="6">
        <f t="shared" si="197"/>
        <v>193.5</v>
      </c>
      <c r="V299" s="11" t="b">
        <f t="shared" si="193"/>
        <v>1</v>
      </c>
      <c r="W299" s="11" t="b">
        <f t="shared" si="194"/>
        <v>1</v>
      </c>
      <c r="X299" s="40" t="b">
        <f t="shared" si="198"/>
        <v>1</v>
      </c>
      <c r="Y299" s="40" t="b">
        <f t="shared" si="195"/>
        <v>1</v>
      </c>
      <c r="Z299" s="5"/>
      <c r="AA299" s="5"/>
      <c r="AC299" s="5"/>
      <c r="AD299" s="5"/>
      <c r="AE299" s="5"/>
      <c r="AF299" s="5"/>
      <c r="AG299" s="5"/>
      <c r="AH299" s="5"/>
      <c r="AI299" s="5"/>
      <c r="AJ299" s="5"/>
      <c r="AK299" s="5"/>
      <c r="AL299" s="5"/>
      <c r="AM299" s="5"/>
      <c r="AN299" s="5"/>
      <c r="AO299" s="5"/>
      <c r="AP299" s="5"/>
      <c r="AQ299" s="5"/>
    </row>
    <row r="300" spans="1:43" x14ac:dyDescent="0.3">
      <c r="A300" s="5">
        <f t="shared" si="199"/>
        <v>278</v>
      </c>
      <c r="B300" s="91">
        <f t="shared" si="200"/>
        <v>32</v>
      </c>
      <c r="C300" s="64"/>
      <c r="D300" s="189" t="s">
        <v>125</v>
      </c>
      <c r="E300" s="189" t="s">
        <v>1171</v>
      </c>
      <c r="F300" s="190" t="s">
        <v>459</v>
      </c>
      <c r="G300" s="190" t="s">
        <v>460</v>
      </c>
      <c r="H300" s="190" t="s">
        <v>178</v>
      </c>
      <c r="I300" s="5">
        <v>40</v>
      </c>
      <c r="J300" s="2">
        <v>39</v>
      </c>
      <c r="K300" s="2">
        <v>40</v>
      </c>
      <c r="L300" s="2">
        <v>40</v>
      </c>
      <c r="M300" s="1">
        <f t="shared" si="196"/>
        <v>39.75</v>
      </c>
      <c r="N300" s="1">
        <f t="shared" si="191"/>
        <v>79.5</v>
      </c>
      <c r="O300" s="2">
        <v>62</v>
      </c>
      <c r="P300" s="2">
        <v>75</v>
      </c>
      <c r="Q300" s="2">
        <v>75</v>
      </c>
      <c r="R300" s="2">
        <v>80</v>
      </c>
      <c r="S300" s="1">
        <f t="shared" si="192"/>
        <v>73</v>
      </c>
      <c r="T300" s="5">
        <v>40</v>
      </c>
      <c r="U300" s="6">
        <f t="shared" si="197"/>
        <v>192.5</v>
      </c>
      <c r="V300" s="11" t="b">
        <f t="shared" si="193"/>
        <v>1</v>
      </c>
      <c r="W300" s="11" t="b">
        <f t="shared" si="194"/>
        <v>1</v>
      </c>
      <c r="X300" s="40" t="b">
        <f t="shared" si="198"/>
        <v>1</v>
      </c>
      <c r="Y300" s="40" t="b">
        <f t="shared" si="195"/>
        <v>1</v>
      </c>
      <c r="Z300" s="5"/>
      <c r="AA300" s="5"/>
      <c r="AC300" s="5"/>
      <c r="AD300" s="5"/>
      <c r="AE300" s="5"/>
      <c r="AF300" s="5"/>
      <c r="AG300" s="5"/>
      <c r="AH300" s="5"/>
      <c r="AI300" s="5"/>
      <c r="AJ300" s="5"/>
      <c r="AK300" s="5"/>
      <c r="AL300" s="5"/>
      <c r="AM300" s="5"/>
      <c r="AN300" s="5"/>
      <c r="AO300" s="5"/>
      <c r="AP300" s="5"/>
      <c r="AQ300" s="5"/>
    </row>
    <row r="301" spans="1:43" x14ac:dyDescent="0.3">
      <c r="A301" s="5">
        <f t="shared" si="199"/>
        <v>279</v>
      </c>
      <c r="B301" s="91">
        <f t="shared" si="200"/>
        <v>33</v>
      </c>
      <c r="C301" s="64"/>
      <c r="D301" s="189" t="s">
        <v>927</v>
      </c>
      <c r="E301" s="189" t="s">
        <v>1292</v>
      </c>
      <c r="F301" s="190" t="s">
        <v>884</v>
      </c>
      <c r="G301" s="190" t="s">
        <v>926</v>
      </c>
      <c r="H301" s="190" t="s">
        <v>178</v>
      </c>
      <c r="I301" s="91">
        <v>39</v>
      </c>
      <c r="J301" s="2">
        <v>38</v>
      </c>
      <c r="K301" s="2">
        <v>39</v>
      </c>
      <c r="L301" s="2">
        <v>40</v>
      </c>
      <c r="M301" s="1">
        <f t="shared" si="196"/>
        <v>39</v>
      </c>
      <c r="N301" s="1">
        <f t="shared" ref="N301:N331" si="201">M301*2</f>
        <v>78</v>
      </c>
      <c r="O301" s="2">
        <v>73</v>
      </c>
      <c r="P301" s="2">
        <v>78</v>
      </c>
      <c r="Q301" s="2">
        <v>79</v>
      </c>
      <c r="R301" s="2">
        <v>80</v>
      </c>
      <c r="S301" s="1">
        <f t="shared" ref="S301:S331" si="202">AVERAGE(O301:R301)</f>
        <v>77.5</v>
      </c>
      <c r="T301" s="5">
        <v>40</v>
      </c>
      <c r="U301" s="6">
        <f t="shared" si="197"/>
        <v>195.5</v>
      </c>
      <c r="V301" s="11" t="b">
        <f t="shared" ref="V301:V335" si="203">IF(N301,N301&gt;=56,N301&lt;56)</f>
        <v>1</v>
      </c>
      <c r="W301" s="11" t="b">
        <f t="shared" ref="W301:W335" si="204">IF(S301,S301&gt;=56,S301&lt;56)</f>
        <v>1</v>
      </c>
      <c r="X301" s="40" t="b">
        <f t="shared" si="198"/>
        <v>1</v>
      </c>
      <c r="Y301" s="40" t="b">
        <f t="shared" ref="Y301:Y335" si="205">IF(U301,U301&gt;=140,U301&lt;140)</f>
        <v>1</v>
      </c>
      <c r="Z301" s="4"/>
    </row>
    <row r="302" spans="1:43" x14ac:dyDescent="0.3">
      <c r="A302" s="5">
        <f t="shared" si="199"/>
        <v>280</v>
      </c>
      <c r="B302" s="91">
        <f t="shared" si="200"/>
        <v>34</v>
      </c>
      <c r="C302" s="64"/>
      <c r="D302" s="189" t="s">
        <v>115</v>
      </c>
      <c r="E302" s="189" t="s">
        <v>116</v>
      </c>
      <c r="F302" s="190" t="s">
        <v>573</v>
      </c>
      <c r="G302" s="190" t="s">
        <v>584</v>
      </c>
      <c r="H302" s="190" t="s">
        <v>178</v>
      </c>
      <c r="I302" s="91">
        <v>40</v>
      </c>
      <c r="J302" s="2">
        <v>39</v>
      </c>
      <c r="K302" s="2">
        <v>40</v>
      </c>
      <c r="L302" s="2">
        <v>40</v>
      </c>
      <c r="M302" s="1">
        <f t="shared" si="196"/>
        <v>39.75</v>
      </c>
      <c r="N302" s="1">
        <f t="shared" si="201"/>
        <v>79.5</v>
      </c>
      <c r="O302" s="2">
        <v>55</v>
      </c>
      <c r="P302" s="2">
        <v>71</v>
      </c>
      <c r="Q302" s="2">
        <v>67</v>
      </c>
      <c r="R302" s="2">
        <v>80</v>
      </c>
      <c r="S302" s="1">
        <f t="shared" si="202"/>
        <v>68.25</v>
      </c>
      <c r="T302" s="5">
        <v>40</v>
      </c>
      <c r="U302" s="6">
        <f t="shared" si="197"/>
        <v>187.75</v>
      </c>
      <c r="V302" s="11" t="b">
        <f t="shared" si="203"/>
        <v>1</v>
      </c>
      <c r="W302" s="11" t="b">
        <f t="shared" si="204"/>
        <v>1</v>
      </c>
      <c r="X302" s="40" t="b">
        <f t="shared" si="198"/>
        <v>1</v>
      </c>
      <c r="Y302" s="40" t="b">
        <f t="shared" si="205"/>
        <v>1</v>
      </c>
      <c r="Z302" s="4"/>
    </row>
    <row r="303" spans="1:43" x14ac:dyDescent="0.3">
      <c r="A303" s="5">
        <f t="shared" si="199"/>
        <v>281</v>
      </c>
      <c r="B303" s="91">
        <f t="shared" si="200"/>
        <v>35</v>
      </c>
      <c r="C303" s="64"/>
      <c r="D303" s="189" t="s">
        <v>1211</v>
      </c>
      <c r="E303" s="189" t="s">
        <v>140</v>
      </c>
      <c r="F303" s="190" t="s">
        <v>516</v>
      </c>
      <c r="G303" s="190" t="s">
        <v>557</v>
      </c>
      <c r="H303" s="190" t="s">
        <v>178</v>
      </c>
      <c r="I303" s="91">
        <v>40</v>
      </c>
      <c r="J303" s="2">
        <v>39</v>
      </c>
      <c r="K303" s="2">
        <v>39</v>
      </c>
      <c r="L303" s="2">
        <v>40</v>
      </c>
      <c r="M303" s="1">
        <f t="shared" si="196"/>
        <v>39.5</v>
      </c>
      <c r="N303" s="1">
        <f t="shared" si="201"/>
        <v>79</v>
      </c>
      <c r="O303" s="2">
        <v>63</v>
      </c>
      <c r="P303" s="2">
        <v>68</v>
      </c>
      <c r="Q303" s="2">
        <v>66</v>
      </c>
      <c r="R303" s="2">
        <v>80</v>
      </c>
      <c r="S303" s="1">
        <f t="shared" si="202"/>
        <v>69.25</v>
      </c>
      <c r="T303" s="5">
        <v>40</v>
      </c>
      <c r="U303" s="6">
        <f t="shared" si="197"/>
        <v>188.25</v>
      </c>
      <c r="V303" s="11" t="b">
        <f t="shared" si="203"/>
        <v>1</v>
      </c>
      <c r="W303" s="11" t="b">
        <f t="shared" si="204"/>
        <v>1</v>
      </c>
      <c r="X303" s="40" t="b">
        <f t="shared" si="198"/>
        <v>1</v>
      </c>
      <c r="Y303" s="40" t="b">
        <f t="shared" si="205"/>
        <v>1</v>
      </c>
      <c r="Z303" s="4"/>
    </row>
    <row r="304" spans="1:43" x14ac:dyDescent="0.3">
      <c r="A304" s="5">
        <f t="shared" si="199"/>
        <v>282</v>
      </c>
      <c r="B304" s="91">
        <f t="shared" si="200"/>
        <v>36</v>
      </c>
      <c r="C304" s="64"/>
      <c r="D304" s="189" t="s">
        <v>816</v>
      </c>
      <c r="E304" s="189" t="s">
        <v>137</v>
      </c>
      <c r="F304" s="190" t="s">
        <v>75</v>
      </c>
      <c r="G304" s="190" t="s">
        <v>815</v>
      </c>
      <c r="H304" s="190" t="s">
        <v>178</v>
      </c>
      <c r="I304" s="91">
        <v>39</v>
      </c>
      <c r="J304" s="2">
        <v>38</v>
      </c>
      <c r="K304" s="2">
        <v>39</v>
      </c>
      <c r="L304" s="2">
        <v>40</v>
      </c>
      <c r="M304" s="1">
        <f t="shared" si="196"/>
        <v>39</v>
      </c>
      <c r="N304" s="1">
        <f t="shared" si="201"/>
        <v>78</v>
      </c>
      <c r="O304" s="2">
        <v>53</v>
      </c>
      <c r="P304" s="2">
        <v>58</v>
      </c>
      <c r="Q304" s="2">
        <v>69</v>
      </c>
      <c r="R304" s="2">
        <v>80</v>
      </c>
      <c r="S304" s="1">
        <f t="shared" si="202"/>
        <v>65</v>
      </c>
      <c r="T304" s="5">
        <v>40</v>
      </c>
      <c r="U304" s="6">
        <f t="shared" si="197"/>
        <v>183</v>
      </c>
      <c r="V304" s="11" t="b">
        <f t="shared" si="203"/>
        <v>1</v>
      </c>
      <c r="W304" s="11" t="b">
        <f t="shared" si="204"/>
        <v>1</v>
      </c>
      <c r="X304" s="40" t="b">
        <f t="shared" si="198"/>
        <v>1</v>
      </c>
      <c r="Y304" s="40" t="b">
        <f t="shared" si="205"/>
        <v>1</v>
      </c>
      <c r="Z304" s="4"/>
    </row>
    <row r="305" spans="1:43" x14ac:dyDescent="0.3">
      <c r="A305" s="5">
        <f t="shared" si="199"/>
        <v>283</v>
      </c>
      <c r="B305" s="91">
        <f t="shared" si="200"/>
        <v>37</v>
      </c>
      <c r="C305" s="64"/>
      <c r="D305" s="189" t="s">
        <v>78</v>
      </c>
      <c r="E305" s="189" t="s">
        <v>1166</v>
      </c>
      <c r="F305" s="190" t="s">
        <v>376</v>
      </c>
      <c r="G305" s="190" t="s">
        <v>445</v>
      </c>
      <c r="H305" s="190" t="s">
        <v>178</v>
      </c>
      <c r="I305" s="91">
        <v>40</v>
      </c>
      <c r="J305" s="2">
        <v>39</v>
      </c>
      <c r="K305" s="2">
        <v>40</v>
      </c>
      <c r="L305" s="2">
        <v>40</v>
      </c>
      <c r="M305" s="1">
        <f t="shared" si="196"/>
        <v>39.75</v>
      </c>
      <c r="N305" s="1">
        <f t="shared" si="201"/>
        <v>79.5</v>
      </c>
      <c r="O305" s="2">
        <v>67</v>
      </c>
      <c r="P305" s="2">
        <v>74</v>
      </c>
      <c r="Q305" s="2">
        <v>79</v>
      </c>
      <c r="R305" s="2">
        <v>80</v>
      </c>
      <c r="S305" s="1">
        <f t="shared" si="202"/>
        <v>75</v>
      </c>
      <c r="T305" s="5">
        <v>40</v>
      </c>
      <c r="U305" s="6">
        <f t="shared" si="197"/>
        <v>194.5</v>
      </c>
      <c r="V305" s="11" t="b">
        <f t="shared" si="203"/>
        <v>1</v>
      </c>
      <c r="W305" s="11" t="b">
        <f t="shared" si="204"/>
        <v>1</v>
      </c>
      <c r="X305" s="40" t="b">
        <f t="shared" si="198"/>
        <v>1</v>
      </c>
      <c r="Y305" s="40" t="b">
        <f t="shared" si="205"/>
        <v>1</v>
      </c>
      <c r="Z305" s="4"/>
    </row>
    <row r="306" spans="1:43" x14ac:dyDescent="0.3">
      <c r="A306" s="5">
        <f t="shared" si="199"/>
        <v>284</v>
      </c>
      <c r="B306" s="91">
        <f t="shared" si="200"/>
        <v>38</v>
      </c>
      <c r="C306" s="64"/>
      <c r="D306" s="189" t="s">
        <v>231</v>
      </c>
      <c r="E306" s="189" t="s">
        <v>1115</v>
      </c>
      <c r="F306" s="190" t="s">
        <v>72</v>
      </c>
      <c r="G306" s="190" t="s">
        <v>230</v>
      </c>
      <c r="H306" s="190" t="s">
        <v>178</v>
      </c>
      <c r="I306" s="91">
        <v>39</v>
      </c>
      <c r="J306" s="2">
        <v>38</v>
      </c>
      <c r="K306" s="2">
        <v>38</v>
      </c>
      <c r="L306" s="2">
        <v>40</v>
      </c>
      <c r="M306" s="1">
        <f t="shared" si="196"/>
        <v>38.75</v>
      </c>
      <c r="N306" s="1">
        <f t="shared" si="201"/>
        <v>77.5</v>
      </c>
      <c r="O306" s="2">
        <v>62</v>
      </c>
      <c r="P306" s="2">
        <v>68</v>
      </c>
      <c r="Q306" s="2">
        <v>72</v>
      </c>
      <c r="R306" s="2">
        <v>80</v>
      </c>
      <c r="S306" s="1">
        <f t="shared" si="202"/>
        <v>70.5</v>
      </c>
      <c r="T306" s="5">
        <v>40</v>
      </c>
      <c r="U306" s="6">
        <f t="shared" si="197"/>
        <v>188</v>
      </c>
      <c r="V306" s="11" t="b">
        <f t="shared" si="203"/>
        <v>1</v>
      </c>
      <c r="W306" s="11" t="b">
        <f t="shared" si="204"/>
        <v>1</v>
      </c>
      <c r="X306" s="40" t="b">
        <f t="shared" si="198"/>
        <v>1</v>
      </c>
      <c r="Y306" s="40" t="b">
        <f t="shared" si="205"/>
        <v>1</v>
      </c>
      <c r="Z306" s="4"/>
    </row>
    <row r="307" spans="1:43" x14ac:dyDescent="0.3">
      <c r="A307" s="5">
        <f t="shared" si="199"/>
        <v>285</v>
      </c>
      <c r="B307" s="91">
        <f t="shared" si="200"/>
        <v>39</v>
      </c>
      <c r="C307" s="64"/>
      <c r="D307" s="189" t="s">
        <v>110</v>
      </c>
      <c r="E307" s="189" t="s">
        <v>111</v>
      </c>
      <c r="F307" s="190" t="s">
        <v>573</v>
      </c>
      <c r="G307" s="190" t="s">
        <v>586</v>
      </c>
      <c r="H307" s="190" t="s">
        <v>178</v>
      </c>
      <c r="I307" s="91">
        <v>39</v>
      </c>
      <c r="J307" s="2">
        <v>37</v>
      </c>
      <c r="K307" s="2">
        <v>40</v>
      </c>
      <c r="L307" s="2">
        <v>40</v>
      </c>
      <c r="M307" s="1">
        <f t="shared" si="196"/>
        <v>39</v>
      </c>
      <c r="N307" s="1">
        <f t="shared" si="201"/>
        <v>78</v>
      </c>
      <c r="O307" s="2">
        <v>74</v>
      </c>
      <c r="P307" s="2">
        <v>78</v>
      </c>
      <c r="Q307" s="2">
        <v>76</v>
      </c>
      <c r="R307" s="2">
        <v>80</v>
      </c>
      <c r="S307" s="1">
        <f t="shared" si="202"/>
        <v>77</v>
      </c>
      <c r="T307" s="5">
        <v>40</v>
      </c>
      <c r="U307" s="6">
        <f t="shared" si="197"/>
        <v>195</v>
      </c>
      <c r="V307" s="11" t="b">
        <f t="shared" si="203"/>
        <v>1</v>
      </c>
      <c r="W307" s="11" t="b">
        <f t="shared" si="204"/>
        <v>1</v>
      </c>
      <c r="X307" s="40" t="b">
        <f t="shared" si="198"/>
        <v>1</v>
      </c>
      <c r="Y307" s="40" t="b">
        <f t="shared" si="205"/>
        <v>1</v>
      </c>
      <c r="Z307" s="4"/>
    </row>
    <row r="308" spans="1:43" x14ac:dyDescent="0.3">
      <c r="A308" s="5">
        <f t="shared" si="199"/>
        <v>286</v>
      </c>
      <c r="B308" s="91">
        <f t="shared" si="200"/>
        <v>40</v>
      </c>
      <c r="C308" s="64"/>
      <c r="D308" s="189" t="s">
        <v>463</v>
      </c>
      <c r="E308" s="189" t="s">
        <v>1172</v>
      </c>
      <c r="F308" s="190" t="s">
        <v>459</v>
      </c>
      <c r="G308" s="190" t="s">
        <v>462</v>
      </c>
      <c r="H308" s="190" t="s">
        <v>178</v>
      </c>
      <c r="I308" s="91">
        <v>40</v>
      </c>
      <c r="J308" s="2">
        <v>39</v>
      </c>
      <c r="K308" s="2">
        <v>38</v>
      </c>
      <c r="L308" s="2">
        <v>39</v>
      </c>
      <c r="M308" s="1">
        <f t="shared" si="196"/>
        <v>39</v>
      </c>
      <c r="N308" s="1">
        <f t="shared" si="201"/>
        <v>78</v>
      </c>
      <c r="O308" s="2">
        <v>57</v>
      </c>
      <c r="P308" s="2">
        <v>59</v>
      </c>
      <c r="Q308" s="2">
        <v>77</v>
      </c>
      <c r="R308" s="2">
        <v>80</v>
      </c>
      <c r="S308" s="1">
        <f t="shared" si="202"/>
        <v>68.25</v>
      </c>
      <c r="T308" s="5">
        <v>40</v>
      </c>
      <c r="U308" s="6">
        <f t="shared" si="197"/>
        <v>186.25</v>
      </c>
      <c r="V308" s="11" t="b">
        <f t="shared" si="203"/>
        <v>1</v>
      </c>
      <c r="W308" s="11" t="b">
        <f t="shared" si="204"/>
        <v>1</v>
      </c>
      <c r="X308" s="40" t="b">
        <f t="shared" si="198"/>
        <v>1</v>
      </c>
      <c r="Y308" s="40" t="b">
        <f t="shared" si="205"/>
        <v>1</v>
      </c>
      <c r="Z308" s="4"/>
    </row>
    <row r="309" spans="1:43" x14ac:dyDescent="0.3">
      <c r="A309" s="5">
        <f t="shared" si="199"/>
        <v>287</v>
      </c>
      <c r="B309" s="91">
        <f t="shared" si="200"/>
        <v>41</v>
      </c>
      <c r="C309" s="64"/>
      <c r="D309" s="189" t="s">
        <v>678</v>
      </c>
      <c r="E309" s="189" t="s">
        <v>1238</v>
      </c>
      <c r="F309" s="190" t="s">
        <v>666</v>
      </c>
      <c r="G309" s="190" t="s">
        <v>677</v>
      </c>
      <c r="H309" s="190" t="s">
        <v>178</v>
      </c>
      <c r="I309" s="91">
        <v>40</v>
      </c>
      <c r="J309" s="2">
        <v>39</v>
      </c>
      <c r="K309" s="2">
        <v>39</v>
      </c>
      <c r="L309" s="2">
        <v>40</v>
      </c>
      <c r="M309" s="1">
        <f t="shared" si="196"/>
        <v>39.5</v>
      </c>
      <c r="N309" s="1">
        <f t="shared" si="201"/>
        <v>79</v>
      </c>
      <c r="O309" s="2">
        <v>61</v>
      </c>
      <c r="P309" s="2">
        <v>72</v>
      </c>
      <c r="Q309" s="2">
        <v>74</v>
      </c>
      <c r="R309" s="2">
        <v>80</v>
      </c>
      <c r="S309" s="1">
        <f t="shared" si="202"/>
        <v>71.75</v>
      </c>
      <c r="T309" s="5">
        <v>40</v>
      </c>
      <c r="U309" s="6">
        <f t="shared" si="197"/>
        <v>190.75</v>
      </c>
      <c r="V309" s="11" t="b">
        <f t="shared" si="203"/>
        <v>1</v>
      </c>
      <c r="W309" s="11" t="b">
        <f t="shared" si="204"/>
        <v>1</v>
      </c>
      <c r="X309" s="40" t="b">
        <f t="shared" si="198"/>
        <v>1</v>
      </c>
      <c r="Y309" s="40" t="b">
        <f t="shared" si="205"/>
        <v>1</v>
      </c>
      <c r="Z309" s="4"/>
    </row>
    <row r="310" spans="1:43" x14ac:dyDescent="0.3">
      <c r="A310" s="5">
        <f t="shared" si="199"/>
        <v>288</v>
      </c>
      <c r="B310" s="91">
        <f t="shared" si="200"/>
        <v>42</v>
      </c>
      <c r="C310" s="64"/>
      <c r="D310" s="189" t="s">
        <v>365</v>
      </c>
      <c r="E310" s="189" t="s">
        <v>1145</v>
      </c>
      <c r="F310" s="190" t="s">
        <v>323</v>
      </c>
      <c r="G310" s="190" t="s">
        <v>364</v>
      </c>
      <c r="H310" s="190" t="s">
        <v>1358</v>
      </c>
      <c r="I310" s="91">
        <v>40</v>
      </c>
      <c r="J310" s="2">
        <v>39</v>
      </c>
      <c r="K310" s="2">
        <v>40</v>
      </c>
      <c r="L310" s="2">
        <v>39</v>
      </c>
      <c r="M310" s="1">
        <f t="shared" si="196"/>
        <v>39.5</v>
      </c>
      <c r="N310" s="1">
        <f t="shared" si="201"/>
        <v>79</v>
      </c>
      <c r="O310" s="2">
        <v>59</v>
      </c>
      <c r="P310" s="2">
        <v>77</v>
      </c>
      <c r="Q310" s="2">
        <v>79</v>
      </c>
      <c r="R310" s="2">
        <v>80</v>
      </c>
      <c r="S310" s="1">
        <f t="shared" si="202"/>
        <v>73.75</v>
      </c>
      <c r="T310" s="5">
        <v>20</v>
      </c>
      <c r="U310" s="6">
        <f t="shared" si="197"/>
        <v>172.75</v>
      </c>
      <c r="V310" s="11" t="b">
        <f t="shared" si="203"/>
        <v>1</v>
      </c>
      <c r="W310" s="11" t="b">
        <f t="shared" si="204"/>
        <v>1</v>
      </c>
      <c r="X310" s="40" t="b">
        <f t="shared" si="198"/>
        <v>0</v>
      </c>
      <c r="Y310" s="40" t="b">
        <f t="shared" si="205"/>
        <v>1</v>
      </c>
      <c r="Z310" s="4"/>
    </row>
    <row r="311" spans="1:43" s="5" customFormat="1" x14ac:dyDescent="0.3">
      <c r="A311" s="5">
        <f t="shared" si="199"/>
        <v>289</v>
      </c>
      <c r="B311" s="91">
        <f t="shared" si="200"/>
        <v>43</v>
      </c>
      <c r="C311" s="64"/>
      <c r="D311" s="189" t="s">
        <v>361</v>
      </c>
      <c r="E311" s="189" t="s">
        <v>1143</v>
      </c>
      <c r="F311" s="190" t="s">
        <v>323</v>
      </c>
      <c r="G311" s="190" t="s">
        <v>360</v>
      </c>
      <c r="H311" s="193" t="s">
        <v>182</v>
      </c>
      <c r="I311" s="91">
        <v>40</v>
      </c>
      <c r="J311" s="2">
        <v>40</v>
      </c>
      <c r="K311" s="2">
        <v>40</v>
      </c>
      <c r="L311" s="2">
        <v>39</v>
      </c>
      <c r="M311" s="1">
        <f t="shared" si="196"/>
        <v>39.75</v>
      </c>
      <c r="N311" s="1">
        <f t="shared" si="201"/>
        <v>79.5</v>
      </c>
      <c r="O311" s="2">
        <v>76</v>
      </c>
      <c r="P311" s="2">
        <v>74</v>
      </c>
      <c r="Q311" s="2">
        <v>77</v>
      </c>
      <c r="R311" s="7">
        <v>80</v>
      </c>
      <c r="S311" s="1">
        <f t="shared" si="202"/>
        <v>76.75</v>
      </c>
      <c r="T311" s="91">
        <v>0</v>
      </c>
      <c r="U311" s="6">
        <f t="shared" si="197"/>
        <v>156.25</v>
      </c>
      <c r="V311" s="11" t="b">
        <f t="shared" si="203"/>
        <v>1</v>
      </c>
      <c r="W311" s="11" t="b">
        <f t="shared" si="204"/>
        <v>1</v>
      </c>
      <c r="X311" s="40" t="b">
        <f t="shared" si="198"/>
        <v>0</v>
      </c>
      <c r="Y311" s="40" t="b">
        <f t="shared" si="205"/>
        <v>1</v>
      </c>
      <c r="Z311" s="4"/>
      <c r="AA311" s="4"/>
      <c r="AC311" s="4"/>
      <c r="AD311" s="4"/>
      <c r="AE311" s="4"/>
      <c r="AF311" s="4"/>
      <c r="AG311" s="4"/>
      <c r="AH311" s="4"/>
      <c r="AI311" s="4"/>
      <c r="AJ311" s="4"/>
      <c r="AK311" s="4"/>
      <c r="AL311" s="4"/>
      <c r="AM311" s="4"/>
      <c r="AN311" s="4"/>
      <c r="AO311" s="4"/>
      <c r="AP311" s="4"/>
      <c r="AQ311" s="4"/>
    </row>
    <row r="312" spans="1:43" ht="14.4" customHeight="1" x14ac:dyDescent="0.3">
      <c r="A312" s="5">
        <f t="shared" si="199"/>
        <v>290</v>
      </c>
      <c r="B312" s="91">
        <f t="shared" si="200"/>
        <v>44</v>
      </c>
      <c r="C312" s="64"/>
      <c r="D312" s="189" t="s">
        <v>1095</v>
      </c>
      <c r="E312" s="189" t="s">
        <v>1110</v>
      </c>
      <c r="F312" s="190" t="s">
        <v>72</v>
      </c>
      <c r="G312" s="190" t="s">
        <v>218</v>
      </c>
      <c r="H312" s="190" t="s">
        <v>182</v>
      </c>
      <c r="I312" s="5">
        <v>39</v>
      </c>
      <c r="J312" s="2">
        <v>39</v>
      </c>
      <c r="K312" s="2">
        <v>38</v>
      </c>
      <c r="L312" s="2">
        <v>40</v>
      </c>
      <c r="M312" s="1">
        <f t="shared" si="196"/>
        <v>39</v>
      </c>
      <c r="N312" s="1">
        <f t="shared" si="201"/>
        <v>78</v>
      </c>
      <c r="O312" s="2">
        <v>53</v>
      </c>
      <c r="P312" s="2">
        <v>66</v>
      </c>
      <c r="Q312" s="2">
        <v>64</v>
      </c>
      <c r="R312" s="2">
        <v>80</v>
      </c>
      <c r="S312" s="1">
        <f t="shared" si="202"/>
        <v>65.75</v>
      </c>
      <c r="T312" s="5">
        <v>40</v>
      </c>
      <c r="U312" s="6">
        <f t="shared" si="197"/>
        <v>183.75</v>
      </c>
      <c r="V312" s="11" t="b">
        <f t="shared" si="203"/>
        <v>1</v>
      </c>
      <c r="W312" s="11" t="b">
        <f t="shared" si="204"/>
        <v>1</v>
      </c>
      <c r="X312" s="40" t="b">
        <f t="shared" si="198"/>
        <v>1</v>
      </c>
      <c r="Y312" s="40" t="b">
        <f t="shared" si="205"/>
        <v>1</v>
      </c>
      <c r="Z312" s="5"/>
      <c r="AA312" s="5"/>
      <c r="AC312" s="5"/>
      <c r="AD312" s="5"/>
      <c r="AE312" s="5"/>
      <c r="AF312" s="5"/>
      <c r="AG312" s="5"/>
      <c r="AH312" s="5"/>
      <c r="AI312" s="5"/>
      <c r="AJ312" s="5"/>
      <c r="AK312" s="5"/>
      <c r="AL312" s="5"/>
      <c r="AM312" s="5"/>
      <c r="AN312" s="5"/>
      <c r="AO312" s="5"/>
      <c r="AP312" s="5"/>
      <c r="AQ312" s="5"/>
    </row>
    <row r="313" spans="1:43" ht="14.4" customHeight="1" x14ac:dyDescent="0.3">
      <c r="A313" s="5">
        <f t="shared" si="199"/>
        <v>291</v>
      </c>
      <c r="B313" s="91">
        <f t="shared" si="200"/>
        <v>45</v>
      </c>
      <c r="C313" s="64"/>
      <c r="D313" s="189" t="s">
        <v>676</v>
      </c>
      <c r="E313" s="189" t="s">
        <v>130</v>
      </c>
      <c r="F313" s="190" t="s">
        <v>666</v>
      </c>
      <c r="G313" s="190" t="s">
        <v>675</v>
      </c>
      <c r="H313" s="190" t="s">
        <v>182</v>
      </c>
      <c r="I313" s="91">
        <v>38</v>
      </c>
      <c r="J313" s="2">
        <v>39</v>
      </c>
      <c r="K313" s="2">
        <v>39</v>
      </c>
      <c r="L313" s="2">
        <v>38</v>
      </c>
      <c r="M313" s="1">
        <f t="shared" si="196"/>
        <v>38.5</v>
      </c>
      <c r="N313" s="1">
        <f t="shared" si="201"/>
        <v>77</v>
      </c>
      <c r="O313" s="2">
        <v>58</v>
      </c>
      <c r="P313" s="2">
        <v>0</v>
      </c>
      <c r="Q313" s="2">
        <v>66</v>
      </c>
      <c r="R313" s="7">
        <v>73</v>
      </c>
      <c r="S313" s="1">
        <f t="shared" si="202"/>
        <v>49.25</v>
      </c>
      <c r="T313" s="91">
        <v>20</v>
      </c>
      <c r="U313" s="6">
        <f t="shared" si="197"/>
        <v>146.25</v>
      </c>
      <c r="V313" s="11" t="b">
        <f t="shared" si="203"/>
        <v>1</v>
      </c>
      <c r="W313" s="11" t="b">
        <f t="shared" si="204"/>
        <v>0</v>
      </c>
      <c r="X313" s="40" t="b">
        <f t="shared" si="198"/>
        <v>0</v>
      </c>
      <c r="Y313" s="40" t="b">
        <f t="shared" si="205"/>
        <v>1</v>
      </c>
      <c r="Z313" s="4"/>
    </row>
    <row r="314" spans="1:43" s="5" customFormat="1" x14ac:dyDescent="0.3">
      <c r="A314" s="5">
        <f t="shared" si="199"/>
        <v>292</v>
      </c>
      <c r="B314" s="91">
        <f t="shared" si="200"/>
        <v>46</v>
      </c>
      <c r="C314" s="64"/>
      <c r="D314" s="189" t="s">
        <v>288</v>
      </c>
      <c r="E314" s="189" t="s">
        <v>1112</v>
      </c>
      <c r="F314" s="190" t="s">
        <v>246</v>
      </c>
      <c r="G314" s="190" t="s">
        <v>287</v>
      </c>
      <c r="H314" s="190" t="s">
        <v>182</v>
      </c>
      <c r="I314" s="91">
        <v>40</v>
      </c>
      <c r="J314" s="2">
        <v>40</v>
      </c>
      <c r="K314" s="2">
        <v>40</v>
      </c>
      <c r="L314" s="2">
        <v>40</v>
      </c>
      <c r="M314" s="1">
        <f t="shared" si="196"/>
        <v>40</v>
      </c>
      <c r="N314" s="1">
        <f t="shared" si="201"/>
        <v>80</v>
      </c>
      <c r="O314" s="2">
        <v>68</v>
      </c>
      <c r="P314" s="2">
        <v>72</v>
      </c>
      <c r="Q314" s="2">
        <v>79</v>
      </c>
      <c r="R314" s="2">
        <v>80</v>
      </c>
      <c r="S314" s="1">
        <f t="shared" si="202"/>
        <v>74.75</v>
      </c>
      <c r="T314" s="5">
        <v>40</v>
      </c>
      <c r="U314" s="6">
        <f t="shared" si="197"/>
        <v>194.75</v>
      </c>
      <c r="V314" s="11" t="b">
        <f t="shared" si="203"/>
        <v>1</v>
      </c>
      <c r="W314" s="11" t="b">
        <f t="shared" si="204"/>
        <v>1</v>
      </c>
      <c r="X314" s="40" t="b">
        <f t="shared" si="198"/>
        <v>1</v>
      </c>
      <c r="Y314" s="40" t="b">
        <f t="shared" si="205"/>
        <v>1</v>
      </c>
      <c r="Z314" s="4"/>
      <c r="AA314" s="4"/>
      <c r="AC314" s="4"/>
      <c r="AD314" s="4"/>
      <c r="AE314" s="4"/>
      <c r="AF314" s="4"/>
      <c r="AG314" s="4"/>
      <c r="AH314" s="4"/>
      <c r="AI314" s="4"/>
      <c r="AJ314" s="4"/>
      <c r="AK314" s="4"/>
      <c r="AL314" s="4"/>
      <c r="AM314" s="4"/>
      <c r="AN314" s="4"/>
      <c r="AO314" s="4"/>
      <c r="AP314" s="4"/>
      <c r="AQ314" s="4"/>
    </row>
    <row r="315" spans="1:43" x14ac:dyDescent="0.3">
      <c r="A315" s="5">
        <f t="shared" si="199"/>
        <v>293</v>
      </c>
      <c r="B315" s="91">
        <f t="shared" si="200"/>
        <v>47</v>
      </c>
      <c r="C315" s="64"/>
      <c r="D315" s="189" t="s">
        <v>933</v>
      </c>
      <c r="E315" s="189" t="s">
        <v>205</v>
      </c>
      <c r="F315" s="190" t="s">
        <v>884</v>
      </c>
      <c r="G315" s="190" t="s">
        <v>932</v>
      </c>
      <c r="H315" s="190" t="s">
        <v>182</v>
      </c>
      <c r="I315" s="91">
        <v>39</v>
      </c>
      <c r="J315" s="2">
        <v>39</v>
      </c>
      <c r="K315" s="2">
        <v>40</v>
      </c>
      <c r="L315" s="2">
        <v>39</v>
      </c>
      <c r="M315" s="1">
        <f t="shared" si="196"/>
        <v>39.25</v>
      </c>
      <c r="N315" s="1">
        <f t="shared" si="201"/>
        <v>78.5</v>
      </c>
      <c r="O315" s="2">
        <v>68</v>
      </c>
      <c r="P315" s="2">
        <v>67</v>
      </c>
      <c r="Q315" s="2">
        <v>70</v>
      </c>
      <c r="R315" s="2">
        <v>80</v>
      </c>
      <c r="S315" s="1">
        <f t="shared" si="202"/>
        <v>71.25</v>
      </c>
      <c r="T315" s="5">
        <v>40</v>
      </c>
      <c r="U315" s="6">
        <f t="shared" si="197"/>
        <v>189.75</v>
      </c>
      <c r="V315" s="11" t="b">
        <f t="shared" si="203"/>
        <v>1</v>
      </c>
      <c r="W315" s="11" t="b">
        <f t="shared" si="204"/>
        <v>1</v>
      </c>
      <c r="X315" s="40" t="b">
        <f t="shared" si="198"/>
        <v>1</v>
      </c>
      <c r="Y315" s="40" t="b">
        <f t="shared" si="205"/>
        <v>1</v>
      </c>
      <c r="Z315" s="4"/>
    </row>
    <row r="316" spans="1:43" x14ac:dyDescent="0.3">
      <c r="A316" s="5">
        <f t="shared" si="199"/>
        <v>294</v>
      </c>
      <c r="B316" s="91">
        <f t="shared" si="200"/>
        <v>48</v>
      </c>
      <c r="C316" s="64"/>
      <c r="D316" s="189" t="s">
        <v>657</v>
      </c>
      <c r="E316" s="189" t="s">
        <v>195</v>
      </c>
      <c r="F316" s="190" t="s">
        <v>639</v>
      </c>
      <c r="G316" s="190" t="s">
        <v>656</v>
      </c>
      <c r="H316" s="190" t="s">
        <v>182</v>
      </c>
      <c r="I316" s="91">
        <v>38</v>
      </c>
      <c r="J316" s="2">
        <v>39</v>
      </c>
      <c r="K316" s="2">
        <v>40</v>
      </c>
      <c r="L316" s="2">
        <v>39</v>
      </c>
      <c r="M316" s="1">
        <f t="shared" si="196"/>
        <v>39</v>
      </c>
      <c r="N316" s="1">
        <f t="shared" si="201"/>
        <v>78</v>
      </c>
      <c r="O316" s="2">
        <v>61</v>
      </c>
      <c r="P316" s="2">
        <v>66</v>
      </c>
      <c r="Q316" s="2">
        <v>74</v>
      </c>
      <c r="R316" s="2">
        <v>78</v>
      </c>
      <c r="S316" s="1">
        <f t="shared" si="202"/>
        <v>69.75</v>
      </c>
      <c r="T316" s="5">
        <v>30</v>
      </c>
      <c r="U316" s="6">
        <f t="shared" si="197"/>
        <v>177.75</v>
      </c>
      <c r="V316" s="11" t="b">
        <f t="shared" si="203"/>
        <v>1</v>
      </c>
      <c r="W316" s="11" t="b">
        <f t="shared" si="204"/>
        <v>1</v>
      </c>
      <c r="X316" s="40" t="b">
        <f t="shared" si="198"/>
        <v>0</v>
      </c>
      <c r="Y316" s="40" t="b">
        <f t="shared" si="205"/>
        <v>1</v>
      </c>
      <c r="Z316" s="4"/>
    </row>
    <row r="317" spans="1:43" x14ac:dyDescent="0.3">
      <c r="A317" s="5">
        <f t="shared" si="199"/>
        <v>295</v>
      </c>
      <c r="B317" s="91">
        <f t="shared" si="200"/>
        <v>49</v>
      </c>
      <c r="C317" s="64"/>
      <c r="D317" s="189" t="s">
        <v>937</v>
      </c>
      <c r="E317" s="189" t="s">
        <v>116</v>
      </c>
      <c r="F317" s="190" t="s">
        <v>884</v>
      </c>
      <c r="G317" s="190" t="s">
        <v>936</v>
      </c>
      <c r="H317" s="190" t="s">
        <v>182</v>
      </c>
      <c r="I317" s="91">
        <v>37</v>
      </c>
      <c r="J317" s="2">
        <v>39</v>
      </c>
      <c r="K317" s="2">
        <v>38</v>
      </c>
      <c r="L317" s="2">
        <v>40</v>
      </c>
      <c r="M317" s="1">
        <f t="shared" si="196"/>
        <v>38.5</v>
      </c>
      <c r="N317" s="1">
        <f t="shared" si="201"/>
        <v>77</v>
      </c>
      <c r="O317" s="2">
        <v>61</v>
      </c>
      <c r="P317" s="2">
        <v>72</v>
      </c>
      <c r="Q317" s="2">
        <v>75</v>
      </c>
      <c r="R317" s="2">
        <v>80</v>
      </c>
      <c r="S317" s="1">
        <f t="shared" si="202"/>
        <v>72</v>
      </c>
      <c r="T317" s="5">
        <v>30</v>
      </c>
      <c r="U317" s="6">
        <f t="shared" si="197"/>
        <v>179</v>
      </c>
      <c r="V317" s="11" t="b">
        <f t="shared" si="203"/>
        <v>1</v>
      </c>
      <c r="W317" s="11" t="b">
        <f t="shared" si="204"/>
        <v>1</v>
      </c>
      <c r="X317" s="40" t="b">
        <f t="shared" si="198"/>
        <v>0</v>
      </c>
      <c r="Y317" s="40" t="b">
        <f t="shared" si="205"/>
        <v>1</v>
      </c>
      <c r="Z317" s="4"/>
    </row>
    <row r="318" spans="1:43" x14ac:dyDescent="0.3">
      <c r="A318" s="5">
        <f t="shared" si="199"/>
        <v>296</v>
      </c>
      <c r="B318" s="91">
        <f t="shared" si="200"/>
        <v>50</v>
      </c>
      <c r="C318" s="64"/>
      <c r="D318" s="189" t="s">
        <v>450</v>
      </c>
      <c r="E318" s="189" t="s">
        <v>1325</v>
      </c>
      <c r="F318" s="190" t="s">
        <v>376</v>
      </c>
      <c r="G318" s="190" t="s">
        <v>449</v>
      </c>
      <c r="H318" s="190" t="s">
        <v>182</v>
      </c>
      <c r="I318" s="91">
        <v>40</v>
      </c>
      <c r="J318" s="2">
        <v>39</v>
      </c>
      <c r="K318" s="2">
        <v>40</v>
      </c>
      <c r="L318" s="2">
        <v>40</v>
      </c>
      <c r="M318" s="1">
        <f t="shared" si="196"/>
        <v>39.75</v>
      </c>
      <c r="N318" s="1">
        <f t="shared" si="201"/>
        <v>79.5</v>
      </c>
      <c r="O318" s="2">
        <v>77</v>
      </c>
      <c r="P318" s="2">
        <v>69</v>
      </c>
      <c r="Q318" s="2">
        <v>77</v>
      </c>
      <c r="R318" s="2">
        <v>80</v>
      </c>
      <c r="S318" s="1">
        <f t="shared" si="202"/>
        <v>75.75</v>
      </c>
      <c r="T318" s="5">
        <v>40</v>
      </c>
      <c r="U318" s="6">
        <f t="shared" si="197"/>
        <v>195.25</v>
      </c>
      <c r="V318" s="11" t="b">
        <f t="shared" si="203"/>
        <v>1</v>
      </c>
      <c r="W318" s="11" t="b">
        <f t="shared" si="204"/>
        <v>1</v>
      </c>
      <c r="X318" s="40" t="b">
        <f t="shared" si="198"/>
        <v>1</v>
      </c>
      <c r="Y318" s="40" t="b">
        <f t="shared" si="205"/>
        <v>1</v>
      </c>
      <c r="Z318" s="4"/>
    </row>
    <row r="319" spans="1:43" x14ac:dyDescent="0.3">
      <c r="A319" s="5">
        <f t="shared" si="199"/>
        <v>297</v>
      </c>
      <c r="B319" s="91">
        <f t="shared" si="200"/>
        <v>51</v>
      </c>
      <c r="C319" s="64"/>
      <c r="D319" s="189" t="s">
        <v>1004</v>
      </c>
      <c r="E319" s="189" t="s">
        <v>99</v>
      </c>
      <c r="F319" s="190" t="s">
        <v>950</v>
      </c>
      <c r="G319" s="190" t="s">
        <v>926</v>
      </c>
      <c r="H319" s="190" t="s">
        <v>182</v>
      </c>
      <c r="I319" s="91">
        <v>39</v>
      </c>
      <c r="J319" s="2">
        <v>40</v>
      </c>
      <c r="K319" s="2">
        <v>40</v>
      </c>
      <c r="L319" s="2">
        <v>38</v>
      </c>
      <c r="M319" s="1">
        <f t="shared" si="196"/>
        <v>39.25</v>
      </c>
      <c r="N319" s="1">
        <f t="shared" si="201"/>
        <v>78.5</v>
      </c>
      <c r="O319" s="2">
        <v>73</v>
      </c>
      <c r="P319" s="2">
        <v>75</v>
      </c>
      <c r="Q319" s="2">
        <v>79</v>
      </c>
      <c r="R319" s="2">
        <v>78</v>
      </c>
      <c r="S319" s="1">
        <f t="shared" si="202"/>
        <v>76.25</v>
      </c>
      <c r="T319" s="5">
        <v>20</v>
      </c>
      <c r="U319" s="6">
        <f t="shared" si="197"/>
        <v>174.75</v>
      </c>
      <c r="V319" s="11" t="b">
        <f t="shared" si="203"/>
        <v>1</v>
      </c>
      <c r="W319" s="11" t="b">
        <f t="shared" si="204"/>
        <v>1</v>
      </c>
      <c r="X319" s="40" t="b">
        <f t="shared" si="198"/>
        <v>0</v>
      </c>
      <c r="Y319" s="40" t="b">
        <f t="shared" si="205"/>
        <v>1</v>
      </c>
      <c r="Z319" s="4"/>
    </row>
    <row r="320" spans="1:43" x14ac:dyDescent="0.3">
      <c r="A320" s="5">
        <f t="shared" si="199"/>
        <v>298</v>
      </c>
      <c r="B320" s="91">
        <f t="shared" si="200"/>
        <v>52</v>
      </c>
      <c r="C320" s="64"/>
      <c r="D320" s="189" t="s">
        <v>150</v>
      </c>
      <c r="E320" s="189" t="s">
        <v>151</v>
      </c>
      <c r="F320" s="190" t="s">
        <v>573</v>
      </c>
      <c r="G320" s="190" t="s">
        <v>585</v>
      </c>
      <c r="H320" s="190" t="s">
        <v>169</v>
      </c>
      <c r="I320" s="91">
        <v>39</v>
      </c>
      <c r="J320" s="2">
        <v>27</v>
      </c>
      <c r="K320" s="2">
        <v>39</v>
      </c>
      <c r="L320" s="2">
        <v>40</v>
      </c>
      <c r="M320" s="1">
        <f t="shared" si="196"/>
        <v>36.25</v>
      </c>
      <c r="N320" s="1">
        <f t="shared" si="201"/>
        <v>72.5</v>
      </c>
      <c r="O320" s="2">
        <v>51</v>
      </c>
      <c r="P320" s="2">
        <v>76</v>
      </c>
      <c r="Q320" s="2">
        <v>77</v>
      </c>
      <c r="R320" s="2">
        <v>80</v>
      </c>
      <c r="S320" s="1">
        <f t="shared" si="202"/>
        <v>71</v>
      </c>
      <c r="T320" s="5">
        <v>40</v>
      </c>
      <c r="U320" s="6">
        <f t="shared" si="197"/>
        <v>183.5</v>
      </c>
      <c r="V320" s="11" t="b">
        <f t="shared" si="203"/>
        <v>1</v>
      </c>
      <c r="W320" s="11" t="b">
        <f t="shared" si="204"/>
        <v>1</v>
      </c>
      <c r="X320" s="40" t="b">
        <f t="shared" si="198"/>
        <v>1</v>
      </c>
      <c r="Y320" s="40" t="b">
        <f t="shared" si="205"/>
        <v>1</v>
      </c>
      <c r="Z320" s="4"/>
    </row>
    <row r="321" spans="1:43" s="5" customFormat="1" x14ac:dyDescent="0.3">
      <c r="A321" s="5">
        <f t="shared" si="199"/>
        <v>299</v>
      </c>
      <c r="B321" s="91">
        <f t="shared" si="200"/>
        <v>53</v>
      </c>
      <c r="C321" s="64"/>
      <c r="D321" s="189" t="s">
        <v>507</v>
      </c>
      <c r="E321" s="189" t="s">
        <v>1193</v>
      </c>
      <c r="F321" s="190" t="s">
        <v>469</v>
      </c>
      <c r="G321" s="190" t="s">
        <v>506</v>
      </c>
      <c r="H321" s="190" t="s">
        <v>169</v>
      </c>
      <c r="I321" s="91">
        <v>39</v>
      </c>
      <c r="J321" s="2">
        <v>22</v>
      </c>
      <c r="K321" s="2">
        <v>33</v>
      </c>
      <c r="L321" s="2">
        <v>37</v>
      </c>
      <c r="M321" s="1">
        <f t="shared" si="196"/>
        <v>32.75</v>
      </c>
      <c r="N321" s="1">
        <f t="shared" si="201"/>
        <v>65.5</v>
      </c>
      <c r="O321" s="2">
        <v>73</v>
      </c>
      <c r="P321" s="2">
        <v>69</v>
      </c>
      <c r="Q321" s="2">
        <v>61</v>
      </c>
      <c r="R321" s="2">
        <v>76</v>
      </c>
      <c r="S321" s="1">
        <f t="shared" si="202"/>
        <v>69.75</v>
      </c>
      <c r="T321" s="5">
        <v>40</v>
      </c>
      <c r="U321" s="6">
        <f t="shared" si="197"/>
        <v>175.25</v>
      </c>
      <c r="V321" s="11" t="b">
        <f t="shared" si="203"/>
        <v>1</v>
      </c>
      <c r="W321" s="11" t="b">
        <f t="shared" si="204"/>
        <v>1</v>
      </c>
      <c r="X321" s="40" t="b">
        <f t="shared" si="198"/>
        <v>1</v>
      </c>
      <c r="Y321" s="40" t="b">
        <f t="shared" si="205"/>
        <v>1</v>
      </c>
      <c r="Z321" s="4"/>
      <c r="AA321" s="4"/>
      <c r="AC321" s="4"/>
      <c r="AD321" s="4"/>
      <c r="AE321" s="4"/>
      <c r="AF321" s="4"/>
      <c r="AG321" s="4"/>
      <c r="AH321" s="4"/>
      <c r="AI321" s="4"/>
      <c r="AJ321" s="4"/>
      <c r="AK321" s="4"/>
      <c r="AL321" s="4"/>
      <c r="AM321" s="4"/>
      <c r="AN321" s="4"/>
      <c r="AO321" s="4"/>
      <c r="AP321" s="4"/>
      <c r="AQ321" s="4"/>
    </row>
    <row r="322" spans="1:43" x14ac:dyDescent="0.3">
      <c r="A322" s="5">
        <f t="shared" si="199"/>
        <v>300</v>
      </c>
      <c r="B322" s="91">
        <f t="shared" si="200"/>
        <v>54</v>
      </c>
      <c r="C322" s="64"/>
      <c r="D322" s="189" t="s">
        <v>493</v>
      </c>
      <c r="E322" s="189" t="s">
        <v>1187</v>
      </c>
      <c r="F322" s="190" t="s">
        <v>469</v>
      </c>
      <c r="G322" s="190" t="s">
        <v>492</v>
      </c>
      <c r="H322" s="190" t="s">
        <v>1352</v>
      </c>
      <c r="I322" s="5">
        <v>40</v>
      </c>
      <c r="J322" s="2">
        <v>32</v>
      </c>
      <c r="K322" s="2">
        <v>40</v>
      </c>
      <c r="L322" s="2">
        <v>39</v>
      </c>
      <c r="M322" s="1">
        <f t="shared" si="196"/>
        <v>37.75</v>
      </c>
      <c r="N322" s="1">
        <f t="shared" si="201"/>
        <v>75.5</v>
      </c>
      <c r="O322" s="2">
        <v>75</v>
      </c>
      <c r="P322" s="2">
        <v>72</v>
      </c>
      <c r="Q322" s="2">
        <v>78</v>
      </c>
      <c r="R322" s="2">
        <v>80</v>
      </c>
      <c r="S322" s="1">
        <f t="shared" si="202"/>
        <v>76.25</v>
      </c>
      <c r="T322" s="5">
        <v>40</v>
      </c>
      <c r="U322" s="6">
        <f t="shared" si="197"/>
        <v>191.75</v>
      </c>
      <c r="V322" s="11" t="b">
        <f t="shared" si="203"/>
        <v>1</v>
      </c>
      <c r="W322" s="11" t="b">
        <f t="shared" si="204"/>
        <v>1</v>
      </c>
      <c r="X322" s="40" t="b">
        <f t="shared" si="198"/>
        <v>1</v>
      </c>
      <c r="Y322" s="40" t="b">
        <f t="shared" si="205"/>
        <v>1</v>
      </c>
      <c r="Z322" s="5"/>
      <c r="AA322" s="5"/>
      <c r="AC322" s="5"/>
      <c r="AD322" s="5"/>
      <c r="AE322" s="5"/>
      <c r="AF322" s="5"/>
      <c r="AG322" s="5"/>
      <c r="AH322" s="5"/>
      <c r="AI322" s="5"/>
      <c r="AJ322" s="5"/>
      <c r="AK322" s="5"/>
      <c r="AL322" s="5"/>
      <c r="AM322" s="5"/>
      <c r="AN322" s="5"/>
      <c r="AO322" s="5"/>
      <c r="AP322" s="5"/>
      <c r="AQ322" s="5"/>
    </row>
    <row r="323" spans="1:43" x14ac:dyDescent="0.3">
      <c r="A323" s="5">
        <f t="shared" si="199"/>
        <v>301</v>
      </c>
      <c r="B323" s="91">
        <f t="shared" si="200"/>
        <v>55</v>
      </c>
      <c r="C323" s="64"/>
      <c r="D323" s="189" t="s">
        <v>1113</v>
      </c>
      <c r="E323" s="189" t="s">
        <v>82</v>
      </c>
      <c r="F323" s="190" t="s">
        <v>72</v>
      </c>
      <c r="G323" s="190" t="s">
        <v>225</v>
      </c>
      <c r="H323" s="190" t="s">
        <v>1352</v>
      </c>
      <c r="I323" s="91">
        <v>38</v>
      </c>
      <c r="J323" s="2">
        <v>22</v>
      </c>
      <c r="K323" s="2">
        <v>37</v>
      </c>
      <c r="L323" s="2">
        <v>39</v>
      </c>
      <c r="M323" s="1">
        <f t="shared" si="196"/>
        <v>34</v>
      </c>
      <c r="N323" s="1">
        <f t="shared" si="201"/>
        <v>68</v>
      </c>
      <c r="O323" s="2">
        <v>56</v>
      </c>
      <c r="P323" s="2">
        <v>56</v>
      </c>
      <c r="Q323" s="2">
        <v>71</v>
      </c>
      <c r="R323" s="2">
        <v>76</v>
      </c>
      <c r="S323" s="1">
        <f t="shared" si="202"/>
        <v>64.75</v>
      </c>
      <c r="T323" s="5">
        <v>40</v>
      </c>
      <c r="U323" s="6">
        <f t="shared" si="197"/>
        <v>172.75</v>
      </c>
      <c r="V323" s="11" t="b">
        <f t="shared" si="203"/>
        <v>1</v>
      </c>
      <c r="W323" s="11" t="b">
        <f t="shared" si="204"/>
        <v>1</v>
      </c>
      <c r="X323" s="40" t="b">
        <f t="shared" si="198"/>
        <v>1</v>
      </c>
      <c r="Y323" s="40" t="b">
        <f t="shared" si="205"/>
        <v>1</v>
      </c>
      <c r="Z323" s="4"/>
    </row>
    <row r="324" spans="1:43" x14ac:dyDescent="0.3">
      <c r="A324" s="5">
        <f t="shared" si="199"/>
        <v>302</v>
      </c>
      <c r="B324" s="91">
        <f t="shared" si="200"/>
        <v>56</v>
      </c>
      <c r="C324" s="64"/>
      <c r="D324" s="189" t="s">
        <v>1003</v>
      </c>
      <c r="E324" s="189" t="s">
        <v>133</v>
      </c>
      <c r="F324" s="190" t="s">
        <v>950</v>
      </c>
      <c r="G324" s="190" t="s">
        <v>1002</v>
      </c>
      <c r="H324" s="190" t="s">
        <v>1352</v>
      </c>
      <c r="I324" s="91">
        <v>39</v>
      </c>
      <c r="J324" s="2">
        <v>37</v>
      </c>
      <c r="K324" s="2">
        <v>38</v>
      </c>
      <c r="L324" s="2">
        <v>40</v>
      </c>
      <c r="M324" s="1">
        <f t="shared" si="196"/>
        <v>38.5</v>
      </c>
      <c r="N324" s="1">
        <f t="shared" si="201"/>
        <v>77</v>
      </c>
      <c r="O324" s="2">
        <v>69</v>
      </c>
      <c r="P324" s="2">
        <v>68</v>
      </c>
      <c r="Q324" s="2">
        <v>73</v>
      </c>
      <c r="R324" s="2">
        <v>80</v>
      </c>
      <c r="S324" s="1">
        <f t="shared" si="202"/>
        <v>72.5</v>
      </c>
      <c r="T324" s="5">
        <v>40</v>
      </c>
      <c r="U324" s="6">
        <f t="shared" si="197"/>
        <v>189.5</v>
      </c>
      <c r="V324" s="11" t="b">
        <f t="shared" si="203"/>
        <v>1</v>
      </c>
      <c r="W324" s="11" t="b">
        <f t="shared" si="204"/>
        <v>1</v>
      </c>
      <c r="X324" s="40" t="b">
        <f t="shared" si="198"/>
        <v>1</v>
      </c>
      <c r="Y324" s="40" t="b">
        <f t="shared" si="205"/>
        <v>1</v>
      </c>
      <c r="Z324" s="4"/>
    </row>
    <row r="325" spans="1:43" x14ac:dyDescent="0.3">
      <c r="A325" s="5">
        <f t="shared" si="199"/>
        <v>303</v>
      </c>
      <c r="B325" s="91">
        <f t="shared" si="200"/>
        <v>57</v>
      </c>
      <c r="C325" s="64"/>
      <c r="D325" s="189" t="s">
        <v>939</v>
      </c>
      <c r="E325" s="189" t="s">
        <v>116</v>
      </c>
      <c r="F325" s="190" t="s">
        <v>884</v>
      </c>
      <c r="G325" s="190" t="s">
        <v>938</v>
      </c>
      <c r="H325" s="190" t="s">
        <v>1352</v>
      </c>
      <c r="I325" s="91">
        <v>39</v>
      </c>
      <c r="J325" s="2">
        <v>31</v>
      </c>
      <c r="K325" s="2">
        <v>37</v>
      </c>
      <c r="L325" s="2">
        <v>40</v>
      </c>
      <c r="M325" s="1">
        <f t="shared" si="196"/>
        <v>36.75</v>
      </c>
      <c r="N325" s="1">
        <f t="shared" si="201"/>
        <v>73.5</v>
      </c>
      <c r="O325" s="2">
        <v>66</v>
      </c>
      <c r="P325" s="2">
        <v>66</v>
      </c>
      <c r="Q325" s="2">
        <v>67</v>
      </c>
      <c r="R325" s="2">
        <v>79</v>
      </c>
      <c r="S325" s="1">
        <f t="shared" si="202"/>
        <v>69.5</v>
      </c>
      <c r="T325" s="5">
        <v>40</v>
      </c>
      <c r="U325" s="6">
        <f t="shared" si="197"/>
        <v>183</v>
      </c>
      <c r="V325" s="11" t="b">
        <f t="shared" si="203"/>
        <v>1</v>
      </c>
      <c r="W325" s="11" t="b">
        <f t="shared" si="204"/>
        <v>1</v>
      </c>
      <c r="X325" s="40" t="b">
        <f t="shared" si="198"/>
        <v>1</v>
      </c>
      <c r="Y325" s="40" t="b">
        <f t="shared" si="205"/>
        <v>1</v>
      </c>
      <c r="Z325" s="4"/>
    </row>
    <row r="326" spans="1:43" x14ac:dyDescent="0.3">
      <c r="A326" s="5">
        <f t="shared" si="199"/>
        <v>304</v>
      </c>
      <c r="B326" s="91">
        <f t="shared" si="200"/>
        <v>58</v>
      </c>
      <c r="C326" s="64"/>
      <c r="D326" s="189" t="s">
        <v>1327</v>
      </c>
      <c r="E326" s="189" t="s">
        <v>106</v>
      </c>
      <c r="F326" s="190" t="s">
        <v>469</v>
      </c>
      <c r="G326" s="190" t="s">
        <v>496</v>
      </c>
      <c r="H326" s="190" t="s">
        <v>171</v>
      </c>
      <c r="I326" s="2">
        <v>40</v>
      </c>
      <c r="J326" s="2">
        <v>31</v>
      </c>
      <c r="K326" s="2">
        <v>37</v>
      </c>
      <c r="L326" s="2">
        <v>40</v>
      </c>
      <c r="M326" s="1">
        <f t="shared" si="196"/>
        <v>37</v>
      </c>
      <c r="N326" s="1">
        <f t="shared" si="201"/>
        <v>74</v>
      </c>
      <c r="O326" s="2">
        <v>68</v>
      </c>
      <c r="P326" s="2">
        <v>75</v>
      </c>
      <c r="Q326" s="2">
        <v>72</v>
      </c>
      <c r="R326" s="2">
        <v>79</v>
      </c>
      <c r="S326" s="1">
        <f t="shared" si="202"/>
        <v>73.5</v>
      </c>
      <c r="T326" s="5">
        <v>40</v>
      </c>
      <c r="U326" s="6">
        <f t="shared" si="197"/>
        <v>187.5</v>
      </c>
      <c r="V326" s="11" t="b">
        <f t="shared" si="203"/>
        <v>1</v>
      </c>
      <c r="W326" s="11" t="b">
        <f t="shared" si="204"/>
        <v>1</v>
      </c>
      <c r="X326" s="40" t="b">
        <f t="shared" si="198"/>
        <v>1</v>
      </c>
      <c r="Y326" s="40" t="b">
        <f t="shared" si="205"/>
        <v>1</v>
      </c>
      <c r="Z326" s="51"/>
      <c r="AA326" s="51"/>
      <c r="AC326" s="51"/>
      <c r="AD326" s="51"/>
      <c r="AE326" s="51"/>
      <c r="AF326" s="51"/>
      <c r="AG326" s="51"/>
      <c r="AH326" s="51"/>
      <c r="AI326" s="51"/>
      <c r="AJ326" s="51"/>
      <c r="AK326" s="51"/>
      <c r="AL326" s="51"/>
      <c r="AM326" s="51"/>
      <c r="AN326" s="51"/>
      <c r="AO326" s="51"/>
      <c r="AP326" s="51"/>
      <c r="AQ326" s="51"/>
    </row>
    <row r="327" spans="1:43" x14ac:dyDescent="0.3">
      <c r="A327" s="5">
        <f t="shared" si="199"/>
        <v>305</v>
      </c>
      <c r="B327" s="91">
        <f t="shared" si="200"/>
        <v>59</v>
      </c>
      <c r="C327" s="64"/>
      <c r="D327" s="189" t="s">
        <v>501</v>
      </c>
      <c r="E327" s="189" t="s">
        <v>1190</v>
      </c>
      <c r="F327" s="190" t="s">
        <v>469</v>
      </c>
      <c r="G327" s="190" t="s">
        <v>500</v>
      </c>
      <c r="H327" s="190" t="s">
        <v>1353</v>
      </c>
      <c r="I327" s="91">
        <v>38</v>
      </c>
      <c r="J327" s="2">
        <v>28</v>
      </c>
      <c r="K327" s="2">
        <v>36</v>
      </c>
      <c r="L327" s="2">
        <v>39</v>
      </c>
      <c r="M327" s="1">
        <f t="shared" si="196"/>
        <v>35.25</v>
      </c>
      <c r="N327" s="1">
        <f t="shared" si="201"/>
        <v>70.5</v>
      </c>
      <c r="O327" s="2">
        <v>68</v>
      </c>
      <c r="P327" s="2">
        <v>64</v>
      </c>
      <c r="Q327" s="2">
        <v>67</v>
      </c>
      <c r="R327" s="2">
        <v>77</v>
      </c>
      <c r="S327" s="1">
        <f t="shared" si="202"/>
        <v>69</v>
      </c>
      <c r="T327" s="5">
        <v>20</v>
      </c>
      <c r="U327" s="6">
        <f t="shared" si="197"/>
        <v>159.5</v>
      </c>
      <c r="V327" s="11" t="b">
        <f t="shared" si="203"/>
        <v>1</v>
      </c>
      <c r="W327" s="11" t="b">
        <f t="shared" si="204"/>
        <v>1</v>
      </c>
      <c r="X327" s="40" t="b">
        <f t="shared" si="198"/>
        <v>0</v>
      </c>
      <c r="Y327" s="40" t="b">
        <f t="shared" si="205"/>
        <v>1</v>
      </c>
      <c r="Z327" s="4"/>
    </row>
    <row r="328" spans="1:43" x14ac:dyDescent="0.3">
      <c r="A328" s="5">
        <f t="shared" si="199"/>
        <v>306</v>
      </c>
      <c r="B328" s="91">
        <f t="shared" si="200"/>
        <v>60</v>
      </c>
      <c r="C328" s="64"/>
      <c r="D328" s="189" t="s">
        <v>146</v>
      </c>
      <c r="E328" s="189" t="s">
        <v>95</v>
      </c>
      <c r="F328" s="190" t="s">
        <v>690</v>
      </c>
      <c r="G328" s="190" t="s">
        <v>711</v>
      </c>
      <c r="H328" s="190" t="s">
        <v>1353</v>
      </c>
      <c r="I328" s="91">
        <v>38</v>
      </c>
      <c r="J328" s="2">
        <v>27</v>
      </c>
      <c r="K328" s="2">
        <v>37</v>
      </c>
      <c r="L328" s="2">
        <v>40</v>
      </c>
      <c r="M328" s="1">
        <f t="shared" si="196"/>
        <v>35.5</v>
      </c>
      <c r="N328" s="1">
        <f t="shared" si="201"/>
        <v>71</v>
      </c>
      <c r="O328" s="2">
        <v>50</v>
      </c>
      <c r="P328" s="2">
        <v>64</v>
      </c>
      <c r="Q328" s="2">
        <v>76</v>
      </c>
      <c r="R328" s="2">
        <v>78</v>
      </c>
      <c r="S328" s="1">
        <f t="shared" si="202"/>
        <v>67</v>
      </c>
      <c r="T328" s="5">
        <v>40</v>
      </c>
      <c r="U328" s="6">
        <f t="shared" si="197"/>
        <v>178</v>
      </c>
      <c r="V328" s="11" t="b">
        <f t="shared" si="203"/>
        <v>1</v>
      </c>
      <c r="W328" s="11" t="b">
        <f t="shared" si="204"/>
        <v>1</v>
      </c>
      <c r="X328" s="40" t="b">
        <f t="shared" si="198"/>
        <v>1</v>
      </c>
      <c r="Y328" s="40" t="b">
        <f t="shared" si="205"/>
        <v>1</v>
      </c>
      <c r="Z328" s="4"/>
    </row>
    <row r="329" spans="1:43" x14ac:dyDescent="0.3">
      <c r="A329" s="5">
        <f t="shared" si="199"/>
        <v>307</v>
      </c>
      <c r="B329" s="91">
        <f t="shared" si="200"/>
        <v>61</v>
      </c>
      <c r="C329" s="64"/>
      <c r="D329" s="189" t="s">
        <v>167</v>
      </c>
      <c r="E329" s="189" t="s">
        <v>1192</v>
      </c>
      <c r="F329" s="190" t="s">
        <v>469</v>
      </c>
      <c r="G329" s="190" t="s">
        <v>504</v>
      </c>
      <c r="H329" s="190" t="s">
        <v>1353</v>
      </c>
      <c r="I329" s="91">
        <v>39</v>
      </c>
      <c r="J329" s="2">
        <v>29</v>
      </c>
      <c r="K329" s="2">
        <v>37</v>
      </c>
      <c r="L329" s="2">
        <v>40</v>
      </c>
      <c r="M329" s="1">
        <f t="shared" si="196"/>
        <v>36.25</v>
      </c>
      <c r="N329" s="1">
        <f t="shared" si="201"/>
        <v>72.5</v>
      </c>
      <c r="O329" s="2">
        <v>67</v>
      </c>
      <c r="P329" s="2">
        <v>68</v>
      </c>
      <c r="Q329" s="2">
        <v>68</v>
      </c>
      <c r="R329" s="2">
        <v>80</v>
      </c>
      <c r="S329" s="1">
        <f t="shared" si="202"/>
        <v>70.75</v>
      </c>
      <c r="T329" s="5">
        <v>40</v>
      </c>
      <c r="U329" s="6">
        <f t="shared" si="197"/>
        <v>183.25</v>
      </c>
      <c r="V329" s="11" t="b">
        <f t="shared" si="203"/>
        <v>1</v>
      </c>
      <c r="W329" s="11" t="b">
        <f t="shared" si="204"/>
        <v>1</v>
      </c>
      <c r="X329" s="40" t="b">
        <f t="shared" si="198"/>
        <v>1</v>
      </c>
      <c r="Y329" s="40" t="b">
        <f t="shared" si="205"/>
        <v>1</v>
      </c>
      <c r="Z329" s="4"/>
    </row>
    <row r="330" spans="1:43" x14ac:dyDescent="0.3">
      <c r="A330" s="5">
        <f t="shared" si="199"/>
        <v>308</v>
      </c>
      <c r="B330" s="91">
        <f t="shared" si="200"/>
        <v>62</v>
      </c>
      <c r="C330" s="64"/>
      <c r="D330" s="189" t="s">
        <v>923</v>
      </c>
      <c r="E330" s="189" t="s">
        <v>97</v>
      </c>
      <c r="F330" s="190" t="s">
        <v>884</v>
      </c>
      <c r="G330" s="190" t="s">
        <v>922</v>
      </c>
      <c r="H330" s="190" t="s">
        <v>1354</v>
      </c>
      <c r="I330" s="5">
        <v>37</v>
      </c>
      <c r="J330" s="2">
        <v>18</v>
      </c>
      <c r="K330" s="2">
        <v>34</v>
      </c>
      <c r="L330" s="2">
        <v>38</v>
      </c>
      <c r="M330" s="1">
        <f t="shared" si="196"/>
        <v>31.75</v>
      </c>
      <c r="N330" s="1">
        <f t="shared" si="201"/>
        <v>63.5</v>
      </c>
      <c r="O330" s="2">
        <v>30</v>
      </c>
      <c r="P330" s="2">
        <v>50</v>
      </c>
      <c r="Q330" s="2">
        <v>71</v>
      </c>
      <c r="R330" s="2">
        <v>80</v>
      </c>
      <c r="S330" s="1">
        <f t="shared" si="202"/>
        <v>57.75</v>
      </c>
      <c r="T330" s="5">
        <v>40</v>
      </c>
      <c r="U330" s="6">
        <f t="shared" si="197"/>
        <v>161.25</v>
      </c>
      <c r="V330" s="11" t="b">
        <f t="shared" si="203"/>
        <v>1</v>
      </c>
      <c r="W330" s="11" t="b">
        <f t="shared" si="204"/>
        <v>1</v>
      </c>
      <c r="X330" s="40" t="b">
        <f t="shared" si="198"/>
        <v>1</v>
      </c>
      <c r="Y330" s="40" t="b">
        <f t="shared" si="205"/>
        <v>1</v>
      </c>
      <c r="Z330" s="5"/>
      <c r="AA330" s="5"/>
      <c r="AC330" s="5"/>
      <c r="AD330" s="5"/>
      <c r="AE330" s="5"/>
      <c r="AF330" s="5"/>
      <c r="AG330" s="5"/>
      <c r="AH330" s="5"/>
      <c r="AI330" s="5"/>
      <c r="AJ330" s="5"/>
      <c r="AK330" s="5"/>
      <c r="AL330" s="5"/>
      <c r="AM330" s="5"/>
      <c r="AN330" s="5"/>
      <c r="AO330" s="5"/>
      <c r="AP330" s="5"/>
      <c r="AQ330" s="5"/>
    </row>
    <row r="331" spans="1:43" x14ac:dyDescent="0.3">
      <c r="A331" s="5">
        <f t="shared" si="199"/>
        <v>309</v>
      </c>
      <c r="B331" s="91">
        <f t="shared" si="200"/>
        <v>63</v>
      </c>
      <c r="C331" s="64"/>
      <c r="D331" s="189" t="s">
        <v>1229</v>
      </c>
      <c r="E331" s="189" t="s">
        <v>1230</v>
      </c>
      <c r="F331" s="190" t="s">
        <v>639</v>
      </c>
      <c r="G331" s="190" t="s">
        <v>652</v>
      </c>
      <c r="H331" s="190" t="s">
        <v>1354</v>
      </c>
      <c r="I331" s="5">
        <v>40</v>
      </c>
      <c r="J331" s="2">
        <v>29</v>
      </c>
      <c r="K331" s="2">
        <v>37</v>
      </c>
      <c r="L331" s="2">
        <v>40</v>
      </c>
      <c r="M331" s="1">
        <f t="shared" si="196"/>
        <v>36.5</v>
      </c>
      <c r="N331" s="1">
        <f t="shared" si="201"/>
        <v>73</v>
      </c>
      <c r="O331" s="2">
        <v>77</v>
      </c>
      <c r="P331" s="2">
        <v>74</v>
      </c>
      <c r="Q331" s="2">
        <v>77</v>
      </c>
      <c r="R331" s="2">
        <v>80</v>
      </c>
      <c r="S331" s="1">
        <f t="shared" si="202"/>
        <v>77</v>
      </c>
      <c r="T331" s="5">
        <v>40</v>
      </c>
      <c r="U331" s="6">
        <f t="shared" si="197"/>
        <v>190</v>
      </c>
      <c r="V331" s="11" t="b">
        <f t="shared" si="203"/>
        <v>1</v>
      </c>
      <c r="W331" s="11" t="b">
        <f t="shared" si="204"/>
        <v>1</v>
      </c>
      <c r="X331" s="40" t="b">
        <f t="shared" si="198"/>
        <v>1</v>
      </c>
      <c r="Y331" s="40" t="b">
        <f t="shared" si="205"/>
        <v>1</v>
      </c>
      <c r="Z331" s="5"/>
      <c r="AA331" s="5"/>
      <c r="AC331" s="5"/>
      <c r="AD331" s="5"/>
      <c r="AE331" s="5"/>
      <c r="AF331" s="5"/>
      <c r="AG331" s="5"/>
      <c r="AH331" s="5"/>
      <c r="AI331" s="5"/>
      <c r="AJ331" s="5"/>
      <c r="AK331" s="5"/>
      <c r="AL331" s="5"/>
      <c r="AM331" s="5"/>
      <c r="AN331" s="5"/>
      <c r="AO331" s="5"/>
      <c r="AP331" s="5"/>
      <c r="AQ331" s="5"/>
    </row>
    <row r="332" spans="1:43" x14ac:dyDescent="0.3">
      <c r="A332" s="5">
        <f t="shared" si="199"/>
        <v>310</v>
      </c>
      <c r="B332" s="91">
        <f t="shared" si="200"/>
        <v>64</v>
      </c>
      <c r="C332" s="64"/>
      <c r="D332" s="189" t="s">
        <v>1001</v>
      </c>
      <c r="E332" s="189" t="s">
        <v>638</v>
      </c>
      <c r="F332" s="190" t="s">
        <v>950</v>
      </c>
      <c r="G332" s="190" t="s">
        <v>1000</v>
      </c>
      <c r="H332" s="190" t="s">
        <v>1354</v>
      </c>
      <c r="I332" s="91">
        <v>40</v>
      </c>
      <c r="J332" s="2">
        <v>23</v>
      </c>
      <c r="K332" s="2">
        <v>35</v>
      </c>
      <c r="L332" s="2">
        <v>39</v>
      </c>
      <c r="M332" s="1">
        <f t="shared" si="196"/>
        <v>34.25</v>
      </c>
      <c r="N332" s="1">
        <f t="shared" ref="N332:N335" si="206">M332*2</f>
        <v>68.5</v>
      </c>
      <c r="O332" s="2">
        <v>64</v>
      </c>
      <c r="P332" s="2">
        <v>69</v>
      </c>
      <c r="Q332" s="2">
        <v>68</v>
      </c>
      <c r="R332" s="2">
        <v>77</v>
      </c>
      <c r="S332" s="1">
        <f t="shared" ref="S332:S335" si="207">AVERAGE(O332:R332)</f>
        <v>69.5</v>
      </c>
      <c r="T332" s="5">
        <v>40</v>
      </c>
      <c r="U332" s="6">
        <f t="shared" si="197"/>
        <v>178</v>
      </c>
      <c r="V332" s="11" t="b">
        <f t="shared" si="203"/>
        <v>1</v>
      </c>
      <c r="W332" s="11" t="b">
        <f t="shared" si="204"/>
        <v>1</v>
      </c>
      <c r="X332" s="40" t="b">
        <f t="shared" si="198"/>
        <v>1</v>
      </c>
      <c r="Y332" s="40" t="b">
        <f t="shared" si="205"/>
        <v>1</v>
      </c>
      <c r="Z332" s="4"/>
    </row>
    <row r="333" spans="1:43" x14ac:dyDescent="0.3">
      <c r="A333" s="5">
        <f t="shared" si="199"/>
        <v>311</v>
      </c>
      <c r="B333" s="91">
        <f t="shared" si="200"/>
        <v>65</v>
      </c>
      <c r="C333" s="64"/>
      <c r="D333" s="189" t="s">
        <v>495</v>
      </c>
      <c r="E333" s="189" t="s">
        <v>172</v>
      </c>
      <c r="F333" s="190" t="s">
        <v>469</v>
      </c>
      <c r="G333" s="190" t="s">
        <v>494</v>
      </c>
      <c r="H333" s="190" t="s">
        <v>174</v>
      </c>
      <c r="I333" s="91">
        <v>39</v>
      </c>
      <c r="J333" s="2">
        <v>31</v>
      </c>
      <c r="K333" s="2">
        <v>35</v>
      </c>
      <c r="L333" s="2">
        <v>40</v>
      </c>
      <c r="M333" s="1">
        <f t="shared" si="196"/>
        <v>36.25</v>
      </c>
      <c r="N333" s="1">
        <f t="shared" si="206"/>
        <v>72.5</v>
      </c>
      <c r="O333" s="2">
        <v>65</v>
      </c>
      <c r="P333" s="2">
        <v>76</v>
      </c>
      <c r="Q333" s="2">
        <v>73</v>
      </c>
      <c r="R333" s="2">
        <v>0</v>
      </c>
      <c r="S333" s="1">
        <f t="shared" si="207"/>
        <v>53.5</v>
      </c>
      <c r="T333" s="5">
        <v>40</v>
      </c>
      <c r="U333" s="6">
        <f t="shared" si="197"/>
        <v>166</v>
      </c>
      <c r="V333" s="11" t="b">
        <f t="shared" si="203"/>
        <v>1</v>
      </c>
      <c r="W333" s="11" t="b">
        <f t="shared" si="204"/>
        <v>0</v>
      </c>
      <c r="X333" s="40" t="b">
        <f t="shared" si="198"/>
        <v>1</v>
      </c>
      <c r="Y333" s="40" t="b">
        <f t="shared" si="205"/>
        <v>1</v>
      </c>
      <c r="Z333" s="4"/>
    </row>
    <row r="334" spans="1:43" x14ac:dyDescent="0.3">
      <c r="A334" s="5">
        <f t="shared" ref="A334:B335" si="208">A333+1</f>
        <v>312</v>
      </c>
      <c r="B334" s="91">
        <f t="shared" si="208"/>
        <v>66</v>
      </c>
      <c r="C334" s="64"/>
      <c r="D334" s="189" t="s">
        <v>233</v>
      </c>
      <c r="E334" s="189" t="s">
        <v>1116</v>
      </c>
      <c r="F334" s="190" t="s">
        <v>72</v>
      </c>
      <c r="G334" s="190" t="s">
        <v>232</v>
      </c>
      <c r="H334" s="190" t="s">
        <v>174</v>
      </c>
      <c r="I334" s="91">
        <v>39</v>
      </c>
      <c r="J334" s="2">
        <v>26</v>
      </c>
      <c r="K334" s="2">
        <v>34</v>
      </c>
      <c r="L334" s="2">
        <v>39</v>
      </c>
      <c r="M334" s="1">
        <f t="shared" ref="M334:M335" si="209">AVERAGE(I334:L334)</f>
        <v>34.5</v>
      </c>
      <c r="N334" s="1">
        <f t="shared" si="206"/>
        <v>69</v>
      </c>
      <c r="O334" s="2">
        <v>73</v>
      </c>
      <c r="P334" s="2">
        <v>66</v>
      </c>
      <c r="Q334" s="2">
        <v>54</v>
      </c>
      <c r="R334" s="2">
        <v>79</v>
      </c>
      <c r="S334" s="1">
        <f t="shared" si="207"/>
        <v>68</v>
      </c>
      <c r="T334" s="5">
        <v>40</v>
      </c>
      <c r="U334" s="6">
        <f t="shared" ref="U334:U335" si="210">SUM(N334 + S334 +T334)</f>
        <v>177</v>
      </c>
      <c r="V334" s="11" t="b">
        <f t="shared" si="203"/>
        <v>1</v>
      </c>
      <c r="W334" s="11" t="b">
        <f t="shared" si="204"/>
        <v>1</v>
      </c>
      <c r="X334" s="40" t="b">
        <f t="shared" ref="X334:X335" si="211">IF(T334,T334=40)</f>
        <v>1</v>
      </c>
      <c r="Y334" s="40" t="b">
        <f t="shared" si="205"/>
        <v>1</v>
      </c>
      <c r="Z334" s="4"/>
    </row>
    <row r="335" spans="1:43" x14ac:dyDescent="0.3">
      <c r="A335" s="5">
        <f t="shared" si="208"/>
        <v>313</v>
      </c>
      <c r="B335" s="91">
        <f t="shared" si="208"/>
        <v>67</v>
      </c>
      <c r="C335" s="64"/>
      <c r="D335" s="65" t="s">
        <v>1097</v>
      </c>
      <c r="E335" s="65" t="s">
        <v>120</v>
      </c>
      <c r="F335" s="193" t="s">
        <v>246</v>
      </c>
      <c r="G335" s="193" t="s">
        <v>285</v>
      </c>
      <c r="H335" s="193" t="s">
        <v>1355</v>
      </c>
      <c r="I335" s="5">
        <v>40</v>
      </c>
      <c r="J335" s="2"/>
      <c r="K335" s="2"/>
      <c r="L335" s="2">
        <v>39</v>
      </c>
      <c r="M335" s="1">
        <f t="shared" si="209"/>
        <v>39.5</v>
      </c>
      <c r="N335" s="1">
        <f t="shared" si="206"/>
        <v>79</v>
      </c>
      <c r="O335" s="2">
        <v>69</v>
      </c>
      <c r="P335" s="2">
        <v>66</v>
      </c>
      <c r="Q335" s="2">
        <v>73</v>
      </c>
      <c r="R335" s="7">
        <v>80</v>
      </c>
      <c r="S335" s="1">
        <f t="shared" si="207"/>
        <v>72</v>
      </c>
      <c r="T335" s="5">
        <v>20</v>
      </c>
      <c r="U335" s="6">
        <f t="shared" si="210"/>
        <v>171</v>
      </c>
      <c r="V335" s="11" t="b">
        <f t="shared" si="203"/>
        <v>1</v>
      </c>
      <c r="W335" s="11" t="b">
        <f t="shared" si="204"/>
        <v>1</v>
      </c>
      <c r="X335" s="40" t="b">
        <f t="shared" si="211"/>
        <v>0</v>
      </c>
      <c r="Y335" s="40" t="b">
        <f t="shared" si="205"/>
        <v>1</v>
      </c>
      <c r="Z335" s="5"/>
      <c r="AA335" s="5"/>
      <c r="AC335" s="5"/>
      <c r="AD335" s="5"/>
      <c r="AE335" s="5"/>
      <c r="AF335" s="5"/>
      <c r="AG335" s="5"/>
      <c r="AH335" s="5"/>
      <c r="AI335" s="5"/>
      <c r="AJ335" s="5"/>
      <c r="AK335" s="5"/>
      <c r="AL335" s="5"/>
      <c r="AM335" s="5"/>
      <c r="AN335" s="5"/>
      <c r="AO335" s="5"/>
      <c r="AP335" s="5"/>
      <c r="AQ335" s="5"/>
    </row>
    <row r="336" spans="1:43" ht="16.2" thickBot="1" x14ac:dyDescent="0.35">
      <c r="C336" s="64"/>
      <c r="D336" s="81"/>
      <c r="E336" s="81"/>
      <c r="F336" s="64"/>
      <c r="G336" s="177"/>
      <c r="H336" s="82"/>
      <c r="I336" s="20">
        <f t="shared" ref="I336:S336" si="212">AVERAGE(I278:I335)</f>
        <v>38.909999999999997</v>
      </c>
      <c r="J336" s="20">
        <f t="shared" si="212"/>
        <v>34.770000000000003</v>
      </c>
      <c r="K336" s="20">
        <f t="shared" si="212"/>
        <v>37.86</v>
      </c>
      <c r="L336" s="20">
        <f t="shared" si="212"/>
        <v>38.71</v>
      </c>
      <c r="M336" s="20">
        <f t="shared" si="212"/>
        <v>37.54</v>
      </c>
      <c r="N336" s="20">
        <f t="shared" si="212"/>
        <v>75.09</v>
      </c>
      <c r="O336" s="20">
        <f t="shared" si="212"/>
        <v>64.66</v>
      </c>
      <c r="P336" s="20">
        <f t="shared" si="212"/>
        <v>67.97</v>
      </c>
      <c r="Q336" s="20">
        <f t="shared" si="212"/>
        <v>72.81</v>
      </c>
      <c r="R336" s="20">
        <f t="shared" si="212"/>
        <v>73.69</v>
      </c>
      <c r="S336" s="20">
        <f t="shared" si="212"/>
        <v>69.849999999999994</v>
      </c>
      <c r="T336" s="20" t="e">
        <f>AVERAGE(#REF!)</f>
        <v>#REF!</v>
      </c>
      <c r="U336" s="20">
        <f>AVERAGE(U278:U335)</f>
        <v>180.98</v>
      </c>
      <c r="V336" s="11"/>
      <c r="W336" s="11"/>
      <c r="X336" s="3"/>
      <c r="Y336" s="40"/>
      <c r="Z336" s="40"/>
      <c r="AA336" s="40"/>
    </row>
    <row r="337" spans="1:26" x14ac:dyDescent="0.3">
      <c r="C337" s="64"/>
      <c r="D337" s="81"/>
      <c r="E337" s="81"/>
      <c r="F337" s="64"/>
      <c r="G337" s="177"/>
      <c r="H337" s="82"/>
      <c r="I337" s="1"/>
      <c r="J337" s="1"/>
      <c r="K337" s="1"/>
      <c r="L337" s="1"/>
      <c r="M337" s="1"/>
      <c r="N337" s="1"/>
      <c r="P337" s="1"/>
      <c r="Q337" s="1"/>
    </row>
    <row r="338" spans="1:26" x14ac:dyDescent="0.3">
      <c r="C338" s="64"/>
      <c r="D338" s="81"/>
      <c r="E338" s="81"/>
      <c r="F338" s="64"/>
      <c r="G338" s="177"/>
      <c r="H338" s="82"/>
      <c r="I338" s="1"/>
      <c r="J338" s="1"/>
      <c r="K338" s="1"/>
      <c r="L338" s="1"/>
      <c r="M338" s="1"/>
      <c r="N338" s="1"/>
      <c r="P338" s="1"/>
      <c r="Q338" s="1"/>
    </row>
    <row r="339" spans="1:26" x14ac:dyDescent="0.3">
      <c r="C339" s="64"/>
      <c r="D339" s="81"/>
      <c r="E339" s="81"/>
      <c r="F339" s="64"/>
      <c r="G339" s="177"/>
      <c r="H339" s="82"/>
      <c r="I339" s="1"/>
      <c r="J339" s="1"/>
      <c r="K339" s="1"/>
      <c r="L339" s="1"/>
      <c r="M339" s="1"/>
      <c r="N339" s="1"/>
      <c r="P339" s="1"/>
      <c r="Q339" s="1"/>
    </row>
    <row r="340" spans="1:26" x14ac:dyDescent="0.3">
      <c r="F340" s="1"/>
      <c r="G340" s="1"/>
      <c r="H340" s="68"/>
      <c r="I340" s="1"/>
      <c r="J340" s="1"/>
      <c r="K340" s="1"/>
      <c r="L340" s="1"/>
      <c r="M340" s="1"/>
      <c r="N340" s="1"/>
      <c r="P340" s="1"/>
      <c r="Q340" s="1"/>
    </row>
    <row r="341" spans="1:26" x14ac:dyDescent="0.3">
      <c r="D341" s="421" t="s">
        <v>37</v>
      </c>
      <c r="E341" s="422"/>
      <c r="F341" s="422"/>
      <c r="G341" s="422"/>
      <c r="H341" s="423"/>
      <c r="I341" s="109" t="s">
        <v>38</v>
      </c>
      <c r="J341" s="16"/>
      <c r="K341" s="16"/>
      <c r="L341" s="16"/>
      <c r="M341" s="16"/>
      <c r="N341" s="16"/>
      <c r="O341" s="16"/>
      <c r="P341" s="17"/>
      <c r="Q341" s="1"/>
    </row>
    <row r="342" spans="1:26" ht="16.2" thickBot="1" x14ac:dyDescent="0.35">
      <c r="E342" s="19" t="s">
        <v>1337</v>
      </c>
      <c r="F342" s="20" t="s">
        <v>1338</v>
      </c>
      <c r="G342" s="20" t="s">
        <v>1339</v>
      </c>
      <c r="H342" s="20" t="s">
        <v>1340</v>
      </c>
      <c r="I342" s="20" t="s">
        <v>1341</v>
      </c>
      <c r="J342" s="20" t="s">
        <v>1342</v>
      </c>
      <c r="K342" s="20" t="s">
        <v>1343</v>
      </c>
      <c r="L342" s="20" t="s">
        <v>1344</v>
      </c>
      <c r="M342" s="20" t="s">
        <v>1345</v>
      </c>
      <c r="N342" s="20" t="s">
        <v>1346</v>
      </c>
      <c r="O342" s="20" t="s">
        <v>42</v>
      </c>
      <c r="P342" s="4"/>
      <c r="Q342" s="2"/>
      <c r="R342" s="91"/>
      <c r="S342" s="2"/>
      <c r="U342" s="91"/>
      <c r="X342" s="1"/>
      <c r="Y342" s="3"/>
      <c r="Z342" s="4"/>
    </row>
    <row r="343" spans="1:26" x14ac:dyDescent="0.3">
      <c r="D343" s="11" t="s">
        <v>208</v>
      </c>
      <c r="E343" s="10">
        <f>O27</f>
        <v>66.42</v>
      </c>
      <c r="F343" s="10">
        <f>O54</f>
        <v>73</v>
      </c>
      <c r="G343" s="10">
        <f>O79</f>
        <v>67.319999999999993</v>
      </c>
      <c r="H343" s="10">
        <f>O107</f>
        <v>73.180000000000007</v>
      </c>
      <c r="I343" s="10">
        <f>O135</f>
        <v>68.739999999999995</v>
      </c>
      <c r="J343" s="10">
        <f>O161</f>
        <v>70.98</v>
      </c>
      <c r="K343" s="10">
        <f>O188</f>
        <v>71.42</v>
      </c>
      <c r="L343" s="10">
        <f>O214</f>
        <v>68.7</v>
      </c>
      <c r="M343" s="10">
        <f>O241</f>
        <v>68.92</v>
      </c>
      <c r="N343" s="10">
        <f>O266</f>
        <v>71.56</v>
      </c>
      <c r="O343" s="10">
        <f t="shared" ref="O343:O351" si="213">AVERAGE(E343:N343)</f>
        <v>70.02</v>
      </c>
      <c r="P343" s="53"/>
      <c r="Q343" s="54"/>
      <c r="R343" s="91"/>
      <c r="S343" s="2"/>
      <c r="U343" s="91"/>
      <c r="X343" s="1"/>
      <c r="Y343" s="3"/>
      <c r="Z343" s="4"/>
    </row>
    <row r="344" spans="1:26" x14ac:dyDescent="0.3">
      <c r="A344" s="4"/>
      <c r="B344" s="4"/>
      <c r="C344" s="4"/>
      <c r="D344" s="11" t="s">
        <v>209</v>
      </c>
      <c r="E344" s="1">
        <f>T27</f>
        <v>68.17</v>
      </c>
      <c r="F344" s="1">
        <f>T54</f>
        <v>67.69</v>
      </c>
      <c r="G344" s="1">
        <f>T79</f>
        <v>71.47</v>
      </c>
      <c r="H344" s="1">
        <f>T107</f>
        <v>65.73</v>
      </c>
      <c r="I344" s="1">
        <f>T135</f>
        <v>65.59</v>
      </c>
      <c r="J344" s="1">
        <f>T161</f>
        <v>64.92</v>
      </c>
      <c r="K344" s="1">
        <f>T188</f>
        <v>70.7</v>
      </c>
      <c r="L344" s="1">
        <f>T214</f>
        <v>67.92</v>
      </c>
      <c r="M344" s="1">
        <f>T241</f>
        <v>64.45</v>
      </c>
      <c r="N344" s="1">
        <f>T266</f>
        <v>68.209999999999994</v>
      </c>
      <c r="O344" s="10">
        <f t="shared" si="213"/>
        <v>67.489999999999995</v>
      </c>
      <c r="P344" s="53"/>
      <c r="Q344" s="54"/>
      <c r="R344" s="4"/>
      <c r="S344" s="4"/>
      <c r="T344" s="4"/>
      <c r="U344" s="4"/>
      <c r="V344" s="4"/>
      <c r="W344" s="4"/>
      <c r="X344" s="4"/>
      <c r="Y344" s="4"/>
      <c r="Z344" s="4"/>
    </row>
    <row r="345" spans="1:26" x14ac:dyDescent="0.3">
      <c r="A345" s="4"/>
      <c r="B345" s="4"/>
      <c r="C345" s="4"/>
      <c r="D345" s="11" t="s">
        <v>39</v>
      </c>
      <c r="E345" s="1">
        <f>SUM(E343:E344)</f>
        <v>134.59</v>
      </c>
      <c r="F345" s="1">
        <f t="shared" ref="F345:N345" si="214">SUM(F343:F344)</f>
        <v>140.69</v>
      </c>
      <c r="G345" s="1">
        <f t="shared" si="214"/>
        <v>138.79</v>
      </c>
      <c r="H345" s="1">
        <f t="shared" si="214"/>
        <v>138.91</v>
      </c>
      <c r="I345" s="1">
        <f t="shared" si="214"/>
        <v>134.33000000000001</v>
      </c>
      <c r="J345" s="1">
        <f t="shared" si="214"/>
        <v>135.9</v>
      </c>
      <c r="K345" s="1">
        <f t="shared" si="214"/>
        <v>142.12</v>
      </c>
      <c r="L345" s="1">
        <f t="shared" si="214"/>
        <v>136.62</v>
      </c>
      <c r="M345" s="1">
        <f t="shared" si="214"/>
        <v>133.37</v>
      </c>
      <c r="N345" s="1">
        <f t="shared" si="214"/>
        <v>139.77000000000001</v>
      </c>
      <c r="O345" s="10">
        <f t="shared" si="213"/>
        <v>137.51</v>
      </c>
      <c r="P345" s="53"/>
      <c r="Q345" s="54"/>
      <c r="R345" s="4"/>
      <c r="S345" s="4"/>
      <c r="T345" s="4"/>
      <c r="U345" s="4"/>
      <c r="V345" s="4"/>
      <c r="W345" s="4"/>
      <c r="X345" s="4"/>
      <c r="Y345" s="4"/>
      <c r="Z345" s="4"/>
    </row>
    <row r="346" spans="1:26" x14ac:dyDescent="0.3">
      <c r="A346" s="4"/>
      <c r="B346" s="4"/>
      <c r="C346" s="4"/>
      <c r="D346" s="11" t="s">
        <v>1333</v>
      </c>
      <c r="E346" s="1">
        <f>V27</f>
        <v>31.88</v>
      </c>
      <c r="F346" s="1">
        <f>V54</f>
        <v>32.04</v>
      </c>
      <c r="G346" s="1">
        <f>V79</f>
        <v>31.24</v>
      </c>
      <c r="H346" s="1">
        <f>V107</f>
        <v>35.729999999999997</v>
      </c>
      <c r="I346" s="1">
        <f>V135</f>
        <v>33.159999999999997</v>
      </c>
      <c r="J346" s="1">
        <f>V161</f>
        <v>28.87</v>
      </c>
      <c r="K346" s="1">
        <f>V188</f>
        <v>32.58</v>
      </c>
      <c r="L346" s="1">
        <f>V214</f>
        <v>33.58</v>
      </c>
      <c r="M346" s="1">
        <f>V241</f>
        <v>35.5</v>
      </c>
      <c r="N346" s="1">
        <f>V266</f>
        <v>31.3</v>
      </c>
      <c r="O346" s="10">
        <f t="shared" si="213"/>
        <v>32.590000000000003</v>
      </c>
      <c r="P346" s="55"/>
      <c r="Q346" s="24"/>
      <c r="R346" s="4"/>
      <c r="S346" s="4"/>
      <c r="T346" s="4"/>
      <c r="U346" s="4"/>
      <c r="V346" s="4"/>
      <c r="W346" s="4"/>
      <c r="X346" s="4"/>
      <c r="Y346" s="4"/>
      <c r="Z346" s="4"/>
    </row>
    <row r="347" spans="1:26" x14ac:dyDescent="0.3">
      <c r="A347" s="4"/>
      <c r="B347" s="4"/>
      <c r="C347" s="4"/>
      <c r="D347" s="11" t="s">
        <v>1334</v>
      </c>
      <c r="E347" s="1">
        <f>W27</f>
        <v>38.04</v>
      </c>
      <c r="F347" s="1">
        <f>W54</f>
        <v>40.200000000000003</v>
      </c>
      <c r="G347" s="1">
        <f>W79</f>
        <v>40.1</v>
      </c>
      <c r="H347" s="1">
        <f>W107</f>
        <v>37</v>
      </c>
      <c r="I347" s="1">
        <f>W135</f>
        <v>38.880000000000003</v>
      </c>
      <c r="J347" s="1">
        <f>W161</f>
        <v>38.65</v>
      </c>
      <c r="K347" s="1">
        <f>W188</f>
        <v>38.6</v>
      </c>
      <c r="L347" s="1">
        <f>W214</f>
        <v>38.83</v>
      </c>
      <c r="M347" s="1">
        <f>W241</f>
        <v>39.130000000000003</v>
      </c>
      <c r="N347" s="1">
        <f>W266</f>
        <v>39.450000000000003</v>
      </c>
      <c r="O347" s="10">
        <f t="shared" si="213"/>
        <v>38.89</v>
      </c>
      <c r="P347" s="56"/>
      <c r="Q347" s="54"/>
      <c r="R347" s="4"/>
      <c r="S347" s="4"/>
      <c r="T347" s="4"/>
      <c r="U347" s="4"/>
      <c r="V347" s="4"/>
      <c r="W347" s="4"/>
      <c r="X347" s="4"/>
      <c r="Y347" s="4"/>
      <c r="Z347" s="4"/>
    </row>
    <row r="348" spans="1:26" x14ac:dyDescent="0.3">
      <c r="A348" s="4"/>
      <c r="B348" s="4"/>
      <c r="C348" s="4"/>
      <c r="D348" s="11" t="s">
        <v>40</v>
      </c>
      <c r="E348" s="89"/>
      <c r="F348" s="89"/>
      <c r="G348" s="89"/>
      <c r="H348" s="89"/>
      <c r="I348" s="89"/>
      <c r="J348" s="89"/>
      <c r="K348" s="89"/>
      <c r="L348" s="89"/>
      <c r="M348" s="89"/>
      <c r="N348" s="89"/>
      <c r="O348" s="10" t="e">
        <f t="shared" si="213"/>
        <v>#DIV/0!</v>
      </c>
      <c r="P348" s="53"/>
      <c r="Q348" s="54"/>
      <c r="R348" s="4"/>
      <c r="S348" s="4"/>
      <c r="T348" s="4"/>
      <c r="U348" s="4"/>
      <c r="V348" s="4"/>
      <c r="W348" s="4"/>
      <c r="X348" s="4"/>
      <c r="Y348" s="4"/>
      <c r="Z348" s="4"/>
    </row>
    <row r="349" spans="1:26" x14ac:dyDescent="0.3">
      <c r="A349" s="4"/>
      <c r="B349" s="4"/>
      <c r="C349" s="4"/>
      <c r="D349" s="18" t="s">
        <v>1335</v>
      </c>
      <c r="E349" s="1"/>
      <c r="F349" s="1"/>
      <c r="G349" s="1"/>
      <c r="H349" s="1"/>
      <c r="I349" s="1"/>
      <c r="J349" s="1"/>
      <c r="K349" s="1"/>
      <c r="L349" s="1"/>
      <c r="M349" s="1"/>
      <c r="N349" s="1"/>
      <c r="O349" s="10" t="e">
        <f t="shared" si="213"/>
        <v>#DIV/0!</v>
      </c>
      <c r="P349" s="53"/>
      <c r="Q349" s="54"/>
      <c r="R349" s="4"/>
      <c r="S349" s="4"/>
      <c r="T349" s="4"/>
      <c r="U349" s="4"/>
      <c r="V349" s="4"/>
      <c r="W349" s="4"/>
      <c r="X349" s="4"/>
      <c r="Y349" s="4"/>
      <c r="Z349" s="4"/>
    </row>
    <row r="350" spans="1:26" ht="16.2" thickBot="1" x14ac:dyDescent="0.35">
      <c r="A350" s="4"/>
      <c r="B350" s="4"/>
      <c r="C350" s="4"/>
      <c r="D350" s="13" t="s">
        <v>1336</v>
      </c>
      <c r="E350" s="9">
        <f>U27</f>
        <v>33.6</v>
      </c>
      <c r="F350" s="9">
        <f>U54</f>
        <v>36</v>
      </c>
      <c r="G350" s="9">
        <f>U79</f>
        <v>30.43</v>
      </c>
      <c r="H350" s="9">
        <f>U107</f>
        <v>33.85</v>
      </c>
      <c r="I350" s="9">
        <f>U135</f>
        <v>37.69</v>
      </c>
      <c r="J350" s="9">
        <f>U161</f>
        <v>31.25</v>
      </c>
      <c r="K350" s="9">
        <f>U188</f>
        <v>34.4</v>
      </c>
      <c r="L350" s="9">
        <f>U214</f>
        <v>29.17</v>
      </c>
      <c r="M350" s="9">
        <f>U241</f>
        <v>35.200000000000003</v>
      </c>
      <c r="N350" s="9">
        <f>U266</f>
        <v>33.18</v>
      </c>
      <c r="O350" s="9">
        <f t="shared" si="213"/>
        <v>33.479999999999997</v>
      </c>
      <c r="P350" s="53"/>
      <c r="Q350" s="54"/>
      <c r="R350" s="4"/>
      <c r="S350" s="4"/>
      <c r="T350" s="4"/>
      <c r="U350" s="4"/>
      <c r="V350" s="4"/>
      <c r="W350" s="4"/>
      <c r="X350" s="4"/>
      <c r="Y350" s="4"/>
      <c r="Z350" s="4"/>
    </row>
    <row r="351" spans="1:26" ht="16.2" thickBot="1" x14ac:dyDescent="0.35">
      <c r="A351" s="4"/>
      <c r="B351" s="4"/>
      <c r="C351" s="4"/>
      <c r="D351" s="32" t="s">
        <v>13</v>
      </c>
      <c r="E351" s="36">
        <f>SUM(E345:E348, E350)</f>
        <v>238.11</v>
      </c>
      <c r="F351" s="36">
        <f t="shared" ref="F351:N351" si="215">SUM(F345:F348, F350)</f>
        <v>248.93</v>
      </c>
      <c r="G351" s="36">
        <f t="shared" si="215"/>
        <v>240.56</v>
      </c>
      <c r="H351" s="36">
        <f t="shared" si="215"/>
        <v>245.49</v>
      </c>
      <c r="I351" s="36">
        <f t="shared" si="215"/>
        <v>244.06</v>
      </c>
      <c r="J351" s="36">
        <f t="shared" si="215"/>
        <v>234.67</v>
      </c>
      <c r="K351" s="36">
        <f t="shared" si="215"/>
        <v>247.7</v>
      </c>
      <c r="L351" s="36">
        <f t="shared" si="215"/>
        <v>238.2</v>
      </c>
      <c r="M351" s="36">
        <f t="shared" si="215"/>
        <v>243.2</v>
      </c>
      <c r="N351" s="36">
        <f t="shared" si="215"/>
        <v>243.7</v>
      </c>
      <c r="O351" s="10">
        <f t="shared" si="213"/>
        <v>242.46</v>
      </c>
      <c r="P351" s="53"/>
      <c r="Q351" s="54"/>
      <c r="R351" s="4"/>
      <c r="S351" s="4"/>
      <c r="T351" s="4"/>
      <c r="U351" s="4"/>
      <c r="V351" s="4"/>
      <c r="W351" s="4"/>
      <c r="X351" s="4"/>
      <c r="Y351" s="4"/>
      <c r="Z351" s="4"/>
    </row>
    <row r="352" spans="1:26" ht="16.2" thickBot="1" x14ac:dyDescent="0.35">
      <c r="A352" s="4"/>
      <c r="B352" s="4"/>
      <c r="C352" s="4"/>
      <c r="D352" s="25" t="s">
        <v>41</v>
      </c>
      <c r="E352" s="26">
        <f>RANK(E351,E351:N351,0)</f>
        <v>9</v>
      </c>
      <c r="F352" s="26">
        <f>RANK(F351,E351:N351,0)</f>
        <v>1</v>
      </c>
      <c r="G352" s="26">
        <f>RANK(G351,E351:N351,0)</f>
        <v>7</v>
      </c>
      <c r="H352" s="26">
        <f>RANK(H351,E351:N351,0)</f>
        <v>3</v>
      </c>
      <c r="I352" s="26">
        <f>RANK(I351,E351:N351,0)</f>
        <v>4</v>
      </c>
      <c r="J352" s="26">
        <f>RANK(J351,E351:N351,0)</f>
        <v>10</v>
      </c>
      <c r="K352" s="26">
        <f>RANK(K351,E351:N351,0)</f>
        <v>2</v>
      </c>
      <c r="L352" s="26">
        <f>RANK(L351,E351:N351,0)</f>
        <v>8</v>
      </c>
      <c r="M352" s="26">
        <f>RANK(M351,E351:N351,0)</f>
        <v>6</v>
      </c>
      <c r="N352" s="26">
        <f>RANK(N351,E351:N351,0)</f>
        <v>5</v>
      </c>
      <c r="O352" s="10"/>
      <c r="Q352" s="2"/>
      <c r="R352" s="4"/>
      <c r="S352" s="4"/>
      <c r="T352" s="4"/>
      <c r="U352" s="4"/>
      <c r="V352" s="4"/>
      <c r="W352" s="4"/>
      <c r="X352" s="4"/>
      <c r="Y352" s="4"/>
      <c r="Z352" s="4"/>
    </row>
    <row r="353" spans="1:30" x14ac:dyDescent="0.3">
      <c r="A353" s="4"/>
      <c r="B353" s="4"/>
      <c r="C353" s="4"/>
      <c r="I353" s="1"/>
      <c r="Q353" s="2"/>
      <c r="R353" s="4"/>
      <c r="S353" s="4"/>
      <c r="T353" s="4"/>
      <c r="U353" s="4"/>
      <c r="V353" s="4"/>
      <c r="W353" s="4"/>
      <c r="X353" s="4"/>
      <c r="Y353" s="4"/>
      <c r="Z353" s="4"/>
    </row>
    <row r="354" spans="1:30" x14ac:dyDescent="0.3">
      <c r="A354" s="4"/>
      <c r="B354" s="4"/>
      <c r="C354" s="4"/>
      <c r="D354" s="421" t="s">
        <v>44</v>
      </c>
      <c r="E354" s="422"/>
      <c r="F354" s="423"/>
      <c r="I354" s="1"/>
      <c r="Q354" s="2"/>
      <c r="R354" s="4"/>
      <c r="S354" s="4"/>
      <c r="T354" s="4"/>
      <c r="U354" s="4"/>
      <c r="V354" s="4"/>
      <c r="W354" s="4"/>
      <c r="X354" s="4"/>
      <c r="Y354" s="4"/>
      <c r="Z354" s="4"/>
    </row>
    <row r="355" spans="1:30" ht="16.2" thickBot="1" x14ac:dyDescent="0.35">
      <c r="A355" s="4"/>
      <c r="B355" s="4"/>
      <c r="C355" s="4"/>
      <c r="D355" s="11" t="s">
        <v>45</v>
      </c>
      <c r="E355" s="19" t="s">
        <v>1337</v>
      </c>
      <c r="F355" s="20" t="s">
        <v>1338</v>
      </c>
      <c r="G355" s="20" t="s">
        <v>1339</v>
      </c>
      <c r="H355" s="20" t="s">
        <v>1340</v>
      </c>
      <c r="I355" s="20" t="s">
        <v>1341</v>
      </c>
      <c r="J355" s="20" t="s">
        <v>1342</v>
      </c>
      <c r="K355" s="20" t="s">
        <v>1343</v>
      </c>
      <c r="L355" s="20" t="s">
        <v>1344</v>
      </c>
      <c r="M355" s="20" t="s">
        <v>1345</v>
      </c>
      <c r="N355" s="20" t="s">
        <v>1346</v>
      </c>
      <c r="O355" s="20" t="s">
        <v>42</v>
      </c>
      <c r="P355" s="4"/>
      <c r="Q355" s="2"/>
      <c r="R355" s="4"/>
      <c r="S355" s="4"/>
      <c r="T355" s="4"/>
      <c r="U355" s="4"/>
      <c r="V355" s="4"/>
      <c r="W355" s="4"/>
      <c r="X355" s="4"/>
      <c r="Y355" s="4"/>
      <c r="Z355" s="4"/>
    </row>
    <row r="356" spans="1:30" x14ac:dyDescent="0.3">
      <c r="A356" s="4"/>
      <c r="B356" s="4"/>
      <c r="C356" s="4"/>
      <c r="D356" s="12" t="s">
        <v>50</v>
      </c>
      <c r="E356" s="10">
        <f>I27*2</f>
        <v>63.92</v>
      </c>
      <c r="F356" s="10">
        <f>I54*2</f>
        <v>74.88</v>
      </c>
      <c r="G356" s="10">
        <f>I79*2</f>
        <v>76.7</v>
      </c>
      <c r="H356" s="10">
        <f>I107*2</f>
        <v>73.38</v>
      </c>
      <c r="I356" s="10">
        <f>I135*2</f>
        <v>69.16</v>
      </c>
      <c r="J356" s="10">
        <f>I161*2</f>
        <v>71.760000000000005</v>
      </c>
      <c r="K356" s="10">
        <f>I188*2</f>
        <v>71.36</v>
      </c>
      <c r="L356" s="10">
        <f>I214*2</f>
        <v>74.08</v>
      </c>
      <c r="M356" s="10">
        <f>I241*2</f>
        <v>73.760000000000005</v>
      </c>
      <c r="N356" s="10">
        <f>I266*2</f>
        <v>73.48</v>
      </c>
      <c r="O356" s="31">
        <f>AVERAGE(E356:N356)</f>
        <v>72.25</v>
      </c>
      <c r="Q356" s="2"/>
      <c r="R356" s="4"/>
      <c r="S356" s="4"/>
      <c r="T356" s="4"/>
      <c r="U356" s="4"/>
      <c r="V356" s="4"/>
      <c r="W356" s="4"/>
      <c r="X356" s="4"/>
      <c r="Y356" s="4"/>
      <c r="Z356" s="4"/>
    </row>
    <row r="357" spans="1:30" ht="16.2" thickBot="1" x14ac:dyDescent="0.35">
      <c r="A357" s="4"/>
      <c r="B357" s="4"/>
      <c r="C357" s="4"/>
      <c r="D357" s="13" t="s">
        <v>189</v>
      </c>
      <c r="E357" s="9">
        <f>P27</f>
        <v>66.36</v>
      </c>
      <c r="F357" s="9">
        <f>P54</f>
        <v>65.8</v>
      </c>
      <c r="G357" s="9">
        <f>P79</f>
        <v>68</v>
      </c>
      <c r="H357" s="9">
        <f>P107</f>
        <v>61</v>
      </c>
      <c r="I357" s="9">
        <f>P135</f>
        <v>49.38</v>
      </c>
      <c r="J357" s="9">
        <f>P161</f>
        <v>61.29</v>
      </c>
      <c r="K357" s="9">
        <f>P188</f>
        <v>62.92</v>
      </c>
      <c r="L357" s="9">
        <f>P214</f>
        <v>58.75</v>
      </c>
      <c r="M357" s="9">
        <f>P241</f>
        <v>44.58</v>
      </c>
      <c r="N357" s="9">
        <f>P266</f>
        <v>60.3</v>
      </c>
      <c r="O357" s="20">
        <f>AVERAGE(E357:N357)</f>
        <v>59.84</v>
      </c>
      <c r="Q357" s="2"/>
      <c r="R357" s="4"/>
      <c r="S357" s="4"/>
      <c r="T357" s="4"/>
      <c r="U357" s="4"/>
      <c r="V357" s="4"/>
      <c r="W357" s="4"/>
      <c r="X357" s="4"/>
      <c r="Y357" s="4"/>
      <c r="Z357" s="4"/>
    </row>
    <row r="358" spans="1:30" ht="16.2" thickBot="1" x14ac:dyDescent="0.35">
      <c r="A358" s="4"/>
      <c r="B358" s="4"/>
      <c r="C358" s="4"/>
      <c r="D358" s="32"/>
      <c r="E358" s="33"/>
      <c r="F358" s="33"/>
      <c r="G358" s="34"/>
      <c r="H358" s="35"/>
      <c r="I358" s="33"/>
      <c r="J358" s="33"/>
      <c r="K358" s="33"/>
      <c r="L358" s="33"/>
      <c r="M358" s="33"/>
      <c r="N358" s="36"/>
      <c r="O358" s="10"/>
      <c r="Q358" s="2"/>
      <c r="R358" s="4"/>
      <c r="S358" s="4"/>
      <c r="T358" s="4"/>
      <c r="U358" s="4"/>
      <c r="V358" s="4"/>
      <c r="W358" s="4"/>
      <c r="X358" s="4"/>
      <c r="Y358" s="4"/>
      <c r="Z358" s="4"/>
    </row>
    <row r="359" spans="1:30" ht="16.2" thickBot="1" x14ac:dyDescent="0.35">
      <c r="A359" s="4"/>
      <c r="D359" s="13" t="s">
        <v>46</v>
      </c>
      <c r="E359" s="19" t="s">
        <v>1337</v>
      </c>
      <c r="F359" s="20" t="s">
        <v>1338</v>
      </c>
      <c r="G359" s="20" t="s">
        <v>1339</v>
      </c>
      <c r="H359" s="20" t="s">
        <v>1340</v>
      </c>
      <c r="I359" s="20" t="s">
        <v>1341</v>
      </c>
      <c r="J359" s="20" t="s">
        <v>1342</v>
      </c>
      <c r="K359" s="20" t="s">
        <v>1343</v>
      </c>
      <c r="L359" s="20" t="s">
        <v>1344</v>
      </c>
      <c r="M359" s="20" t="s">
        <v>1345</v>
      </c>
      <c r="N359" s="20" t="s">
        <v>1346</v>
      </c>
      <c r="O359" s="20" t="s">
        <v>42</v>
      </c>
      <c r="Q359" s="2"/>
      <c r="R359" s="91"/>
      <c r="S359" s="2"/>
      <c r="U359" s="91"/>
      <c r="X359" s="1"/>
      <c r="Y359" s="3"/>
      <c r="Z359" s="4"/>
    </row>
    <row r="360" spans="1:30" x14ac:dyDescent="0.3">
      <c r="A360" s="4"/>
      <c r="D360" s="12" t="s">
        <v>51</v>
      </c>
      <c r="E360" s="10">
        <f>J27*2</f>
        <v>73.040000000000006</v>
      </c>
      <c r="F360" s="10">
        <f>J54*2</f>
        <v>68.319999999999993</v>
      </c>
      <c r="G360" s="10">
        <f>J79*2</f>
        <v>46.18</v>
      </c>
      <c r="H360" s="10">
        <f>J107*2</f>
        <v>70.459999999999994</v>
      </c>
      <c r="I360" s="10">
        <f>J135*2</f>
        <v>76.959999999999994</v>
      </c>
      <c r="J360" s="10">
        <f>J161*2</f>
        <v>74.66</v>
      </c>
      <c r="K360" s="10">
        <f>J188*2</f>
        <v>66.8</v>
      </c>
      <c r="L360" s="10">
        <f>J214*2</f>
        <v>66.16</v>
      </c>
      <c r="M360" s="10">
        <f>J241*2</f>
        <v>77</v>
      </c>
      <c r="N360" s="10">
        <f>J266*2</f>
        <v>62.82</v>
      </c>
      <c r="O360" s="31">
        <f>AVERAGE(E360:N360)</f>
        <v>68.239999999999995</v>
      </c>
      <c r="Q360" s="2"/>
      <c r="R360" s="91"/>
      <c r="S360" s="2"/>
      <c r="U360" s="91"/>
      <c r="X360" s="1"/>
      <c r="Y360" s="3"/>
      <c r="Z360" s="4"/>
    </row>
    <row r="361" spans="1:30" ht="16.2" thickBot="1" x14ac:dyDescent="0.35">
      <c r="A361" s="4"/>
      <c r="D361" s="13" t="s">
        <v>190</v>
      </c>
      <c r="E361" s="9">
        <f>Q27</f>
        <v>66.84</v>
      </c>
      <c r="F361" s="9">
        <f>Q54</f>
        <v>62.84</v>
      </c>
      <c r="G361" s="9">
        <f>Q79</f>
        <v>69.36</v>
      </c>
      <c r="H361" s="9">
        <f>Q107</f>
        <v>64.23</v>
      </c>
      <c r="I361" s="9">
        <f>Q135</f>
        <v>67</v>
      </c>
      <c r="J361" s="9">
        <f>Q161</f>
        <v>61.87</v>
      </c>
      <c r="K361" s="9">
        <f>Q188</f>
        <v>67.44</v>
      </c>
      <c r="L361" s="9">
        <f>Q214</f>
        <v>67.67</v>
      </c>
      <c r="M361" s="9">
        <f>Q241</f>
        <v>67.58</v>
      </c>
      <c r="N361" s="9">
        <f>Q266</f>
        <v>66.180000000000007</v>
      </c>
      <c r="O361" s="20">
        <f>AVERAGE(E361:N361)</f>
        <v>66.099999999999994</v>
      </c>
      <c r="Q361" s="2"/>
      <c r="R361" s="91"/>
      <c r="S361" s="2"/>
      <c r="U361" s="91"/>
      <c r="X361" s="1"/>
      <c r="Y361" s="3"/>
      <c r="Z361" s="4"/>
    </row>
    <row r="362" spans="1:30" ht="16.2" thickBot="1" x14ac:dyDescent="0.35">
      <c r="A362" s="4"/>
      <c r="D362" s="32"/>
      <c r="E362" s="33"/>
      <c r="F362" s="33"/>
      <c r="G362" s="33"/>
      <c r="H362" s="33"/>
      <c r="I362" s="33"/>
      <c r="J362" s="33"/>
      <c r="K362" s="33"/>
      <c r="L362" s="33"/>
      <c r="M362" s="33"/>
      <c r="N362" s="36"/>
      <c r="O362" s="10"/>
      <c r="Q362" s="2"/>
      <c r="R362" s="91"/>
      <c r="S362" s="2"/>
      <c r="U362" s="91"/>
      <c r="X362" s="1"/>
      <c r="Y362" s="3"/>
      <c r="Z362" s="4"/>
      <c r="AB362" s="5"/>
    </row>
    <row r="363" spans="1:30" s="5" customFormat="1" ht="16.2" thickBot="1" x14ac:dyDescent="0.35">
      <c r="B363" s="45"/>
      <c r="C363" s="3"/>
      <c r="D363" s="13" t="s">
        <v>47</v>
      </c>
      <c r="E363" s="19" t="s">
        <v>1337</v>
      </c>
      <c r="F363" s="20" t="s">
        <v>1338</v>
      </c>
      <c r="G363" s="20" t="s">
        <v>1339</v>
      </c>
      <c r="H363" s="20" t="s">
        <v>1340</v>
      </c>
      <c r="I363" s="20" t="s">
        <v>1341</v>
      </c>
      <c r="J363" s="20" t="s">
        <v>1342</v>
      </c>
      <c r="K363" s="20" t="s">
        <v>1343</v>
      </c>
      <c r="L363" s="20" t="s">
        <v>1344</v>
      </c>
      <c r="M363" s="20" t="s">
        <v>1345</v>
      </c>
      <c r="N363" s="20" t="s">
        <v>1346</v>
      </c>
      <c r="O363" s="20" t="s">
        <v>42</v>
      </c>
      <c r="Q363" s="7"/>
      <c r="R363" s="6"/>
      <c r="S363" s="7"/>
      <c r="T363" s="7"/>
      <c r="W363" s="6"/>
      <c r="X363" s="4"/>
      <c r="Y363" s="4"/>
    </row>
    <row r="364" spans="1:30" s="5" customFormat="1" x14ac:dyDescent="0.3">
      <c r="B364" s="45"/>
      <c r="C364" s="3"/>
      <c r="D364" s="12" t="s">
        <v>187</v>
      </c>
      <c r="E364" s="10">
        <f>L27*2</f>
        <v>51.12</v>
      </c>
      <c r="F364" s="10">
        <f>L54*2</f>
        <v>76</v>
      </c>
      <c r="G364" s="10">
        <f>L79*2</f>
        <v>73.819999999999993</v>
      </c>
      <c r="H364" s="10">
        <f>L107*2</f>
        <v>73.38</v>
      </c>
      <c r="I364" s="10">
        <f>L135*2</f>
        <v>70.16</v>
      </c>
      <c r="J364" s="10">
        <f>L161*2</f>
        <v>64.86</v>
      </c>
      <c r="K364" s="10">
        <f>L188*2</f>
        <v>73.760000000000005</v>
      </c>
      <c r="L364" s="10">
        <f>L214*2</f>
        <v>78</v>
      </c>
      <c r="M364" s="10">
        <f>L241*2</f>
        <v>67</v>
      </c>
      <c r="N364" s="10">
        <f>L266*2</f>
        <v>73.64</v>
      </c>
      <c r="O364" s="31">
        <f>AVERAGE(E364:N364)</f>
        <v>70.17</v>
      </c>
      <c r="Q364" s="7"/>
      <c r="R364" s="6"/>
      <c r="S364" s="7"/>
      <c r="T364" s="7"/>
      <c r="W364" s="6"/>
      <c r="X364" s="4"/>
      <c r="Y364" s="4"/>
    </row>
    <row r="365" spans="1:30" s="5" customFormat="1" ht="16.2" thickBot="1" x14ac:dyDescent="0.35">
      <c r="B365" s="45"/>
      <c r="C365" s="3"/>
      <c r="D365" s="13" t="s">
        <v>191</v>
      </c>
      <c r="E365" s="9">
        <f>R27</f>
        <v>71.239999999999995</v>
      </c>
      <c r="F365" s="9">
        <f>R54</f>
        <v>73.680000000000007</v>
      </c>
      <c r="G365" s="9">
        <f>R79</f>
        <v>72.95</v>
      </c>
      <c r="H365" s="9">
        <f>R107</f>
        <v>72.08</v>
      </c>
      <c r="I365" s="9">
        <f>R135</f>
        <v>72.760000000000005</v>
      </c>
      <c r="J365" s="9">
        <f>R161</f>
        <v>67.61</v>
      </c>
      <c r="K365" s="9">
        <f>R188</f>
        <v>73.16</v>
      </c>
      <c r="L365" s="9">
        <f>R214</f>
        <v>71.42</v>
      </c>
      <c r="M365" s="9">
        <f>R241</f>
        <v>70.33</v>
      </c>
      <c r="N365" s="9">
        <f>R266</f>
        <v>69.319999999999993</v>
      </c>
      <c r="O365" s="20">
        <f>AVERAGE(E365:N365)</f>
        <v>71.459999999999994</v>
      </c>
      <c r="Q365" s="7"/>
      <c r="R365" s="6"/>
      <c r="S365" s="7"/>
      <c r="T365" s="7"/>
      <c r="W365" s="6"/>
      <c r="X365" s="4"/>
      <c r="Y365" s="4"/>
    </row>
    <row r="366" spans="1:30" ht="16.2" thickBot="1" x14ac:dyDescent="0.35">
      <c r="A366" s="4"/>
      <c r="B366" s="45"/>
      <c r="C366" s="3"/>
      <c r="D366" s="32"/>
      <c r="E366" s="34"/>
      <c r="F366" s="34"/>
      <c r="G366" s="34"/>
      <c r="H366" s="34"/>
      <c r="I366" s="33"/>
      <c r="J366" s="33"/>
      <c r="K366" s="33"/>
      <c r="L366" s="33"/>
      <c r="M366" s="36"/>
      <c r="N366" s="33"/>
      <c r="O366" s="36"/>
      <c r="P366" s="5"/>
      <c r="Q366" s="7"/>
      <c r="R366" s="6"/>
      <c r="S366" s="7"/>
      <c r="T366" s="7"/>
      <c r="U366" s="5"/>
      <c r="V366" s="5"/>
      <c r="W366" s="6"/>
      <c r="X366" s="4"/>
      <c r="Y366" s="4"/>
      <c r="Z366" s="5"/>
      <c r="AA366" s="5"/>
      <c r="AC366" s="5"/>
      <c r="AD366" s="5"/>
    </row>
    <row r="367" spans="1:30" ht="16.2" thickBot="1" x14ac:dyDescent="0.35">
      <c r="A367" s="4"/>
      <c r="D367" s="11" t="s">
        <v>48</v>
      </c>
      <c r="E367" s="19" t="s">
        <v>1337</v>
      </c>
      <c r="F367" s="20" t="s">
        <v>1338</v>
      </c>
      <c r="G367" s="20" t="s">
        <v>1339</v>
      </c>
      <c r="H367" s="20" t="s">
        <v>1340</v>
      </c>
      <c r="I367" s="20" t="s">
        <v>1341</v>
      </c>
      <c r="J367" s="20" t="s">
        <v>1342</v>
      </c>
      <c r="K367" s="20" t="s">
        <v>1343</v>
      </c>
      <c r="L367" s="20" t="s">
        <v>1344</v>
      </c>
      <c r="M367" s="20" t="s">
        <v>1345</v>
      </c>
      <c r="N367" s="20" t="s">
        <v>1346</v>
      </c>
      <c r="O367" s="20" t="s">
        <v>42</v>
      </c>
      <c r="Q367" s="2"/>
      <c r="R367" s="91"/>
      <c r="S367" s="2"/>
      <c r="U367" s="91"/>
      <c r="X367" s="1"/>
      <c r="Y367" s="3"/>
      <c r="Z367" s="4"/>
    </row>
    <row r="368" spans="1:30" x14ac:dyDescent="0.3">
      <c r="A368" s="4"/>
      <c r="D368" s="11" t="s">
        <v>188</v>
      </c>
      <c r="E368" s="1">
        <f>M27*2</f>
        <v>77.599999999999994</v>
      </c>
      <c r="F368" s="1">
        <f>M54*2</f>
        <v>72.8</v>
      </c>
      <c r="G368" s="1">
        <f>M79*2</f>
        <v>71.42</v>
      </c>
      <c r="H368" s="1">
        <f>M107*2</f>
        <v>75.459999999999994</v>
      </c>
      <c r="I368" s="1">
        <f>M135*2</f>
        <v>58.88</v>
      </c>
      <c r="J368" s="1">
        <f>M161*2</f>
        <v>71.92</v>
      </c>
      <c r="K368" s="1">
        <f>M188*2</f>
        <v>73.760000000000005</v>
      </c>
      <c r="L368" s="1">
        <f>M214*2</f>
        <v>73.42</v>
      </c>
      <c r="M368" s="1">
        <f>M241*2</f>
        <v>57.08</v>
      </c>
      <c r="N368" s="1">
        <f>M266*2</f>
        <v>75.64</v>
      </c>
      <c r="O368" s="27">
        <f>AVERAGE(E368:N368)</f>
        <v>70.8</v>
      </c>
      <c r="Q368" s="2"/>
      <c r="R368" s="91"/>
      <c r="S368" s="2"/>
      <c r="U368" s="91"/>
      <c r="X368" s="1"/>
      <c r="Y368" s="3"/>
      <c r="Z368" s="4"/>
    </row>
    <row r="369" spans="1:28" ht="16.2" thickBot="1" x14ac:dyDescent="0.35">
      <c r="A369" s="4"/>
      <c r="D369" s="13" t="s">
        <v>192</v>
      </c>
      <c r="E369" s="9">
        <f>S27</f>
        <v>68.239999999999995</v>
      </c>
      <c r="F369" s="9">
        <f>S54</f>
        <v>68.44</v>
      </c>
      <c r="G369" s="9">
        <f>S79</f>
        <v>77.81</v>
      </c>
      <c r="H369" s="9">
        <f>S107</f>
        <v>65.62</v>
      </c>
      <c r="I369" s="9">
        <f>S135</f>
        <v>78.239999999999995</v>
      </c>
      <c r="J369" s="9">
        <f>S161</f>
        <v>70.349999999999994</v>
      </c>
      <c r="K369" s="9">
        <f>S188</f>
        <v>79.28</v>
      </c>
      <c r="L369" s="9">
        <f>S214</f>
        <v>73.83</v>
      </c>
      <c r="M369" s="9">
        <f>S241</f>
        <v>78.63</v>
      </c>
      <c r="N369" s="9">
        <f>S266</f>
        <v>77.95</v>
      </c>
      <c r="O369" s="20">
        <f>AVERAGE(E369:N369)</f>
        <v>73.84</v>
      </c>
      <c r="Q369" s="2"/>
      <c r="R369" s="91"/>
      <c r="S369" s="2"/>
      <c r="U369" s="91"/>
      <c r="X369" s="1"/>
      <c r="Y369" s="3"/>
      <c r="Z369" s="4"/>
    </row>
    <row r="370" spans="1:28" ht="16.2" thickBot="1" x14ac:dyDescent="0.35">
      <c r="A370" s="4"/>
      <c r="D370" s="57"/>
      <c r="E370" s="58"/>
      <c r="F370" s="58"/>
      <c r="G370" s="58"/>
      <c r="H370" s="58"/>
      <c r="I370" s="58"/>
      <c r="J370" s="58"/>
      <c r="K370" s="58"/>
      <c r="L370" s="58"/>
      <c r="M370" s="58"/>
      <c r="N370" s="59"/>
      <c r="O370" s="59"/>
      <c r="Q370" s="2"/>
      <c r="R370" s="91"/>
      <c r="S370" s="2"/>
      <c r="U370" s="91"/>
      <c r="X370" s="1"/>
      <c r="Y370" s="3"/>
      <c r="Z370" s="4"/>
    </row>
    <row r="371" spans="1:28" ht="16.2" thickBot="1" x14ac:dyDescent="0.35">
      <c r="A371" s="4"/>
      <c r="C371" s="176"/>
      <c r="D371" s="23" t="s">
        <v>55</v>
      </c>
      <c r="E371" s="29">
        <f t="shared" ref="E371:N371" si="216">AVERAGE(E356,E360,E364,E368)</f>
        <v>66.42</v>
      </c>
      <c r="F371" s="29">
        <f t="shared" si="216"/>
        <v>73</v>
      </c>
      <c r="G371" s="29">
        <f t="shared" si="216"/>
        <v>67.03</v>
      </c>
      <c r="H371" s="29">
        <f t="shared" si="216"/>
        <v>73.17</v>
      </c>
      <c r="I371" s="29">
        <f t="shared" si="216"/>
        <v>68.790000000000006</v>
      </c>
      <c r="J371" s="29">
        <f t="shared" si="216"/>
        <v>70.8</v>
      </c>
      <c r="K371" s="29">
        <f t="shared" si="216"/>
        <v>71.42</v>
      </c>
      <c r="L371" s="29">
        <f t="shared" si="216"/>
        <v>72.92</v>
      </c>
      <c r="M371" s="29">
        <f t="shared" si="216"/>
        <v>68.709999999999994</v>
      </c>
      <c r="N371" s="29">
        <f t="shared" si="216"/>
        <v>71.400000000000006</v>
      </c>
      <c r="O371" s="28">
        <f>AVERAGE(E371:N371)</f>
        <v>70.37</v>
      </c>
      <c r="P371" s="60"/>
      <c r="Q371" s="2"/>
      <c r="R371" s="91"/>
      <c r="S371" s="2"/>
      <c r="U371" s="91"/>
      <c r="X371" s="1"/>
      <c r="Y371" s="3"/>
      <c r="Z371" s="4"/>
    </row>
    <row r="372" spans="1:28" ht="16.2" thickBot="1" x14ac:dyDescent="0.35">
      <c r="A372" s="4"/>
      <c r="C372" s="176"/>
      <c r="D372" s="22" t="s">
        <v>56</v>
      </c>
      <c r="E372" s="30">
        <f t="shared" ref="E372:N372" si="217">AVERAGE(E357,E361,E365,E369)</f>
        <v>68.17</v>
      </c>
      <c r="F372" s="30">
        <f t="shared" si="217"/>
        <v>67.69</v>
      </c>
      <c r="G372" s="30">
        <f t="shared" si="217"/>
        <v>72.03</v>
      </c>
      <c r="H372" s="30">
        <f t="shared" si="217"/>
        <v>65.73</v>
      </c>
      <c r="I372" s="30">
        <f t="shared" si="217"/>
        <v>66.849999999999994</v>
      </c>
      <c r="J372" s="30">
        <f t="shared" si="217"/>
        <v>65.28</v>
      </c>
      <c r="K372" s="30">
        <f t="shared" si="217"/>
        <v>70.7</v>
      </c>
      <c r="L372" s="30">
        <f t="shared" si="217"/>
        <v>67.92</v>
      </c>
      <c r="M372" s="30">
        <f t="shared" si="217"/>
        <v>65.28</v>
      </c>
      <c r="N372" s="30">
        <f t="shared" si="217"/>
        <v>68.44</v>
      </c>
      <c r="O372" s="28">
        <f>AVERAGE(E372:N372)</f>
        <v>67.81</v>
      </c>
      <c r="P372" s="60"/>
      <c r="Q372" s="2"/>
      <c r="R372" s="91"/>
      <c r="S372" s="2"/>
      <c r="U372" s="91"/>
      <c r="X372" s="1"/>
      <c r="Y372" s="3"/>
      <c r="Z372" s="4"/>
    </row>
    <row r="373" spans="1:28" ht="16.2" thickBot="1" x14ac:dyDescent="0.35">
      <c r="A373" s="4"/>
      <c r="D373" s="57"/>
      <c r="E373" s="223"/>
      <c r="F373" s="58"/>
      <c r="G373" s="58"/>
      <c r="H373" s="58"/>
      <c r="I373" s="58"/>
      <c r="J373" s="58"/>
      <c r="K373" s="58"/>
      <c r="L373" s="58"/>
      <c r="M373" s="58"/>
      <c r="N373" s="59"/>
      <c r="O373" s="10"/>
      <c r="Q373" s="2"/>
      <c r="R373" s="91"/>
      <c r="S373" s="2"/>
      <c r="U373" s="91"/>
      <c r="X373" s="1"/>
      <c r="Y373" s="3"/>
      <c r="Z373" s="4"/>
    </row>
    <row r="374" spans="1:28" ht="16.2" thickBot="1" x14ac:dyDescent="0.35">
      <c r="A374" s="4"/>
      <c r="C374" s="206"/>
      <c r="D374" s="23" t="s">
        <v>49</v>
      </c>
      <c r="E374" s="26" t="s">
        <v>14</v>
      </c>
      <c r="F374" s="26" t="s">
        <v>17</v>
      </c>
      <c r="G374" s="26" t="s">
        <v>18</v>
      </c>
      <c r="H374" s="26" t="s">
        <v>19</v>
      </c>
      <c r="I374" s="26" t="s">
        <v>20</v>
      </c>
      <c r="J374" s="26" t="s">
        <v>21</v>
      </c>
      <c r="K374" s="26" t="s">
        <v>0</v>
      </c>
      <c r="L374" s="26" t="s">
        <v>22</v>
      </c>
      <c r="M374" s="26" t="s">
        <v>23</v>
      </c>
      <c r="N374" s="28" t="s">
        <v>24</v>
      </c>
      <c r="O374" s="222" t="s">
        <v>58</v>
      </c>
      <c r="Q374" s="2"/>
      <c r="R374" s="91"/>
      <c r="S374" s="2"/>
      <c r="U374" s="91"/>
      <c r="X374" s="1"/>
      <c r="Y374" s="3"/>
      <c r="Z374" s="4"/>
    </row>
    <row r="375" spans="1:28" x14ac:dyDescent="0.3">
      <c r="A375" s="4"/>
      <c r="D375" s="12" t="s">
        <v>45</v>
      </c>
      <c r="E375" s="88">
        <v>6</v>
      </c>
      <c r="F375" s="88">
        <v>0.5</v>
      </c>
      <c r="G375" s="88">
        <v>3</v>
      </c>
      <c r="H375" s="88">
        <v>4</v>
      </c>
      <c r="I375" s="88">
        <v>3</v>
      </c>
      <c r="J375" s="88">
        <v>5.5</v>
      </c>
      <c r="K375" s="88">
        <v>7</v>
      </c>
      <c r="L375" s="88">
        <v>4</v>
      </c>
      <c r="M375" s="88">
        <v>6</v>
      </c>
      <c r="N375" s="88">
        <v>4</v>
      </c>
      <c r="O375" s="31">
        <f>AVERAGE(E375:N375)</f>
        <v>4.3</v>
      </c>
      <c r="Q375" s="2"/>
      <c r="R375" s="91"/>
      <c r="S375" s="2"/>
      <c r="U375" s="91"/>
      <c r="X375" s="1"/>
      <c r="Y375" s="3"/>
      <c r="Z375" s="4"/>
    </row>
    <row r="376" spans="1:28" x14ac:dyDescent="0.3">
      <c r="A376" s="4"/>
      <c r="D376" s="11" t="s">
        <v>46</v>
      </c>
      <c r="E376" s="89">
        <v>2</v>
      </c>
      <c r="F376" s="89">
        <v>2</v>
      </c>
      <c r="G376" s="89">
        <v>1</v>
      </c>
      <c r="H376" s="89">
        <v>4</v>
      </c>
      <c r="I376" s="89"/>
      <c r="J376" s="89">
        <v>4</v>
      </c>
      <c r="K376" s="89">
        <v>3.5</v>
      </c>
      <c r="L376" s="89">
        <v>4.5</v>
      </c>
      <c r="M376" s="89">
        <v>3</v>
      </c>
      <c r="N376" s="89">
        <v>2</v>
      </c>
      <c r="O376" s="27">
        <f>AVERAGE(E376:N376)</f>
        <v>2.89</v>
      </c>
      <c r="Q376" s="2"/>
      <c r="R376" s="91"/>
      <c r="S376" s="2"/>
      <c r="U376" s="91"/>
      <c r="X376" s="1"/>
      <c r="Y376" s="3"/>
      <c r="Z376" s="4"/>
    </row>
    <row r="377" spans="1:28" x14ac:dyDescent="0.3">
      <c r="A377" s="4"/>
      <c r="D377" s="11" t="s">
        <v>47</v>
      </c>
      <c r="E377" s="89"/>
      <c r="F377" s="89"/>
      <c r="G377" s="89"/>
      <c r="H377" s="89"/>
      <c r="I377" s="89"/>
      <c r="J377" s="89"/>
      <c r="K377" s="89"/>
      <c r="L377" s="89"/>
      <c r="M377" s="89"/>
      <c r="N377" s="89"/>
      <c r="O377" s="27" t="e">
        <f>AVERAGE(E377:N377)</f>
        <v>#DIV/0!</v>
      </c>
      <c r="Q377" s="2"/>
      <c r="R377" s="91"/>
      <c r="S377" s="2"/>
      <c r="U377" s="91"/>
      <c r="X377" s="1"/>
      <c r="Y377" s="3"/>
      <c r="Z377" s="4"/>
    </row>
    <row r="378" spans="1:28" ht="16.2" thickBot="1" x14ac:dyDescent="0.35">
      <c r="A378" s="4"/>
      <c r="D378" s="13" t="s">
        <v>48</v>
      </c>
      <c r="E378" s="90"/>
      <c r="F378" s="90"/>
      <c r="G378" s="90"/>
      <c r="H378" s="90"/>
      <c r="I378" s="90"/>
      <c r="J378" s="90"/>
      <c r="K378" s="90"/>
      <c r="L378" s="90"/>
      <c r="M378" s="90"/>
      <c r="N378" s="90"/>
      <c r="O378" s="27" t="e">
        <f>AVERAGE(E378:N378)</f>
        <v>#DIV/0!</v>
      </c>
      <c r="Q378" s="2"/>
      <c r="R378" s="91"/>
      <c r="S378" s="2"/>
      <c r="U378" s="91"/>
      <c r="X378" s="1"/>
      <c r="Y378" s="3"/>
      <c r="Z378" s="4"/>
    </row>
    <row r="379" spans="1:28" ht="16.2" thickBot="1" x14ac:dyDescent="0.35">
      <c r="A379" s="4"/>
      <c r="D379" s="124" t="s">
        <v>210</v>
      </c>
      <c r="E379" s="125"/>
      <c r="F379" s="126"/>
      <c r="G379" s="126"/>
      <c r="H379" s="126"/>
      <c r="I379" s="126"/>
      <c r="J379" s="126"/>
      <c r="K379" s="126"/>
      <c r="L379" s="126"/>
      <c r="M379" s="126"/>
      <c r="N379" s="126"/>
      <c r="O379" s="28"/>
      <c r="P379" s="60"/>
      <c r="Q379" s="2"/>
      <c r="R379" s="91"/>
      <c r="S379" s="2"/>
      <c r="U379" s="91"/>
      <c r="X379" s="1"/>
      <c r="Y379" s="3"/>
      <c r="Z379" s="4"/>
    </row>
    <row r="380" spans="1:28" x14ac:dyDescent="0.3">
      <c r="A380" s="4"/>
      <c r="D380" s="12" t="s">
        <v>13</v>
      </c>
      <c r="E380" s="92">
        <f>SUM(E375,E376,E377,E378)</f>
        <v>8</v>
      </c>
      <c r="F380" s="92">
        <f t="shared" ref="F380:N380" si="218">SUM(F375,F376,F377,F378)</f>
        <v>2.5</v>
      </c>
      <c r="G380" s="92">
        <f t="shared" si="218"/>
        <v>4</v>
      </c>
      <c r="H380" s="92">
        <f t="shared" si="218"/>
        <v>8</v>
      </c>
      <c r="I380" s="92">
        <f t="shared" si="218"/>
        <v>3</v>
      </c>
      <c r="J380" s="92">
        <f t="shared" si="218"/>
        <v>9.5</v>
      </c>
      <c r="K380" s="92">
        <f t="shared" si="218"/>
        <v>10.5</v>
      </c>
      <c r="L380" s="92">
        <f t="shared" si="218"/>
        <v>8.5</v>
      </c>
      <c r="M380" s="92">
        <f t="shared" si="218"/>
        <v>9</v>
      </c>
      <c r="N380" s="92">
        <f t="shared" si="218"/>
        <v>6</v>
      </c>
      <c r="O380" s="31">
        <f>AVERAGE(E380:N380)</f>
        <v>6.9</v>
      </c>
      <c r="Q380" s="2"/>
      <c r="R380" s="91"/>
      <c r="S380" s="2"/>
      <c r="U380" s="91"/>
      <c r="X380" s="1"/>
      <c r="Y380" s="3"/>
      <c r="Z380" s="4"/>
    </row>
    <row r="381" spans="1:28" ht="16.2" thickBot="1" x14ac:dyDescent="0.35">
      <c r="A381" s="4"/>
      <c r="D381" s="85"/>
      <c r="E381" s="66"/>
      <c r="F381" s="52"/>
      <c r="G381" s="52"/>
      <c r="H381" s="52"/>
      <c r="I381" s="52"/>
      <c r="J381" s="52"/>
      <c r="K381" s="52"/>
      <c r="L381" s="52"/>
      <c r="M381" s="52"/>
      <c r="N381" s="61"/>
      <c r="O381" s="91"/>
      <c r="Q381" s="2"/>
      <c r="R381" s="91"/>
      <c r="S381" s="2"/>
      <c r="U381" s="91"/>
      <c r="X381" s="1"/>
      <c r="Y381" s="3"/>
      <c r="Z381" s="4"/>
    </row>
    <row r="382" spans="1:28" ht="18.600000000000001" thickBot="1" x14ac:dyDescent="0.4">
      <c r="A382" s="4"/>
      <c r="C382" s="176"/>
      <c r="D382" s="171" t="s">
        <v>211</v>
      </c>
      <c r="E382" s="156" t="s">
        <v>14</v>
      </c>
      <c r="F382" s="26" t="s">
        <v>17</v>
      </c>
      <c r="G382" s="26" t="s">
        <v>18</v>
      </c>
      <c r="H382" s="26" t="s">
        <v>19</v>
      </c>
      <c r="I382" s="26" t="s">
        <v>20</v>
      </c>
      <c r="J382" s="26" t="s">
        <v>21</v>
      </c>
      <c r="K382" s="26" t="s">
        <v>0</v>
      </c>
      <c r="L382" s="26" t="s">
        <v>22</v>
      </c>
      <c r="M382" s="166" t="s">
        <v>23</v>
      </c>
      <c r="N382" s="162" t="s">
        <v>24</v>
      </c>
      <c r="O382" s="60"/>
      <c r="Q382" s="2"/>
      <c r="R382" s="91"/>
      <c r="S382" s="2"/>
      <c r="U382" s="91"/>
      <c r="X382" s="1"/>
      <c r="Y382" s="3"/>
      <c r="Z382" s="4"/>
    </row>
    <row r="383" spans="1:28" x14ac:dyDescent="0.3">
      <c r="A383" s="4"/>
      <c r="C383" s="176"/>
      <c r="D383" s="170" t="s">
        <v>45</v>
      </c>
      <c r="E383" s="157">
        <v>7</v>
      </c>
      <c r="F383" s="24">
        <v>1</v>
      </c>
      <c r="G383" s="24">
        <v>2</v>
      </c>
      <c r="H383" s="24">
        <v>4</v>
      </c>
      <c r="I383" s="24">
        <v>9</v>
      </c>
      <c r="J383" s="24">
        <v>6</v>
      </c>
      <c r="K383" s="24">
        <v>3</v>
      </c>
      <c r="L383" s="24">
        <v>8</v>
      </c>
      <c r="M383" s="116">
        <v>10</v>
      </c>
      <c r="N383" s="163">
        <v>5</v>
      </c>
      <c r="O383" s="60"/>
      <c r="Q383" s="2"/>
      <c r="R383" s="91"/>
      <c r="S383" s="2"/>
      <c r="U383" s="91"/>
      <c r="X383" s="1"/>
      <c r="Y383" s="3"/>
      <c r="Z383" s="4"/>
    </row>
    <row r="384" spans="1:28" x14ac:dyDescent="0.3">
      <c r="A384" s="4"/>
      <c r="C384" s="176"/>
      <c r="D384" s="167" t="s">
        <v>46</v>
      </c>
      <c r="E384" s="158">
        <v>2</v>
      </c>
      <c r="F384" s="54">
        <v>1</v>
      </c>
      <c r="G384" s="54">
        <v>10</v>
      </c>
      <c r="H384" s="54">
        <v>4</v>
      </c>
      <c r="I384" s="54">
        <v>5</v>
      </c>
      <c r="J384" s="54">
        <v>7</v>
      </c>
      <c r="K384" s="54">
        <v>3</v>
      </c>
      <c r="L384" s="54">
        <v>9</v>
      </c>
      <c r="M384" s="117">
        <v>6</v>
      </c>
      <c r="N384" s="164">
        <v>8</v>
      </c>
      <c r="O384" s="60"/>
      <c r="Q384" s="2"/>
      <c r="R384" s="91"/>
      <c r="S384" s="2"/>
      <c r="U384" s="91"/>
      <c r="X384" s="1"/>
      <c r="Y384" s="3"/>
      <c r="Z384" s="4"/>
      <c r="AB384" s="5"/>
    </row>
    <row r="385" spans="1:39" s="5" customFormat="1" x14ac:dyDescent="0.3">
      <c r="B385" s="45"/>
      <c r="C385" s="161"/>
      <c r="D385" s="168" t="s">
        <v>47</v>
      </c>
      <c r="E385" s="158">
        <v>9</v>
      </c>
      <c r="F385" s="54">
        <v>1</v>
      </c>
      <c r="G385" s="118">
        <v>7</v>
      </c>
      <c r="H385" s="54">
        <v>2</v>
      </c>
      <c r="I385" s="54">
        <v>4</v>
      </c>
      <c r="J385" s="54">
        <v>10</v>
      </c>
      <c r="K385" s="54">
        <v>3</v>
      </c>
      <c r="L385" s="54">
        <v>8</v>
      </c>
      <c r="M385" s="117">
        <v>5</v>
      </c>
      <c r="N385" s="164">
        <v>6</v>
      </c>
      <c r="O385" s="60"/>
      <c r="Q385" s="7"/>
      <c r="R385" s="6"/>
      <c r="S385" s="7"/>
      <c r="T385" s="7"/>
      <c r="W385" s="6"/>
      <c r="X385" s="4"/>
      <c r="Y385" s="4"/>
      <c r="AB385" s="91"/>
    </row>
    <row r="386" spans="1:39" ht="16.2" thickBot="1" x14ac:dyDescent="0.35">
      <c r="A386" s="4"/>
      <c r="C386" s="176"/>
      <c r="D386" s="169" t="s">
        <v>48</v>
      </c>
      <c r="E386" s="159">
        <v>9</v>
      </c>
      <c r="F386" s="119">
        <v>1</v>
      </c>
      <c r="G386" s="119">
        <v>7</v>
      </c>
      <c r="H386" s="119">
        <v>3</v>
      </c>
      <c r="I386" s="119">
        <v>4</v>
      </c>
      <c r="J386" s="119">
        <v>10</v>
      </c>
      <c r="K386" s="119">
        <v>2</v>
      </c>
      <c r="L386" s="119">
        <v>8</v>
      </c>
      <c r="M386" s="120">
        <v>6</v>
      </c>
      <c r="N386" s="165">
        <v>5</v>
      </c>
      <c r="O386" s="60"/>
      <c r="Q386" s="2"/>
      <c r="R386" s="91"/>
      <c r="S386" s="2"/>
      <c r="U386" s="91"/>
      <c r="X386" s="1"/>
      <c r="Y386" s="3"/>
      <c r="Z386" s="4"/>
    </row>
    <row r="387" spans="1:39" ht="16.2" thickBot="1" x14ac:dyDescent="0.35">
      <c r="A387" s="4"/>
      <c r="C387" s="176"/>
      <c r="D387" s="160"/>
      <c r="E387" s="123"/>
      <c r="F387" s="122"/>
      <c r="G387" s="121"/>
      <c r="H387" s="121"/>
      <c r="I387" s="121"/>
      <c r="J387" s="122"/>
      <c r="K387" s="121"/>
      <c r="L387" s="122"/>
      <c r="M387" s="121"/>
      <c r="N387" s="123"/>
      <c r="O387" s="60"/>
      <c r="Q387" s="2"/>
      <c r="R387" s="91"/>
      <c r="S387" s="2"/>
      <c r="U387" s="91"/>
      <c r="X387" s="1"/>
      <c r="Y387" s="3"/>
      <c r="Z387" s="4"/>
    </row>
    <row r="388" spans="1:39" x14ac:dyDescent="0.3">
      <c r="A388" s="4"/>
      <c r="D388" s="95"/>
      <c r="E388" s="21"/>
      <c r="F388" s="14"/>
      <c r="G388" s="14"/>
      <c r="H388" s="14"/>
      <c r="I388" s="14"/>
      <c r="J388" s="14"/>
      <c r="K388" s="14"/>
      <c r="L388" s="14"/>
      <c r="M388" s="14"/>
      <c r="N388" s="10"/>
      <c r="O388" s="91"/>
      <c r="Q388" s="2"/>
      <c r="R388" s="91"/>
      <c r="S388" s="2"/>
      <c r="U388" s="91"/>
      <c r="X388" s="1"/>
      <c r="Y388" s="3"/>
      <c r="Z388" s="4"/>
    </row>
    <row r="389" spans="1:39" x14ac:dyDescent="0.3">
      <c r="N389" s="1"/>
      <c r="O389" s="91"/>
      <c r="Q389" s="2"/>
      <c r="R389" s="91"/>
      <c r="S389" s="2"/>
      <c r="U389" s="91"/>
      <c r="X389" s="1"/>
      <c r="Y389" s="3"/>
      <c r="Z389" s="4"/>
    </row>
    <row r="390" spans="1:39" x14ac:dyDescent="0.3">
      <c r="N390" s="1"/>
      <c r="O390" s="91"/>
      <c r="Q390" s="2"/>
      <c r="R390" s="91"/>
      <c r="S390" s="2"/>
      <c r="U390" s="91"/>
      <c r="X390" s="1"/>
      <c r="Y390" s="3"/>
      <c r="Z390" s="4"/>
    </row>
    <row r="391" spans="1:39" x14ac:dyDescent="0.3">
      <c r="N391" s="1"/>
      <c r="O391" s="91"/>
      <c r="Q391" s="2"/>
      <c r="R391" s="91"/>
      <c r="S391" s="2"/>
      <c r="U391" s="91"/>
      <c r="X391" s="1"/>
      <c r="Y391" s="3"/>
      <c r="Z391" s="4"/>
    </row>
    <row r="392" spans="1:39" x14ac:dyDescent="0.3">
      <c r="N392" s="1"/>
      <c r="O392" s="91"/>
      <c r="Q392" s="2"/>
      <c r="R392" s="91"/>
      <c r="S392" s="2"/>
      <c r="U392" s="91"/>
      <c r="X392" s="1"/>
      <c r="Y392" s="3"/>
      <c r="Z392" s="4"/>
    </row>
    <row r="393" spans="1:39" x14ac:dyDescent="0.3">
      <c r="N393" s="1"/>
      <c r="O393" s="91"/>
      <c r="Q393" s="2"/>
      <c r="R393" s="91"/>
      <c r="S393" s="2"/>
      <c r="U393" s="91"/>
      <c r="X393" s="1"/>
      <c r="Y393" s="3"/>
      <c r="Z393" s="4"/>
    </row>
    <row r="394" spans="1:39" x14ac:dyDescent="0.3">
      <c r="N394" s="1"/>
      <c r="O394" s="91"/>
      <c r="Q394" s="2"/>
      <c r="R394" s="91"/>
      <c r="S394" s="2"/>
      <c r="U394" s="91"/>
      <c r="X394" s="1"/>
      <c r="Y394" s="3"/>
      <c r="Z394" s="4"/>
    </row>
    <row r="395" spans="1:39" ht="16.2" thickBot="1" x14ac:dyDescent="0.35">
      <c r="D395" s="85"/>
      <c r="E395" s="66"/>
      <c r="F395" s="52"/>
      <c r="G395" s="52"/>
      <c r="H395" s="52"/>
      <c r="I395" s="52"/>
      <c r="J395" s="52"/>
      <c r="K395" s="52"/>
      <c r="L395" s="52"/>
      <c r="M395" s="52"/>
      <c r="N395" s="61"/>
      <c r="O395" s="52"/>
      <c r="Q395" s="2"/>
      <c r="R395" s="91"/>
      <c r="S395" s="2"/>
      <c r="U395" s="91"/>
      <c r="X395" s="1"/>
      <c r="Y395" s="3"/>
      <c r="Z395" s="4"/>
    </row>
    <row r="396" spans="1:39" ht="21.6" thickBot="1" x14ac:dyDescent="0.45">
      <c r="C396" s="176"/>
      <c r="D396" s="418" t="s">
        <v>63</v>
      </c>
      <c r="E396" s="419"/>
      <c r="F396" s="419"/>
      <c r="G396" s="419"/>
      <c r="H396" s="419"/>
      <c r="I396" s="419"/>
      <c r="J396" s="419"/>
      <c r="K396" s="419"/>
      <c r="L396" s="419"/>
      <c r="M396" s="419"/>
      <c r="N396" s="419"/>
      <c r="O396" s="420"/>
      <c r="P396" s="60"/>
    </row>
    <row r="397" spans="1:39" s="5" customFormat="1" x14ac:dyDescent="0.3">
      <c r="B397" s="45"/>
      <c r="C397" s="100"/>
      <c r="D397" s="178"/>
      <c r="E397" s="87"/>
      <c r="F397" s="174"/>
      <c r="G397" s="174"/>
      <c r="H397" s="3"/>
      <c r="I397" s="415"/>
      <c r="J397" s="416"/>
      <c r="K397" s="416"/>
      <c r="L397" s="416"/>
      <c r="M397" s="416"/>
      <c r="N397" s="416"/>
      <c r="O397" s="417"/>
      <c r="P397" s="91"/>
      <c r="Q397" s="1"/>
      <c r="R397" s="1"/>
      <c r="S397" s="91"/>
      <c r="T397" s="91"/>
      <c r="U397" s="91"/>
      <c r="V397" s="91"/>
      <c r="Y397" s="7"/>
      <c r="Z397" s="7"/>
      <c r="AA397" s="6"/>
      <c r="AB397" s="7"/>
      <c r="AC397" s="7"/>
      <c r="AF397" s="6"/>
      <c r="AG397" s="11"/>
      <c r="AH397" s="11"/>
      <c r="AI397" s="40"/>
      <c r="AJ397" s="40"/>
      <c r="AK397" s="40"/>
      <c r="AL397" s="40"/>
      <c r="AM397" s="40"/>
    </row>
    <row r="398" spans="1:39" s="5" customFormat="1" x14ac:dyDescent="0.3">
      <c r="B398" s="45"/>
      <c r="C398" s="99"/>
      <c r="D398" s="178"/>
      <c r="E398" s="87"/>
      <c r="F398" s="174"/>
      <c r="G398" s="174"/>
      <c r="H398" s="3"/>
      <c r="I398" s="415"/>
      <c r="J398" s="416"/>
      <c r="K398" s="416"/>
      <c r="L398" s="416"/>
      <c r="M398" s="416"/>
      <c r="N398" s="416"/>
      <c r="O398" s="417"/>
      <c r="P398" s="101"/>
      <c r="Q398" s="62"/>
      <c r="R398" s="63"/>
      <c r="S398" s="424"/>
      <c r="T398" s="416"/>
      <c r="U398" s="416"/>
      <c r="V398" s="416"/>
      <c r="W398" s="416"/>
      <c r="X398" s="425"/>
      <c r="Y398" s="11"/>
      <c r="Z398" s="11"/>
      <c r="AA398" s="40"/>
      <c r="AB398" s="40"/>
      <c r="AC398" s="40"/>
      <c r="AD398" s="40"/>
      <c r="AE398" s="40"/>
    </row>
    <row r="399" spans="1:39" x14ac:dyDescent="0.3">
      <c r="A399" s="5"/>
      <c r="B399" s="45"/>
      <c r="C399" s="98"/>
      <c r="D399" s="103"/>
      <c r="E399" s="76"/>
      <c r="F399" s="77"/>
      <c r="G399" s="74"/>
      <c r="H399" s="3"/>
      <c r="I399" s="415"/>
      <c r="J399" s="416"/>
      <c r="K399" s="416"/>
      <c r="L399" s="416"/>
      <c r="M399" s="416"/>
      <c r="N399" s="416"/>
      <c r="O399" s="417"/>
      <c r="P399" s="60"/>
      <c r="S399" s="424"/>
      <c r="T399" s="416"/>
      <c r="U399" s="416"/>
      <c r="V399" s="416"/>
      <c r="W399" s="416"/>
      <c r="X399" s="425"/>
    </row>
    <row r="400" spans="1:39" s="5" customFormat="1" x14ac:dyDescent="0.3">
      <c r="B400" s="45"/>
      <c r="C400" s="98"/>
      <c r="D400" s="104"/>
      <c r="E400" s="73"/>
      <c r="F400" s="72"/>
      <c r="G400" s="74"/>
      <c r="H400" s="3"/>
      <c r="I400" s="415"/>
      <c r="J400" s="416"/>
      <c r="K400" s="416"/>
      <c r="L400" s="416"/>
      <c r="M400" s="416"/>
      <c r="N400" s="416"/>
      <c r="O400" s="417"/>
      <c r="P400" s="60"/>
      <c r="R400" s="2"/>
      <c r="S400" s="6"/>
      <c r="T400" s="7"/>
      <c r="U400" s="7"/>
      <c r="X400" s="6"/>
      <c r="Y400" s="11"/>
      <c r="Z400" s="11"/>
      <c r="AA400" s="40"/>
      <c r="AB400" s="40"/>
      <c r="AC400" s="40"/>
      <c r="AD400" s="40"/>
      <c r="AE400" s="40"/>
    </row>
    <row r="401" spans="1:30" x14ac:dyDescent="0.3">
      <c r="A401" s="5"/>
      <c r="C401" s="100"/>
      <c r="D401" s="105"/>
      <c r="E401" s="81"/>
      <c r="F401" s="64"/>
      <c r="G401" s="177"/>
      <c r="H401" s="82"/>
      <c r="I401" s="415"/>
      <c r="J401" s="416"/>
      <c r="K401" s="416"/>
      <c r="L401" s="416"/>
      <c r="M401" s="416"/>
      <c r="N401" s="416"/>
      <c r="O401" s="417"/>
      <c r="P401" s="102"/>
      <c r="Q401" s="2"/>
      <c r="S401" s="1"/>
      <c r="T401" s="7"/>
      <c r="W401" s="6"/>
      <c r="X401" s="11"/>
      <c r="Y401" s="11"/>
      <c r="Z401" s="11"/>
      <c r="AA401" s="40"/>
      <c r="AB401" s="40"/>
      <c r="AC401" s="40"/>
      <c r="AD401" s="40"/>
    </row>
    <row r="402" spans="1:30" x14ac:dyDescent="0.3">
      <c r="C402" s="176"/>
      <c r="D402" s="106"/>
      <c r="I402" s="415"/>
      <c r="J402" s="416"/>
      <c r="K402" s="416"/>
      <c r="L402" s="416"/>
      <c r="M402" s="416"/>
      <c r="N402" s="416"/>
      <c r="O402" s="417"/>
      <c r="P402" s="60"/>
    </row>
    <row r="403" spans="1:30" x14ac:dyDescent="0.3">
      <c r="C403" s="176"/>
      <c r="D403" s="106"/>
      <c r="I403" s="415"/>
      <c r="J403" s="416"/>
      <c r="K403" s="416"/>
      <c r="L403" s="416"/>
      <c r="M403" s="416"/>
      <c r="N403" s="416"/>
      <c r="O403" s="417"/>
      <c r="P403" s="60"/>
    </row>
    <row r="404" spans="1:30" x14ac:dyDescent="0.3">
      <c r="C404" s="176"/>
      <c r="D404" s="106"/>
      <c r="I404" s="415"/>
      <c r="J404" s="416"/>
      <c r="K404" s="416"/>
      <c r="L404" s="416"/>
      <c r="M404" s="416"/>
      <c r="N404" s="416"/>
      <c r="O404" s="417"/>
      <c r="P404" s="60"/>
    </row>
    <row r="405" spans="1:30" x14ac:dyDescent="0.3">
      <c r="C405" s="176"/>
      <c r="D405" s="106"/>
      <c r="I405" s="415"/>
      <c r="J405" s="416"/>
      <c r="K405" s="416"/>
      <c r="L405" s="416"/>
      <c r="M405" s="416"/>
      <c r="N405" s="416"/>
      <c r="O405" s="417"/>
      <c r="P405" s="60"/>
    </row>
    <row r="406" spans="1:30" x14ac:dyDescent="0.3">
      <c r="C406" s="176"/>
      <c r="D406" s="106"/>
      <c r="I406" s="415"/>
      <c r="J406" s="416"/>
      <c r="K406" s="416"/>
      <c r="L406" s="416"/>
      <c r="M406" s="416"/>
      <c r="N406" s="416"/>
      <c r="O406" s="417"/>
      <c r="P406" s="60"/>
    </row>
    <row r="407" spans="1:30" x14ac:dyDescent="0.3">
      <c r="C407" s="176"/>
      <c r="D407" s="106"/>
      <c r="I407" s="415"/>
      <c r="J407" s="416"/>
      <c r="K407" s="416"/>
      <c r="L407" s="416"/>
      <c r="M407" s="416"/>
      <c r="N407" s="416"/>
      <c r="O407" s="417"/>
      <c r="P407" s="60"/>
    </row>
    <row r="408" spans="1:30" x14ac:dyDescent="0.3">
      <c r="C408" s="176"/>
      <c r="D408" s="106"/>
      <c r="I408" s="415"/>
      <c r="J408" s="416"/>
      <c r="K408" s="416"/>
      <c r="L408" s="416"/>
      <c r="M408" s="416"/>
      <c r="N408" s="416"/>
      <c r="O408" s="417"/>
      <c r="P408" s="60"/>
    </row>
    <row r="409" spans="1:30" x14ac:dyDescent="0.3">
      <c r="C409" s="176"/>
      <c r="D409" s="106"/>
      <c r="I409" s="415"/>
      <c r="J409" s="416"/>
      <c r="K409" s="416"/>
      <c r="L409" s="416"/>
      <c r="M409" s="416"/>
      <c r="N409" s="416"/>
      <c r="O409" s="417"/>
      <c r="P409" s="60"/>
    </row>
    <row r="410" spans="1:30" x14ac:dyDescent="0.3">
      <c r="C410" s="176"/>
      <c r="D410" s="106"/>
      <c r="I410" s="415"/>
      <c r="J410" s="416"/>
      <c r="K410" s="416"/>
      <c r="L410" s="416"/>
      <c r="M410" s="416"/>
      <c r="N410" s="416"/>
      <c r="O410" s="417"/>
      <c r="P410" s="60"/>
    </row>
    <row r="411" spans="1:30" ht="16.2" thickBot="1" x14ac:dyDescent="0.35">
      <c r="C411" s="176"/>
      <c r="D411" s="107"/>
      <c r="E411" s="108"/>
      <c r="F411" s="8"/>
      <c r="G411" s="8"/>
      <c r="H411" s="8"/>
      <c r="I411" s="426"/>
      <c r="J411" s="427"/>
      <c r="K411" s="427"/>
      <c r="L411" s="427"/>
      <c r="M411" s="427"/>
      <c r="N411" s="427"/>
      <c r="O411" s="428"/>
      <c r="P411" s="60"/>
    </row>
    <row r="412" spans="1:30" x14ac:dyDescent="0.3">
      <c r="D412" s="95"/>
      <c r="E412" s="21"/>
      <c r="F412" s="14"/>
      <c r="G412" s="14"/>
      <c r="H412" s="14"/>
      <c r="I412" s="14"/>
      <c r="J412" s="14"/>
      <c r="K412" s="14"/>
      <c r="L412" s="14"/>
      <c r="M412" s="14"/>
      <c r="N412" s="14"/>
      <c r="O412" s="10"/>
    </row>
    <row r="417" spans="4:7" x14ac:dyDescent="0.3">
      <c r="D417" s="189" t="s">
        <v>78</v>
      </c>
      <c r="E417" s="189" t="s">
        <v>1166</v>
      </c>
      <c r="F417" s="190" t="s">
        <v>376</v>
      </c>
      <c r="G417" s="190" t="s">
        <v>445</v>
      </c>
    </row>
  </sheetData>
  <sheetProtection algorithmName="SHA-512" hashValue="H+bm5PibKQJEADZZl1q87Sw5ufFbjB+kkcN3lddtbAG+JpmGYW3R4uY+kCY/pqQN8ZkAkTr3Ba7F5aPFg0b6AA==" saltValue="2MIAokdjugtawEDigEh0IA==" spinCount="100000" sheet="1" objects="1" scenarios="1"/>
  <sortState ref="A270:AQ337">
    <sortCondition ref="H270:H337"/>
    <sortCondition ref="D270:D337"/>
    <sortCondition ref="E270:E337"/>
  </sortState>
  <mergeCells count="20">
    <mergeCell ref="I411:O411"/>
    <mergeCell ref="I406:O406"/>
    <mergeCell ref="I407:O407"/>
    <mergeCell ref="I408:O408"/>
    <mergeCell ref="I409:O409"/>
    <mergeCell ref="I410:O410"/>
    <mergeCell ref="S399:X399"/>
    <mergeCell ref="I403:O403"/>
    <mergeCell ref="I404:O404"/>
    <mergeCell ref="I405:O405"/>
    <mergeCell ref="I400:O400"/>
    <mergeCell ref="I399:O399"/>
    <mergeCell ref="I401:O401"/>
    <mergeCell ref="I402:O402"/>
    <mergeCell ref="I398:O398"/>
    <mergeCell ref="D396:O396"/>
    <mergeCell ref="D341:H341"/>
    <mergeCell ref="D354:F354"/>
    <mergeCell ref="S398:X398"/>
    <mergeCell ref="I397:O397"/>
  </mergeCells>
  <phoneticPr fontId="4" type="noConversion"/>
  <conditionalFormatting sqref="F11">
    <cfRule type="cellIs" dxfId="20" priority="17" stopIfTrue="1" operator="lessThan">
      <formula>0</formula>
    </cfRule>
  </conditionalFormatting>
  <printOptions headings="1" gridLines="1"/>
  <pageMargins left="0.31" right="0.25" top="0.62" bottom="0.7" header="0.5" footer="0.5"/>
  <pageSetup orientation="landscape" r:id="rId1"/>
  <headerFooter alignWithMargins="0"/>
  <ignoredErrors>
    <ignoredError sqref="U242:X242 U55:W55 L80 U108:X108 U162:X162 U189:X189 U215:X215 AB266:AD266 U136:X136 A79:B80 A189:B189 A110:B111 A135:B136 A3:B6 AB134 AB156:AB160 A242:B242 AB243 B29 A82:B82 A138:B139 B137 A164:B165 B163 A191:B192 A217:B219 B216 B243 A268:B268 AB209:AB213 AB248:AB249 U80:W80 AF2 A57:B57 B56 B104:B105 AF266 A266:B266 N80 N136 N215 N189 N162 N108 N55 I268:M268 N242 AB3 AB250 O268:R268 I242 I55 I108 I162 I189 I215 I136 I80 J242 J108 J162 J189 J215 J136 J80 L242 L55 L108 L162 L189 L136 M242 M108 M162 M189 M215 M136 P80 P136 P215 P189 P162 P108 P55 P242 Q80 Q136 Q215 Q189 Q162 Q108 Q55 Q242 R80 R136 R215 R189 R162 R108 R55 R242 S80 S136 S215 S189 S162 S108 S55 S242 A54:B55 AB216:AB227 AB56 AB181:AB183 A31:B31 B32:B34 A161:B162 B156:B160 B166:B167 A214:B215 B220 B112:B119 AB110:AB117 AB29 B37:B38 B88:B96 AB81 B140:B149 AB138:AB149 AB164:AB171 B193:B202 AB191:AB202 AB251:AD253 T268:V268 AB2 AD2 AD3 AD29 AD56 AD81 AB109 AD109 AD134 AD110:AD117 AB137 AD137 AD156:AD160 AD138:AD149 AB163 AD163 AD181:AD183 AD164:AD171 AB190 AD190 AD243 AD209:AD213 AD216:AD227 AD191:AD202" unlockedFormula="1"/>
    <ignoredError sqref="E350" evalError="1"/>
    <ignoredError sqref="O27 O54 O79 O107 O135 O161 O266" 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42"/>
  <sheetViews>
    <sheetView workbookViewId="0">
      <pane ySplit="1" topLeftCell="A2" activePane="bottomLeft" state="frozen"/>
      <selection pane="bottomLeft" activeCell="D5" sqref="D5"/>
    </sheetView>
  </sheetViews>
  <sheetFormatPr defaultColWidth="10" defaultRowHeight="15.6" x14ac:dyDescent="0.3"/>
  <cols>
    <col min="1" max="1" width="6.88671875" style="91" bestFit="1" customWidth="1"/>
    <col min="2" max="2" width="19.5546875" style="4" bestFit="1" customWidth="1"/>
    <col min="3" max="3" width="12.88671875" style="46" customWidth="1"/>
    <col min="4" max="4" width="19" style="245" bestFit="1" customWidth="1"/>
    <col min="5" max="5" width="8.44140625" style="91" bestFit="1" customWidth="1"/>
    <col min="6" max="6" width="4.109375" style="91" bestFit="1" customWidth="1"/>
    <col min="7" max="7" width="7.88671875" style="91" bestFit="1" customWidth="1"/>
    <col min="8" max="8" width="7.88671875" style="2" bestFit="1" customWidth="1"/>
    <col min="9" max="9" width="7.88671875" style="91" bestFit="1" customWidth="1"/>
    <col min="10" max="10" width="7.88671875" style="1" bestFit="1" customWidth="1"/>
    <col min="11" max="11" width="6.109375" style="4" bestFit="1" customWidth="1"/>
    <col min="12" max="16384" width="10" style="4"/>
  </cols>
  <sheetData>
    <row r="1" spans="1:11" s="5" customFormat="1" ht="48" customHeight="1" x14ac:dyDescent="0.3">
      <c r="A1" s="240" t="s">
        <v>35</v>
      </c>
      <c r="B1" s="39" t="s">
        <v>212</v>
      </c>
      <c r="C1" s="39" t="s">
        <v>2</v>
      </c>
      <c r="D1" s="83" t="s">
        <v>3</v>
      </c>
      <c r="E1" s="40" t="s">
        <v>36</v>
      </c>
      <c r="F1" s="40" t="s">
        <v>4</v>
      </c>
      <c r="G1" s="237" t="s">
        <v>59</v>
      </c>
      <c r="H1" s="237" t="s">
        <v>60</v>
      </c>
      <c r="I1" s="237" t="s">
        <v>61</v>
      </c>
      <c r="J1" s="237" t="s">
        <v>62</v>
      </c>
      <c r="K1" s="238" t="s">
        <v>1379</v>
      </c>
    </row>
    <row r="2" spans="1:11" s="5" customFormat="1" x14ac:dyDescent="0.3">
      <c r="A2" s="128">
        <v>1</v>
      </c>
      <c r="B2" s="334" t="s">
        <v>433</v>
      </c>
      <c r="C2" s="334" t="s">
        <v>122</v>
      </c>
      <c r="D2" s="335" t="s">
        <v>376</v>
      </c>
      <c r="E2" s="336" t="s">
        <v>432</v>
      </c>
      <c r="F2" s="129" t="s">
        <v>14</v>
      </c>
      <c r="G2" s="110">
        <v>77</v>
      </c>
      <c r="H2" s="110">
        <v>78</v>
      </c>
      <c r="I2" s="128">
        <v>80</v>
      </c>
      <c r="J2" s="127">
        <v>80</v>
      </c>
      <c r="K2" s="132">
        <f t="shared" ref="K2:K65" si="0">AVERAGE(G2,H2,I2,J2)</f>
        <v>78.75</v>
      </c>
    </row>
    <row r="3" spans="1:11" s="5" customFormat="1" x14ac:dyDescent="0.3">
      <c r="A3" s="128">
        <f t="shared" ref="A3:A34" si="1">A2+1</f>
        <v>2</v>
      </c>
      <c r="B3" s="196" t="s">
        <v>1149</v>
      </c>
      <c r="C3" s="196" t="s">
        <v>74</v>
      </c>
      <c r="D3" s="243" t="s">
        <v>376</v>
      </c>
      <c r="E3" s="197" t="s">
        <v>388</v>
      </c>
      <c r="F3" s="130" t="s">
        <v>21</v>
      </c>
      <c r="G3" s="110">
        <v>79</v>
      </c>
      <c r="H3" s="110">
        <v>79</v>
      </c>
      <c r="I3" s="128">
        <v>76</v>
      </c>
      <c r="J3" s="127">
        <v>80</v>
      </c>
      <c r="K3" s="132">
        <f t="shared" si="0"/>
        <v>78.5</v>
      </c>
    </row>
    <row r="4" spans="1:11" s="5" customFormat="1" x14ac:dyDescent="0.3">
      <c r="A4" s="128">
        <f t="shared" si="1"/>
        <v>3</v>
      </c>
      <c r="B4" s="334" t="s">
        <v>357</v>
      </c>
      <c r="C4" s="334" t="s">
        <v>1141</v>
      </c>
      <c r="D4" s="335" t="s">
        <v>323</v>
      </c>
      <c r="E4" s="336" t="s">
        <v>356</v>
      </c>
      <c r="F4" s="129" t="s">
        <v>14</v>
      </c>
      <c r="G4" s="110">
        <v>78</v>
      </c>
      <c r="H4" s="110">
        <v>79</v>
      </c>
      <c r="I4" s="128">
        <v>78</v>
      </c>
      <c r="J4" s="127">
        <v>79</v>
      </c>
      <c r="K4" s="132">
        <f t="shared" si="0"/>
        <v>78.5</v>
      </c>
    </row>
    <row r="5" spans="1:11" s="5" customFormat="1" x14ac:dyDescent="0.3">
      <c r="A5" s="128">
        <f t="shared" si="1"/>
        <v>4</v>
      </c>
      <c r="B5" s="196" t="s">
        <v>427</v>
      </c>
      <c r="C5" s="196" t="s">
        <v>1125</v>
      </c>
      <c r="D5" s="243" t="s">
        <v>376</v>
      </c>
      <c r="E5" s="197" t="s">
        <v>426</v>
      </c>
      <c r="F5" s="130" t="s">
        <v>18</v>
      </c>
      <c r="G5" s="110">
        <v>77</v>
      </c>
      <c r="H5" s="110">
        <v>80</v>
      </c>
      <c r="I5" s="128">
        <v>76</v>
      </c>
      <c r="J5" s="127">
        <v>80</v>
      </c>
      <c r="K5" s="132">
        <f t="shared" si="0"/>
        <v>78.25</v>
      </c>
    </row>
    <row r="6" spans="1:11" s="5" customFormat="1" x14ac:dyDescent="0.3">
      <c r="A6" s="128">
        <f t="shared" si="1"/>
        <v>5</v>
      </c>
      <c r="B6" s="196" t="s">
        <v>1157</v>
      </c>
      <c r="C6" s="196" t="s">
        <v>107</v>
      </c>
      <c r="D6" s="243" t="s">
        <v>376</v>
      </c>
      <c r="E6" s="197" t="s">
        <v>887</v>
      </c>
      <c r="F6" s="130" t="s">
        <v>24</v>
      </c>
      <c r="G6" s="110">
        <v>78</v>
      </c>
      <c r="H6" s="110">
        <v>78</v>
      </c>
      <c r="I6" s="128">
        <v>76</v>
      </c>
      <c r="J6" s="127">
        <v>80</v>
      </c>
      <c r="K6" s="132">
        <f t="shared" si="0"/>
        <v>78</v>
      </c>
    </row>
    <row r="7" spans="1:11" s="5" customFormat="1" x14ac:dyDescent="0.3">
      <c r="A7" s="128">
        <f t="shared" si="1"/>
        <v>6</v>
      </c>
      <c r="B7" s="196" t="s">
        <v>1302</v>
      </c>
      <c r="C7" s="196" t="s">
        <v>204</v>
      </c>
      <c r="D7" s="243" t="s">
        <v>950</v>
      </c>
      <c r="E7" s="197" t="s">
        <v>664</v>
      </c>
      <c r="F7" s="130" t="s">
        <v>24</v>
      </c>
      <c r="G7" s="110">
        <v>77</v>
      </c>
      <c r="H7" s="110">
        <v>75</v>
      </c>
      <c r="I7" s="128">
        <v>79</v>
      </c>
      <c r="J7" s="127">
        <v>80</v>
      </c>
      <c r="K7" s="132">
        <f t="shared" si="0"/>
        <v>77.75</v>
      </c>
    </row>
    <row r="8" spans="1:11" s="5" customFormat="1" x14ac:dyDescent="0.3">
      <c r="A8" s="128">
        <f t="shared" si="1"/>
        <v>7</v>
      </c>
      <c r="B8" s="196" t="s">
        <v>1276</v>
      </c>
      <c r="C8" s="196" t="s">
        <v>1277</v>
      </c>
      <c r="D8" s="243" t="s">
        <v>75</v>
      </c>
      <c r="E8" s="197" t="s">
        <v>800</v>
      </c>
      <c r="F8" s="130" t="s">
        <v>22</v>
      </c>
      <c r="G8" s="110">
        <v>76</v>
      </c>
      <c r="H8" s="110">
        <v>78</v>
      </c>
      <c r="I8" s="128">
        <v>77</v>
      </c>
      <c r="J8" s="127">
        <v>80</v>
      </c>
      <c r="K8" s="132">
        <f t="shared" si="0"/>
        <v>77.75</v>
      </c>
    </row>
    <row r="9" spans="1:11" s="5" customFormat="1" x14ac:dyDescent="0.3">
      <c r="A9" s="128">
        <f t="shared" si="1"/>
        <v>8</v>
      </c>
      <c r="B9" s="196" t="s">
        <v>1149</v>
      </c>
      <c r="C9" s="196" t="s">
        <v>166</v>
      </c>
      <c r="D9" s="243" t="s">
        <v>376</v>
      </c>
      <c r="E9" s="197" t="s">
        <v>386</v>
      </c>
      <c r="F9" s="130" t="s">
        <v>20</v>
      </c>
      <c r="G9" s="110">
        <v>73</v>
      </c>
      <c r="H9" s="110">
        <v>78</v>
      </c>
      <c r="I9" s="128">
        <v>79</v>
      </c>
      <c r="J9" s="127">
        <v>80</v>
      </c>
      <c r="K9" s="132">
        <f t="shared" si="0"/>
        <v>77.5</v>
      </c>
    </row>
    <row r="10" spans="1:11" s="5" customFormat="1" x14ac:dyDescent="0.3">
      <c r="A10" s="128">
        <f t="shared" si="1"/>
        <v>9</v>
      </c>
      <c r="B10" s="196" t="s">
        <v>747</v>
      </c>
      <c r="C10" s="196" t="s">
        <v>1256</v>
      </c>
      <c r="D10" s="243" t="s">
        <v>84</v>
      </c>
      <c r="E10" s="197" t="s">
        <v>746</v>
      </c>
      <c r="F10" s="130" t="s">
        <v>19</v>
      </c>
      <c r="G10" s="110">
        <v>75</v>
      </c>
      <c r="H10" s="110">
        <v>79</v>
      </c>
      <c r="I10" s="128">
        <v>76</v>
      </c>
      <c r="J10" s="127">
        <v>80</v>
      </c>
      <c r="K10" s="132">
        <f t="shared" si="0"/>
        <v>77.5</v>
      </c>
    </row>
    <row r="11" spans="1:11" s="5" customFormat="1" x14ac:dyDescent="0.3">
      <c r="A11" s="128">
        <f t="shared" si="1"/>
        <v>10</v>
      </c>
      <c r="B11" s="196" t="s">
        <v>379</v>
      </c>
      <c r="C11" s="196" t="s">
        <v>148</v>
      </c>
      <c r="D11" s="243" t="s">
        <v>376</v>
      </c>
      <c r="E11" s="197" t="s">
        <v>378</v>
      </c>
      <c r="F11" s="130" t="s">
        <v>23</v>
      </c>
      <c r="G11" s="110">
        <v>78</v>
      </c>
      <c r="H11" s="110">
        <v>76</v>
      </c>
      <c r="I11" s="128">
        <v>75</v>
      </c>
      <c r="J11" s="127">
        <v>79</v>
      </c>
      <c r="K11" s="132">
        <f t="shared" si="0"/>
        <v>77</v>
      </c>
    </row>
    <row r="12" spans="1:11" s="5" customFormat="1" x14ac:dyDescent="0.3">
      <c r="A12" s="128">
        <f t="shared" si="1"/>
        <v>11</v>
      </c>
      <c r="B12" s="196" t="s">
        <v>1224</v>
      </c>
      <c r="C12" s="196" t="s">
        <v>162</v>
      </c>
      <c r="D12" s="243" t="s">
        <v>639</v>
      </c>
      <c r="E12" s="197" t="s">
        <v>642</v>
      </c>
      <c r="F12" s="130" t="s">
        <v>21</v>
      </c>
      <c r="G12" s="110">
        <v>76</v>
      </c>
      <c r="H12" s="110">
        <v>74</v>
      </c>
      <c r="I12" s="128">
        <v>78</v>
      </c>
      <c r="J12" s="127">
        <v>80</v>
      </c>
      <c r="K12" s="132">
        <f t="shared" si="0"/>
        <v>77</v>
      </c>
    </row>
    <row r="13" spans="1:11" s="5" customFormat="1" x14ac:dyDescent="0.3">
      <c r="A13" s="128">
        <f t="shared" si="1"/>
        <v>12</v>
      </c>
      <c r="B13" s="196" t="s">
        <v>166</v>
      </c>
      <c r="C13" s="196" t="s">
        <v>1125</v>
      </c>
      <c r="D13" s="243" t="s">
        <v>291</v>
      </c>
      <c r="E13" s="197" t="s">
        <v>310</v>
      </c>
      <c r="F13" s="130" t="s">
        <v>23</v>
      </c>
      <c r="G13" s="110">
        <v>79</v>
      </c>
      <c r="H13" s="110">
        <v>76</v>
      </c>
      <c r="I13" s="128">
        <v>73</v>
      </c>
      <c r="J13" s="127">
        <v>80</v>
      </c>
      <c r="K13" s="132">
        <f t="shared" si="0"/>
        <v>77</v>
      </c>
    </row>
    <row r="14" spans="1:11" s="5" customFormat="1" x14ac:dyDescent="0.3">
      <c r="A14" s="128">
        <f t="shared" si="1"/>
        <v>13</v>
      </c>
      <c r="B14" s="196" t="s">
        <v>431</v>
      </c>
      <c r="C14" s="196" t="s">
        <v>1162</v>
      </c>
      <c r="D14" s="243" t="s">
        <v>376</v>
      </c>
      <c r="E14" s="197" t="s">
        <v>430</v>
      </c>
      <c r="F14" s="130" t="s">
        <v>19</v>
      </c>
      <c r="G14" s="110">
        <v>74</v>
      </c>
      <c r="H14" s="110">
        <v>77</v>
      </c>
      <c r="I14" s="128">
        <v>78</v>
      </c>
      <c r="J14" s="127">
        <v>79</v>
      </c>
      <c r="K14" s="132">
        <f t="shared" si="0"/>
        <v>77</v>
      </c>
    </row>
    <row r="15" spans="1:11" s="5" customFormat="1" x14ac:dyDescent="0.3">
      <c r="A15" s="128">
        <f t="shared" si="1"/>
        <v>14</v>
      </c>
      <c r="B15" s="196" t="s">
        <v>737</v>
      </c>
      <c r="C15" s="196" t="s">
        <v>1253</v>
      </c>
      <c r="D15" s="243" t="s">
        <v>84</v>
      </c>
      <c r="E15" s="197" t="s">
        <v>736</v>
      </c>
      <c r="F15" s="130" t="s">
        <v>0</v>
      </c>
      <c r="G15" s="110">
        <v>77</v>
      </c>
      <c r="H15" s="110">
        <v>73</v>
      </c>
      <c r="I15" s="128">
        <v>78</v>
      </c>
      <c r="J15" s="127">
        <v>79</v>
      </c>
      <c r="K15" s="132">
        <f t="shared" si="0"/>
        <v>76.75</v>
      </c>
    </row>
    <row r="16" spans="1:11" s="5" customFormat="1" x14ac:dyDescent="0.3">
      <c r="A16" s="128">
        <f t="shared" si="1"/>
        <v>15</v>
      </c>
      <c r="B16" s="196" t="s">
        <v>343</v>
      </c>
      <c r="C16" s="196" t="s">
        <v>195</v>
      </c>
      <c r="D16" s="243" t="s">
        <v>323</v>
      </c>
      <c r="E16" s="197" t="s">
        <v>342</v>
      </c>
      <c r="F16" s="130" t="s">
        <v>22</v>
      </c>
      <c r="G16" s="110">
        <v>71</v>
      </c>
      <c r="H16" s="110">
        <v>78</v>
      </c>
      <c r="I16" s="128">
        <v>78</v>
      </c>
      <c r="J16" s="127">
        <v>80</v>
      </c>
      <c r="K16" s="132">
        <f t="shared" si="0"/>
        <v>76.75</v>
      </c>
    </row>
    <row r="17" spans="1:11" s="5" customFormat="1" x14ac:dyDescent="0.3">
      <c r="A17" s="128">
        <f t="shared" si="1"/>
        <v>16</v>
      </c>
      <c r="B17" s="196" t="s">
        <v>638</v>
      </c>
      <c r="C17" s="196" t="s">
        <v>109</v>
      </c>
      <c r="D17" s="243" t="s">
        <v>639</v>
      </c>
      <c r="E17" s="197" t="s">
        <v>637</v>
      </c>
      <c r="F17" s="130" t="s">
        <v>18</v>
      </c>
      <c r="G17" s="110">
        <v>75</v>
      </c>
      <c r="H17" s="110">
        <v>78</v>
      </c>
      <c r="I17" s="128">
        <v>73</v>
      </c>
      <c r="J17" s="127">
        <v>80</v>
      </c>
      <c r="K17" s="132">
        <f t="shared" si="0"/>
        <v>76.5</v>
      </c>
    </row>
    <row r="18" spans="1:11" s="5" customFormat="1" x14ac:dyDescent="0.3">
      <c r="A18" s="128">
        <f t="shared" si="1"/>
        <v>17</v>
      </c>
      <c r="B18" s="196" t="s">
        <v>397</v>
      </c>
      <c r="C18" s="196" t="s">
        <v>140</v>
      </c>
      <c r="D18" s="243" t="s">
        <v>376</v>
      </c>
      <c r="E18" s="197" t="s">
        <v>396</v>
      </c>
      <c r="F18" s="130" t="s">
        <v>20</v>
      </c>
      <c r="G18" s="110">
        <v>74</v>
      </c>
      <c r="H18" s="110">
        <v>75</v>
      </c>
      <c r="I18" s="128">
        <v>77</v>
      </c>
      <c r="J18" s="127">
        <v>80</v>
      </c>
      <c r="K18" s="132">
        <f t="shared" si="0"/>
        <v>76.5</v>
      </c>
    </row>
    <row r="19" spans="1:11" s="5" customFormat="1" x14ac:dyDescent="0.3">
      <c r="A19" s="128">
        <f t="shared" si="1"/>
        <v>18</v>
      </c>
      <c r="B19" s="196" t="s">
        <v>290</v>
      </c>
      <c r="C19" s="196" t="s">
        <v>170</v>
      </c>
      <c r="D19" s="243" t="s">
        <v>291</v>
      </c>
      <c r="E19" s="197" t="s">
        <v>289</v>
      </c>
      <c r="F19" s="130" t="s">
        <v>17</v>
      </c>
      <c r="G19" s="110">
        <v>75</v>
      </c>
      <c r="H19" s="110">
        <v>74</v>
      </c>
      <c r="I19" s="128">
        <v>77</v>
      </c>
      <c r="J19" s="127">
        <v>79</v>
      </c>
      <c r="K19" s="132">
        <f t="shared" si="0"/>
        <v>76.25</v>
      </c>
    </row>
    <row r="20" spans="1:11" s="5" customFormat="1" x14ac:dyDescent="0.3">
      <c r="A20" s="128">
        <f t="shared" si="1"/>
        <v>19</v>
      </c>
      <c r="B20" s="196" t="s">
        <v>134</v>
      </c>
      <c r="C20" s="196" t="s">
        <v>101</v>
      </c>
      <c r="D20" s="243" t="s">
        <v>376</v>
      </c>
      <c r="E20" s="197" t="s">
        <v>377</v>
      </c>
      <c r="F20" s="130" t="s">
        <v>19</v>
      </c>
      <c r="G20" s="110">
        <v>76</v>
      </c>
      <c r="H20" s="110">
        <v>72</v>
      </c>
      <c r="I20" s="128">
        <v>77</v>
      </c>
      <c r="J20" s="127">
        <v>80</v>
      </c>
      <c r="K20" s="132">
        <f t="shared" si="0"/>
        <v>76.25</v>
      </c>
    </row>
    <row r="21" spans="1:11" s="5" customFormat="1" x14ac:dyDescent="0.3">
      <c r="A21" s="128">
        <f t="shared" si="1"/>
        <v>20</v>
      </c>
      <c r="B21" s="196" t="s">
        <v>383</v>
      </c>
      <c r="C21" s="196" t="s">
        <v>92</v>
      </c>
      <c r="D21" s="243" t="s">
        <v>376</v>
      </c>
      <c r="E21" s="197" t="s">
        <v>382</v>
      </c>
      <c r="F21" s="130" t="s">
        <v>22</v>
      </c>
      <c r="G21" s="110">
        <v>74</v>
      </c>
      <c r="H21" s="110">
        <v>75</v>
      </c>
      <c r="I21" s="128">
        <v>76</v>
      </c>
      <c r="J21" s="127">
        <v>80</v>
      </c>
      <c r="K21" s="132">
        <f t="shared" si="0"/>
        <v>76.25</v>
      </c>
    </row>
    <row r="22" spans="1:11" s="5" customFormat="1" x14ac:dyDescent="0.3">
      <c r="A22" s="128">
        <f t="shared" si="1"/>
        <v>21</v>
      </c>
      <c r="B22" s="196" t="s">
        <v>1290</v>
      </c>
      <c r="C22" s="196" t="s">
        <v>1184</v>
      </c>
      <c r="D22" s="243" t="s">
        <v>469</v>
      </c>
      <c r="E22" s="197" t="s">
        <v>486</v>
      </c>
      <c r="F22" s="130" t="s">
        <v>24</v>
      </c>
      <c r="G22" s="110">
        <v>74</v>
      </c>
      <c r="H22" s="110">
        <v>77</v>
      </c>
      <c r="I22" s="128">
        <v>76</v>
      </c>
      <c r="J22" s="127">
        <v>78</v>
      </c>
      <c r="K22" s="132">
        <f t="shared" si="0"/>
        <v>76.25</v>
      </c>
    </row>
    <row r="23" spans="1:11" s="5" customFormat="1" x14ac:dyDescent="0.3">
      <c r="A23" s="128">
        <f t="shared" si="1"/>
        <v>22</v>
      </c>
      <c r="B23" s="196" t="s">
        <v>993</v>
      </c>
      <c r="C23" s="196" t="s">
        <v>1308</v>
      </c>
      <c r="D23" s="243" t="s">
        <v>950</v>
      </c>
      <c r="E23" s="197" t="s">
        <v>992</v>
      </c>
      <c r="F23" s="130" t="s">
        <v>19</v>
      </c>
      <c r="G23" s="110">
        <v>76</v>
      </c>
      <c r="H23" s="110">
        <v>71</v>
      </c>
      <c r="I23" s="128">
        <v>78</v>
      </c>
      <c r="J23" s="127">
        <v>80</v>
      </c>
      <c r="K23" s="132">
        <f t="shared" si="0"/>
        <v>76.25</v>
      </c>
    </row>
    <row r="24" spans="1:11" s="5" customFormat="1" x14ac:dyDescent="0.3">
      <c r="A24" s="128">
        <f t="shared" si="1"/>
        <v>23</v>
      </c>
      <c r="B24" s="196" t="s">
        <v>385</v>
      </c>
      <c r="C24" s="196" t="s">
        <v>1312</v>
      </c>
      <c r="D24" s="243" t="s">
        <v>376</v>
      </c>
      <c r="E24" s="197" t="s">
        <v>384</v>
      </c>
      <c r="F24" s="130" t="s">
        <v>17</v>
      </c>
      <c r="G24" s="110">
        <v>74</v>
      </c>
      <c r="H24" s="110">
        <v>76</v>
      </c>
      <c r="I24" s="128">
        <v>74</v>
      </c>
      <c r="J24" s="127">
        <v>80</v>
      </c>
      <c r="K24" s="132">
        <f t="shared" si="0"/>
        <v>76</v>
      </c>
    </row>
    <row r="25" spans="1:11" s="5" customFormat="1" x14ac:dyDescent="0.3">
      <c r="A25" s="128">
        <f t="shared" si="1"/>
        <v>24</v>
      </c>
      <c r="B25" s="334" t="s">
        <v>425</v>
      </c>
      <c r="C25" s="334" t="s">
        <v>1161</v>
      </c>
      <c r="D25" s="335" t="s">
        <v>376</v>
      </c>
      <c r="E25" s="336" t="s">
        <v>424</v>
      </c>
      <c r="F25" s="129" t="s">
        <v>14</v>
      </c>
      <c r="G25" s="110">
        <v>74</v>
      </c>
      <c r="H25" s="110">
        <v>74</v>
      </c>
      <c r="I25" s="128">
        <v>76</v>
      </c>
      <c r="J25" s="127">
        <v>80</v>
      </c>
      <c r="K25" s="132">
        <f t="shared" si="0"/>
        <v>76</v>
      </c>
    </row>
    <row r="26" spans="1:11" s="5" customFormat="1" x14ac:dyDescent="0.3">
      <c r="A26" s="128">
        <f t="shared" si="1"/>
        <v>25</v>
      </c>
      <c r="B26" s="196" t="s">
        <v>96</v>
      </c>
      <c r="C26" s="196" t="s">
        <v>144</v>
      </c>
      <c r="D26" s="243" t="s">
        <v>469</v>
      </c>
      <c r="E26" s="197" t="s">
        <v>484</v>
      </c>
      <c r="F26" s="130" t="s">
        <v>22</v>
      </c>
      <c r="G26" s="110">
        <v>73</v>
      </c>
      <c r="H26" s="110">
        <v>75</v>
      </c>
      <c r="I26" s="128">
        <v>76</v>
      </c>
      <c r="J26" s="127">
        <v>80</v>
      </c>
      <c r="K26" s="132">
        <f t="shared" si="0"/>
        <v>76</v>
      </c>
    </row>
    <row r="27" spans="1:11" s="5" customFormat="1" x14ac:dyDescent="0.3">
      <c r="A27" s="5">
        <f t="shared" si="1"/>
        <v>26</v>
      </c>
      <c r="B27" s="189" t="s">
        <v>952</v>
      </c>
      <c r="C27" s="189" t="s">
        <v>1298</v>
      </c>
      <c r="D27" s="242" t="s">
        <v>950</v>
      </c>
      <c r="E27" s="190" t="s">
        <v>951</v>
      </c>
      <c r="F27" s="3" t="s">
        <v>19</v>
      </c>
      <c r="G27" s="91">
        <v>76</v>
      </c>
      <c r="H27" s="91">
        <v>73</v>
      </c>
      <c r="I27" s="5">
        <v>74</v>
      </c>
      <c r="J27" s="7">
        <v>80</v>
      </c>
      <c r="K27" s="6">
        <f t="shared" si="0"/>
        <v>75.75</v>
      </c>
    </row>
    <row r="28" spans="1:11" s="5" customFormat="1" x14ac:dyDescent="0.3">
      <c r="A28" s="5">
        <f t="shared" si="1"/>
        <v>27</v>
      </c>
      <c r="B28" s="189" t="s">
        <v>414</v>
      </c>
      <c r="C28" s="189" t="s">
        <v>1158</v>
      </c>
      <c r="D28" s="242" t="s">
        <v>376</v>
      </c>
      <c r="E28" s="190" t="s">
        <v>413</v>
      </c>
      <c r="F28" s="3" t="s">
        <v>23</v>
      </c>
      <c r="G28" s="91">
        <v>77</v>
      </c>
      <c r="H28" s="91">
        <v>74</v>
      </c>
      <c r="I28" s="5">
        <v>72</v>
      </c>
      <c r="J28" s="7">
        <v>80</v>
      </c>
      <c r="K28" s="6">
        <f t="shared" si="0"/>
        <v>75.75</v>
      </c>
    </row>
    <row r="29" spans="1:11" s="5" customFormat="1" x14ac:dyDescent="0.3">
      <c r="A29" s="5">
        <f t="shared" si="1"/>
        <v>28</v>
      </c>
      <c r="B29" s="189" t="s">
        <v>479</v>
      </c>
      <c r="C29" s="189" t="s">
        <v>1180</v>
      </c>
      <c r="D29" s="242" t="s">
        <v>469</v>
      </c>
      <c r="E29" s="190" t="s">
        <v>478</v>
      </c>
      <c r="F29" s="3" t="s">
        <v>17</v>
      </c>
      <c r="G29" s="91">
        <v>72</v>
      </c>
      <c r="H29" s="91">
        <v>74</v>
      </c>
      <c r="I29" s="5">
        <v>77</v>
      </c>
      <c r="J29" s="7">
        <v>80</v>
      </c>
      <c r="K29" s="6">
        <f t="shared" si="0"/>
        <v>75.75</v>
      </c>
    </row>
    <row r="30" spans="1:11" s="5" customFormat="1" x14ac:dyDescent="0.3">
      <c r="A30" s="5">
        <f t="shared" si="1"/>
        <v>29</v>
      </c>
      <c r="B30" s="187" t="s">
        <v>979</v>
      </c>
      <c r="C30" s="187" t="s">
        <v>1306</v>
      </c>
      <c r="D30" s="241" t="s">
        <v>950</v>
      </c>
      <c r="E30" s="188" t="s">
        <v>978</v>
      </c>
      <c r="F30" s="174" t="s">
        <v>14</v>
      </c>
      <c r="G30" s="91">
        <v>74</v>
      </c>
      <c r="H30" s="91">
        <v>73</v>
      </c>
      <c r="I30" s="5">
        <v>76</v>
      </c>
      <c r="J30" s="7">
        <v>80</v>
      </c>
      <c r="K30" s="6">
        <f t="shared" si="0"/>
        <v>75.75</v>
      </c>
    </row>
    <row r="31" spans="1:11" s="5" customFormat="1" x14ac:dyDescent="0.3">
      <c r="A31" s="5">
        <f t="shared" si="1"/>
        <v>30</v>
      </c>
      <c r="B31" s="189" t="s">
        <v>890</v>
      </c>
      <c r="C31" s="189" t="s">
        <v>1286</v>
      </c>
      <c r="D31" s="242" t="s">
        <v>884</v>
      </c>
      <c r="E31" s="190" t="s">
        <v>889</v>
      </c>
      <c r="F31" s="3" t="s">
        <v>17</v>
      </c>
      <c r="G31" s="91">
        <v>69</v>
      </c>
      <c r="H31" s="91">
        <v>79</v>
      </c>
      <c r="I31" s="5">
        <v>77</v>
      </c>
      <c r="J31" s="7">
        <v>77</v>
      </c>
      <c r="K31" s="6">
        <f t="shared" si="0"/>
        <v>75.5</v>
      </c>
    </row>
    <row r="32" spans="1:11" s="5" customFormat="1" x14ac:dyDescent="0.3">
      <c r="A32" s="5">
        <f t="shared" si="1"/>
        <v>31</v>
      </c>
      <c r="B32" s="189" t="s">
        <v>381</v>
      </c>
      <c r="C32" s="189" t="s">
        <v>1148</v>
      </c>
      <c r="D32" s="242" t="s">
        <v>376</v>
      </c>
      <c r="E32" s="190" t="s">
        <v>380</v>
      </c>
      <c r="F32" s="3" t="s">
        <v>19</v>
      </c>
      <c r="G32" s="91">
        <v>77</v>
      </c>
      <c r="H32" s="91">
        <v>72</v>
      </c>
      <c r="I32" s="5">
        <v>73</v>
      </c>
      <c r="J32" s="7">
        <v>80</v>
      </c>
      <c r="K32" s="6">
        <f t="shared" si="0"/>
        <v>75.5</v>
      </c>
    </row>
    <row r="33" spans="1:11" s="5" customFormat="1" x14ac:dyDescent="0.3">
      <c r="A33" s="5">
        <f t="shared" si="1"/>
        <v>32</v>
      </c>
      <c r="B33" s="189" t="s">
        <v>391</v>
      </c>
      <c r="C33" s="189" t="s">
        <v>136</v>
      </c>
      <c r="D33" s="242" t="s">
        <v>376</v>
      </c>
      <c r="E33" s="190" t="s">
        <v>390</v>
      </c>
      <c r="F33" s="3" t="s">
        <v>0</v>
      </c>
      <c r="G33" s="91">
        <v>78</v>
      </c>
      <c r="H33" s="91">
        <v>70</v>
      </c>
      <c r="I33" s="5">
        <v>74</v>
      </c>
      <c r="J33" s="7">
        <v>80</v>
      </c>
      <c r="K33" s="6">
        <f t="shared" si="0"/>
        <v>75.5</v>
      </c>
    </row>
    <row r="34" spans="1:11" s="5" customFormat="1" x14ac:dyDescent="0.3">
      <c r="A34" s="5">
        <f t="shared" si="1"/>
        <v>33</v>
      </c>
      <c r="B34" s="189" t="s">
        <v>958</v>
      </c>
      <c r="C34" s="189" t="s">
        <v>1300</v>
      </c>
      <c r="D34" s="242" t="s">
        <v>950</v>
      </c>
      <c r="E34" s="190" t="s">
        <v>957</v>
      </c>
      <c r="F34" s="3" t="s">
        <v>23</v>
      </c>
      <c r="G34" s="91">
        <v>78</v>
      </c>
      <c r="H34" s="91">
        <v>72</v>
      </c>
      <c r="I34" s="5">
        <v>72</v>
      </c>
      <c r="J34" s="7">
        <v>80</v>
      </c>
      <c r="K34" s="6">
        <f t="shared" si="0"/>
        <v>75.5</v>
      </c>
    </row>
    <row r="35" spans="1:11" s="5" customFormat="1" x14ac:dyDescent="0.3">
      <c r="A35" s="5">
        <f t="shared" ref="A35:A66" si="2">A34+1</f>
        <v>34</v>
      </c>
      <c r="B35" s="189" t="s">
        <v>417</v>
      </c>
      <c r="C35" s="189" t="s">
        <v>186</v>
      </c>
      <c r="D35" s="242" t="s">
        <v>376</v>
      </c>
      <c r="E35" s="190" t="s">
        <v>416</v>
      </c>
      <c r="F35" s="3" t="s">
        <v>24</v>
      </c>
      <c r="G35" s="91">
        <v>76</v>
      </c>
      <c r="H35" s="91">
        <v>77</v>
      </c>
      <c r="I35" s="5">
        <v>76</v>
      </c>
      <c r="J35" s="7">
        <v>73</v>
      </c>
      <c r="K35" s="6">
        <f t="shared" si="0"/>
        <v>75.5</v>
      </c>
    </row>
    <row r="36" spans="1:11" s="5" customFormat="1" x14ac:dyDescent="0.3">
      <c r="A36" s="5">
        <f t="shared" si="2"/>
        <v>35</v>
      </c>
      <c r="B36" s="189" t="s">
        <v>980</v>
      </c>
      <c r="C36" s="189" t="s">
        <v>149</v>
      </c>
      <c r="D36" s="242" t="s">
        <v>950</v>
      </c>
      <c r="E36" s="190" t="s">
        <v>792</v>
      </c>
      <c r="F36" s="3" t="s">
        <v>17</v>
      </c>
      <c r="G36" s="91">
        <v>76</v>
      </c>
      <c r="H36" s="91">
        <v>72</v>
      </c>
      <c r="I36" s="5">
        <v>76</v>
      </c>
      <c r="J36" s="7">
        <v>78</v>
      </c>
      <c r="K36" s="6">
        <f t="shared" si="0"/>
        <v>75.5</v>
      </c>
    </row>
    <row r="37" spans="1:11" s="5" customFormat="1" x14ac:dyDescent="0.3">
      <c r="A37" s="5">
        <f t="shared" si="2"/>
        <v>36</v>
      </c>
      <c r="B37" s="189" t="s">
        <v>96</v>
      </c>
      <c r="C37" s="189" t="s">
        <v>291</v>
      </c>
      <c r="D37" s="242" t="s">
        <v>469</v>
      </c>
      <c r="E37" s="190" t="s">
        <v>482</v>
      </c>
      <c r="F37" s="3" t="s">
        <v>24</v>
      </c>
      <c r="G37" s="91">
        <v>77</v>
      </c>
      <c r="H37" s="91">
        <v>70</v>
      </c>
      <c r="I37" s="5">
        <v>75</v>
      </c>
      <c r="J37" s="7">
        <v>80</v>
      </c>
      <c r="K37" s="6">
        <f t="shared" si="0"/>
        <v>75.5</v>
      </c>
    </row>
    <row r="38" spans="1:11" s="5" customFormat="1" x14ac:dyDescent="0.3">
      <c r="A38" s="5">
        <f t="shared" si="2"/>
        <v>37</v>
      </c>
      <c r="B38" s="189" t="s">
        <v>123</v>
      </c>
      <c r="C38" s="189" t="s">
        <v>1198</v>
      </c>
      <c r="D38" s="242" t="s">
        <v>516</v>
      </c>
      <c r="E38" s="190" t="s">
        <v>525</v>
      </c>
      <c r="F38" s="3" t="s">
        <v>24</v>
      </c>
      <c r="G38" s="91">
        <v>73</v>
      </c>
      <c r="H38" s="91">
        <v>74</v>
      </c>
      <c r="I38" s="5">
        <v>74</v>
      </c>
      <c r="J38" s="7">
        <v>80</v>
      </c>
      <c r="K38" s="6">
        <f t="shared" si="0"/>
        <v>75.25</v>
      </c>
    </row>
    <row r="39" spans="1:11" s="5" customFormat="1" x14ac:dyDescent="0.3">
      <c r="A39" s="5">
        <f t="shared" si="2"/>
        <v>38</v>
      </c>
      <c r="B39" s="189" t="s">
        <v>176</v>
      </c>
      <c r="C39" s="189" t="s">
        <v>1215</v>
      </c>
      <c r="D39" s="242" t="s">
        <v>573</v>
      </c>
      <c r="E39" s="190" t="s">
        <v>869</v>
      </c>
      <c r="F39" s="3" t="s">
        <v>18</v>
      </c>
      <c r="G39" s="91">
        <v>75</v>
      </c>
      <c r="H39" s="91">
        <v>72</v>
      </c>
      <c r="I39" s="5">
        <v>74</v>
      </c>
      <c r="J39" s="7">
        <v>80</v>
      </c>
      <c r="K39" s="6">
        <f t="shared" si="0"/>
        <v>75.25</v>
      </c>
    </row>
    <row r="40" spans="1:11" s="5" customFormat="1" x14ac:dyDescent="0.3">
      <c r="A40" s="5">
        <f t="shared" si="2"/>
        <v>39</v>
      </c>
      <c r="B40" s="189" t="s">
        <v>698</v>
      </c>
      <c r="C40" s="189" t="s">
        <v>204</v>
      </c>
      <c r="D40" s="242" t="s">
        <v>690</v>
      </c>
      <c r="E40" s="190" t="s">
        <v>697</v>
      </c>
      <c r="F40" s="3" t="s">
        <v>18</v>
      </c>
      <c r="G40" s="91">
        <v>72</v>
      </c>
      <c r="H40" s="91">
        <v>80</v>
      </c>
      <c r="I40" s="5">
        <v>73</v>
      </c>
      <c r="J40" s="7">
        <v>76</v>
      </c>
      <c r="K40" s="6">
        <f t="shared" si="0"/>
        <v>75.25</v>
      </c>
    </row>
    <row r="41" spans="1:11" s="5" customFormat="1" x14ac:dyDescent="0.3">
      <c r="A41" s="5">
        <f t="shared" si="2"/>
        <v>40</v>
      </c>
      <c r="B41" s="189" t="s">
        <v>886</v>
      </c>
      <c r="C41" s="189" t="s">
        <v>92</v>
      </c>
      <c r="D41" s="242" t="s">
        <v>884</v>
      </c>
      <c r="E41" s="190" t="s">
        <v>885</v>
      </c>
      <c r="F41" s="3" t="s">
        <v>24</v>
      </c>
      <c r="G41" s="91">
        <v>74</v>
      </c>
      <c r="H41" s="91">
        <v>72</v>
      </c>
      <c r="I41" s="5">
        <v>76</v>
      </c>
      <c r="J41" s="7">
        <v>78</v>
      </c>
      <c r="K41" s="6">
        <f t="shared" si="0"/>
        <v>75</v>
      </c>
    </row>
    <row r="42" spans="1:11" s="5" customFormat="1" x14ac:dyDescent="0.3">
      <c r="A42" s="5">
        <f t="shared" si="2"/>
        <v>41</v>
      </c>
      <c r="B42" s="189" t="s">
        <v>76</v>
      </c>
      <c r="C42" s="189" t="s">
        <v>1156</v>
      </c>
      <c r="D42" s="242" t="s">
        <v>376</v>
      </c>
      <c r="E42" s="190" t="s">
        <v>408</v>
      </c>
      <c r="F42" s="3" t="s">
        <v>22</v>
      </c>
      <c r="G42" s="91">
        <v>75</v>
      </c>
      <c r="H42" s="91">
        <v>71</v>
      </c>
      <c r="I42" s="5">
        <v>74</v>
      </c>
      <c r="J42" s="7">
        <v>80</v>
      </c>
      <c r="K42" s="6">
        <f t="shared" si="0"/>
        <v>75</v>
      </c>
    </row>
    <row r="43" spans="1:11" s="5" customFormat="1" x14ac:dyDescent="0.3">
      <c r="A43" s="5">
        <f t="shared" si="2"/>
        <v>42</v>
      </c>
      <c r="B43" s="189" t="s">
        <v>700</v>
      </c>
      <c r="C43" s="189" t="s">
        <v>1318</v>
      </c>
      <c r="D43" s="242" t="s">
        <v>690</v>
      </c>
      <c r="E43" s="190" t="s">
        <v>699</v>
      </c>
      <c r="F43" s="3" t="s">
        <v>22</v>
      </c>
      <c r="G43" s="91">
        <v>71</v>
      </c>
      <c r="H43" s="91">
        <v>72</v>
      </c>
      <c r="I43" s="5">
        <v>78</v>
      </c>
      <c r="J43" s="7">
        <v>79</v>
      </c>
      <c r="K43" s="6">
        <f t="shared" si="0"/>
        <v>75</v>
      </c>
    </row>
    <row r="44" spans="1:11" s="5" customFormat="1" x14ac:dyDescent="0.3">
      <c r="A44" s="5">
        <f t="shared" si="2"/>
        <v>43</v>
      </c>
      <c r="B44" s="189" t="s">
        <v>145</v>
      </c>
      <c r="C44" s="189" t="s">
        <v>1304</v>
      </c>
      <c r="D44" s="242" t="s">
        <v>950</v>
      </c>
      <c r="E44" s="190" t="s">
        <v>968</v>
      </c>
      <c r="F44" s="3" t="s">
        <v>23</v>
      </c>
      <c r="G44" s="91">
        <v>75</v>
      </c>
      <c r="H44" s="91">
        <v>69</v>
      </c>
      <c r="I44" s="5">
        <v>76</v>
      </c>
      <c r="J44" s="7">
        <v>80</v>
      </c>
      <c r="K44" s="6">
        <f t="shared" si="0"/>
        <v>75</v>
      </c>
    </row>
    <row r="45" spans="1:11" s="5" customFormat="1" x14ac:dyDescent="0.3">
      <c r="A45" s="5">
        <f t="shared" si="2"/>
        <v>44</v>
      </c>
      <c r="B45" s="189" t="s">
        <v>916</v>
      </c>
      <c r="C45" s="189" t="s">
        <v>179</v>
      </c>
      <c r="D45" s="242" t="s">
        <v>884</v>
      </c>
      <c r="E45" s="190" t="s">
        <v>915</v>
      </c>
      <c r="F45" s="3" t="s">
        <v>22</v>
      </c>
      <c r="G45" s="91">
        <v>76</v>
      </c>
      <c r="H45" s="91">
        <v>76</v>
      </c>
      <c r="I45" s="5">
        <v>68</v>
      </c>
      <c r="J45" s="7">
        <v>80</v>
      </c>
      <c r="K45" s="6">
        <f t="shared" si="0"/>
        <v>75</v>
      </c>
    </row>
    <row r="46" spans="1:11" s="5" customFormat="1" x14ac:dyDescent="0.3">
      <c r="A46" s="5">
        <f t="shared" si="2"/>
        <v>45</v>
      </c>
      <c r="B46" s="189" t="s">
        <v>284</v>
      </c>
      <c r="C46" s="189" t="s">
        <v>1109</v>
      </c>
      <c r="D46" s="242" t="s">
        <v>246</v>
      </c>
      <c r="E46" s="190" t="s">
        <v>283</v>
      </c>
      <c r="F46" s="3" t="s">
        <v>19</v>
      </c>
      <c r="G46" s="91">
        <v>74</v>
      </c>
      <c r="H46" s="91">
        <v>71</v>
      </c>
      <c r="I46" s="5">
        <v>77</v>
      </c>
      <c r="J46" s="7">
        <v>78</v>
      </c>
      <c r="K46" s="6">
        <f t="shared" si="0"/>
        <v>75</v>
      </c>
    </row>
    <row r="47" spans="1:11" s="5" customFormat="1" x14ac:dyDescent="0.3">
      <c r="A47" s="5">
        <f t="shared" si="2"/>
        <v>46</v>
      </c>
      <c r="B47" s="189" t="s">
        <v>73</v>
      </c>
      <c r="C47" s="189" t="s">
        <v>1221</v>
      </c>
      <c r="D47" s="242" t="s">
        <v>625</v>
      </c>
      <c r="E47" s="190" t="s">
        <v>626</v>
      </c>
      <c r="F47" s="3" t="s">
        <v>18</v>
      </c>
      <c r="G47" s="91">
        <v>68</v>
      </c>
      <c r="H47" s="91">
        <v>75</v>
      </c>
      <c r="I47" s="5">
        <v>77</v>
      </c>
      <c r="J47" s="7">
        <v>79</v>
      </c>
      <c r="K47" s="6">
        <f t="shared" si="0"/>
        <v>74.75</v>
      </c>
    </row>
    <row r="48" spans="1:11" s="5" customFormat="1" x14ac:dyDescent="0.3">
      <c r="A48" s="5">
        <f t="shared" si="2"/>
        <v>47</v>
      </c>
      <c r="B48" s="189" t="s">
        <v>892</v>
      </c>
      <c r="C48" s="189" t="s">
        <v>83</v>
      </c>
      <c r="D48" s="242" t="s">
        <v>884</v>
      </c>
      <c r="E48" s="190" t="s">
        <v>891</v>
      </c>
      <c r="F48" s="3" t="s">
        <v>17</v>
      </c>
      <c r="G48" s="91">
        <v>75</v>
      </c>
      <c r="H48" s="91">
        <v>71</v>
      </c>
      <c r="I48" s="5">
        <v>74</v>
      </c>
      <c r="J48" s="7">
        <v>79</v>
      </c>
      <c r="K48" s="6">
        <f t="shared" si="0"/>
        <v>74.75</v>
      </c>
    </row>
    <row r="49" spans="1:11" s="5" customFormat="1" x14ac:dyDescent="0.3">
      <c r="A49" s="5">
        <f t="shared" si="2"/>
        <v>48</v>
      </c>
      <c r="B49" s="189" t="s">
        <v>1151</v>
      </c>
      <c r="C49" s="189" t="s">
        <v>1152</v>
      </c>
      <c r="D49" s="242" t="s">
        <v>376</v>
      </c>
      <c r="E49" s="190" t="s">
        <v>398</v>
      </c>
      <c r="F49" s="3" t="s">
        <v>19</v>
      </c>
      <c r="G49" s="91">
        <v>73</v>
      </c>
      <c r="H49" s="91">
        <v>74</v>
      </c>
      <c r="I49" s="5">
        <v>75</v>
      </c>
      <c r="J49" s="7">
        <v>77</v>
      </c>
      <c r="K49" s="6">
        <f t="shared" si="0"/>
        <v>74.75</v>
      </c>
    </row>
    <row r="50" spans="1:11" s="5" customFormat="1" x14ac:dyDescent="0.3">
      <c r="A50" s="5">
        <f t="shared" si="2"/>
        <v>49</v>
      </c>
      <c r="B50" s="189" t="s">
        <v>128</v>
      </c>
      <c r="C50" s="189" t="s">
        <v>1270</v>
      </c>
      <c r="D50" s="242" t="s">
        <v>75</v>
      </c>
      <c r="E50" s="190" t="s">
        <v>788</v>
      </c>
      <c r="F50" s="3" t="s">
        <v>22</v>
      </c>
      <c r="G50" s="91">
        <v>68</v>
      </c>
      <c r="H50" s="91">
        <v>76</v>
      </c>
      <c r="I50" s="5">
        <v>75</v>
      </c>
      <c r="J50" s="7">
        <v>80</v>
      </c>
      <c r="K50" s="6">
        <f t="shared" si="0"/>
        <v>74.75</v>
      </c>
    </row>
    <row r="51" spans="1:11" s="5" customFormat="1" x14ac:dyDescent="0.3">
      <c r="A51" s="5">
        <f t="shared" si="2"/>
        <v>50</v>
      </c>
      <c r="B51" s="187" t="s">
        <v>662</v>
      </c>
      <c r="C51" s="187" t="s">
        <v>1225</v>
      </c>
      <c r="D51" s="241" t="s">
        <v>663</v>
      </c>
      <c r="E51" s="188" t="s">
        <v>661</v>
      </c>
      <c r="F51" s="174" t="s">
        <v>14</v>
      </c>
      <c r="G51" s="91">
        <v>71</v>
      </c>
      <c r="H51" s="91">
        <v>74</v>
      </c>
      <c r="I51" s="5">
        <v>74</v>
      </c>
      <c r="J51" s="7">
        <v>80</v>
      </c>
      <c r="K51" s="6">
        <f t="shared" si="0"/>
        <v>74.75</v>
      </c>
    </row>
    <row r="52" spans="1:11" s="5" customFormat="1" x14ac:dyDescent="0.3">
      <c r="A52" s="5">
        <f t="shared" si="2"/>
        <v>51</v>
      </c>
      <c r="B52" s="189" t="s">
        <v>749</v>
      </c>
      <c r="C52" s="189" t="s">
        <v>1313</v>
      </c>
      <c r="D52" s="242" t="s">
        <v>84</v>
      </c>
      <c r="E52" s="190" t="s">
        <v>748</v>
      </c>
      <c r="F52" s="3" t="s">
        <v>20</v>
      </c>
      <c r="G52" s="91">
        <v>77</v>
      </c>
      <c r="H52" s="91">
        <v>66</v>
      </c>
      <c r="I52" s="5">
        <v>78</v>
      </c>
      <c r="J52" s="7">
        <v>78</v>
      </c>
      <c r="K52" s="6">
        <f t="shared" si="0"/>
        <v>74.75</v>
      </c>
    </row>
    <row r="53" spans="1:11" x14ac:dyDescent="0.3">
      <c r="A53" s="5">
        <f t="shared" si="2"/>
        <v>52</v>
      </c>
      <c r="B53" s="189" t="s">
        <v>692</v>
      </c>
      <c r="C53" s="189" t="s">
        <v>129</v>
      </c>
      <c r="D53" s="242" t="s">
        <v>690</v>
      </c>
      <c r="E53" s="190" t="s">
        <v>691</v>
      </c>
      <c r="F53" s="3" t="s">
        <v>17</v>
      </c>
      <c r="G53" s="91">
        <v>69</v>
      </c>
      <c r="H53" s="91">
        <v>73</v>
      </c>
      <c r="I53" s="5">
        <v>77</v>
      </c>
      <c r="J53" s="7">
        <v>79</v>
      </c>
      <c r="K53" s="6">
        <f t="shared" si="0"/>
        <v>74.5</v>
      </c>
    </row>
    <row r="54" spans="1:11" s="5" customFormat="1" x14ac:dyDescent="0.3">
      <c r="A54" s="5">
        <f t="shared" si="2"/>
        <v>53</v>
      </c>
      <c r="B54" s="189" t="s">
        <v>401</v>
      </c>
      <c r="C54" s="189" t="s">
        <v>179</v>
      </c>
      <c r="D54" s="242" t="s">
        <v>376</v>
      </c>
      <c r="E54" s="190" t="s">
        <v>400</v>
      </c>
      <c r="F54" s="3" t="s">
        <v>0</v>
      </c>
      <c r="G54" s="91">
        <v>62</v>
      </c>
      <c r="H54" s="91">
        <v>79</v>
      </c>
      <c r="I54" s="91">
        <v>77</v>
      </c>
      <c r="J54" s="7">
        <v>80</v>
      </c>
      <c r="K54" s="6">
        <f t="shared" si="0"/>
        <v>74.5</v>
      </c>
    </row>
    <row r="55" spans="1:11" s="5" customFormat="1" x14ac:dyDescent="0.3">
      <c r="A55" s="5">
        <f t="shared" si="2"/>
        <v>54</v>
      </c>
      <c r="B55" s="187" t="s">
        <v>345</v>
      </c>
      <c r="C55" s="187" t="s">
        <v>1137</v>
      </c>
      <c r="D55" s="241" t="s">
        <v>323</v>
      </c>
      <c r="E55" s="188" t="s">
        <v>344</v>
      </c>
      <c r="F55" s="174" t="s">
        <v>14</v>
      </c>
      <c r="G55" s="91">
        <v>75</v>
      </c>
      <c r="H55" s="91">
        <v>72</v>
      </c>
      <c r="I55" s="5">
        <v>71</v>
      </c>
      <c r="J55" s="7">
        <v>80</v>
      </c>
      <c r="K55" s="6">
        <f t="shared" si="0"/>
        <v>74.5</v>
      </c>
    </row>
    <row r="56" spans="1:11" s="5" customFormat="1" x14ac:dyDescent="0.3">
      <c r="A56" s="5">
        <f t="shared" si="2"/>
        <v>55</v>
      </c>
      <c r="B56" s="189" t="s">
        <v>435</v>
      </c>
      <c r="C56" s="189" t="s">
        <v>109</v>
      </c>
      <c r="D56" s="242" t="s">
        <v>376</v>
      </c>
      <c r="E56" s="190" t="s">
        <v>434</v>
      </c>
      <c r="F56" s="3" t="s">
        <v>18</v>
      </c>
      <c r="G56" s="91">
        <v>78</v>
      </c>
      <c r="H56" s="91">
        <v>63</v>
      </c>
      <c r="I56" s="5">
        <v>78</v>
      </c>
      <c r="J56" s="7">
        <v>79</v>
      </c>
      <c r="K56" s="6">
        <f t="shared" si="0"/>
        <v>74.5</v>
      </c>
    </row>
    <row r="57" spans="1:11" s="5" customFormat="1" x14ac:dyDescent="0.3">
      <c r="A57" s="5">
        <f t="shared" si="2"/>
        <v>56</v>
      </c>
      <c r="B57" s="189" t="s">
        <v>989</v>
      </c>
      <c r="C57" s="189" t="s">
        <v>159</v>
      </c>
      <c r="D57" s="242" t="s">
        <v>950</v>
      </c>
      <c r="E57" s="190" t="s">
        <v>988</v>
      </c>
      <c r="F57" s="3" t="s">
        <v>22</v>
      </c>
      <c r="G57" s="91">
        <v>77</v>
      </c>
      <c r="H57" s="91">
        <v>71</v>
      </c>
      <c r="I57" s="5">
        <v>70</v>
      </c>
      <c r="J57" s="7">
        <v>80</v>
      </c>
      <c r="K57" s="6">
        <f t="shared" si="0"/>
        <v>74.5</v>
      </c>
    </row>
    <row r="58" spans="1:11" s="5" customFormat="1" x14ac:dyDescent="0.3">
      <c r="A58" s="5">
        <f t="shared" si="2"/>
        <v>57</v>
      </c>
      <c r="B58" s="187" t="s">
        <v>1097</v>
      </c>
      <c r="C58" s="187" t="s">
        <v>1285</v>
      </c>
      <c r="D58" s="241" t="s">
        <v>884</v>
      </c>
      <c r="E58" s="188" t="s">
        <v>887</v>
      </c>
      <c r="F58" s="174" t="s">
        <v>14</v>
      </c>
      <c r="G58" s="91">
        <v>70</v>
      </c>
      <c r="H58" s="91">
        <v>73</v>
      </c>
      <c r="I58" s="5">
        <v>74</v>
      </c>
      <c r="J58" s="7">
        <v>80</v>
      </c>
      <c r="K58" s="6">
        <f t="shared" si="0"/>
        <v>74.25</v>
      </c>
    </row>
    <row r="59" spans="1:11" s="5" customFormat="1" x14ac:dyDescent="0.3">
      <c r="A59" s="5">
        <f t="shared" si="2"/>
        <v>58</v>
      </c>
      <c r="B59" s="189" t="s">
        <v>393</v>
      </c>
      <c r="C59" s="189" t="s">
        <v>1150</v>
      </c>
      <c r="D59" s="242" t="s">
        <v>376</v>
      </c>
      <c r="E59" s="190" t="s">
        <v>392</v>
      </c>
      <c r="F59" s="3" t="s">
        <v>0</v>
      </c>
      <c r="G59" s="91">
        <v>73</v>
      </c>
      <c r="H59" s="91">
        <v>68</v>
      </c>
      <c r="I59" s="91">
        <v>76</v>
      </c>
      <c r="J59" s="7">
        <v>80</v>
      </c>
      <c r="K59" s="6">
        <f t="shared" si="0"/>
        <v>74.25</v>
      </c>
    </row>
    <row r="60" spans="1:11" s="5" customFormat="1" x14ac:dyDescent="0.3">
      <c r="A60" s="5">
        <f t="shared" si="2"/>
        <v>59</v>
      </c>
      <c r="B60" s="187" t="s">
        <v>185</v>
      </c>
      <c r="C60" s="187" t="s">
        <v>154</v>
      </c>
      <c r="D60" s="241" t="s">
        <v>376</v>
      </c>
      <c r="E60" s="188" t="s">
        <v>415</v>
      </c>
      <c r="F60" s="174" t="s">
        <v>14</v>
      </c>
      <c r="G60" s="91">
        <v>71</v>
      </c>
      <c r="H60" s="91">
        <v>74</v>
      </c>
      <c r="I60" s="5">
        <v>72</v>
      </c>
      <c r="J60" s="7">
        <v>80</v>
      </c>
      <c r="K60" s="6">
        <f t="shared" si="0"/>
        <v>74.25</v>
      </c>
    </row>
    <row r="61" spans="1:11" s="5" customFormat="1" x14ac:dyDescent="0.3">
      <c r="A61" s="5">
        <f t="shared" si="2"/>
        <v>60</v>
      </c>
      <c r="B61" s="189" t="s">
        <v>423</v>
      </c>
      <c r="C61" s="189" t="s">
        <v>144</v>
      </c>
      <c r="D61" s="242" t="s">
        <v>376</v>
      </c>
      <c r="E61" s="190" t="s">
        <v>422</v>
      </c>
      <c r="F61" s="3" t="s">
        <v>17</v>
      </c>
      <c r="G61" s="91">
        <v>68</v>
      </c>
      <c r="H61" s="91">
        <v>76</v>
      </c>
      <c r="I61" s="5">
        <v>74</v>
      </c>
      <c r="J61" s="7">
        <v>79</v>
      </c>
      <c r="K61" s="6">
        <f t="shared" si="0"/>
        <v>74.25</v>
      </c>
    </row>
    <row r="62" spans="1:11" s="5" customFormat="1" x14ac:dyDescent="0.3">
      <c r="A62" s="5">
        <f t="shared" si="2"/>
        <v>61</v>
      </c>
      <c r="B62" s="189" t="s">
        <v>125</v>
      </c>
      <c r="C62" s="189" t="s">
        <v>1266</v>
      </c>
      <c r="D62" s="242" t="s">
        <v>75</v>
      </c>
      <c r="E62" s="190" t="s">
        <v>775</v>
      </c>
      <c r="F62" s="3" t="s">
        <v>0</v>
      </c>
      <c r="G62" s="91">
        <v>68</v>
      </c>
      <c r="H62" s="91">
        <v>71</v>
      </c>
      <c r="I62" s="5">
        <v>77</v>
      </c>
      <c r="J62" s="7">
        <v>80</v>
      </c>
      <c r="K62" s="6">
        <f t="shared" si="0"/>
        <v>74</v>
      </c>
    </row>
    <row r="63" spans="1:11" s="5" customFormat="1" x14ac:dyDescent="0.3">
      <c r="A63" s="5">
        <f t="shared" si="2"/>
        <v>62</v>
      </c>
      <c r="B63" s="189" t="s">
        <v>395</v>
      </c>
      <c r="C63" s="189" t="s">
        <v>158</v>
      </c>
      <c r="D63" s="242" t="s">
        <v>376</v>
      </c>
      <c r="E63" s="190" t="s">
        <v>394</v>
      </c>
      <c r="F63" s="3" t="s">
        <v>18</v>
      </c>
      <c r="G63" s="91">
        <v>73</v>
      </c>
      <c r="H63" s="91">
        <v>72</v>
      </c>
      <c r="I63" s="5">
        <v>71</v>
      </c>
      <c r="J63" s="7">
        <v>80</v>
      </c>
      <c r="K63" s="6">
        <f t="shared" si="0"/>
        <v>74</v>
      </c>
    </row>
    <row r="64" spans="1:11" s="5" customFormat="1" x14ac:dyDescent="0.3">
      <c r="A64" s="5">
        <f t="shared" si="2"/>
        <v>63</v>
      </c>
      <c r="B64" s="189" t="s">
        <v>136</v>
      </c>
      <c r="C64" s="189" t="s">
        <v>1154</v>
      </c>
      <c r="D64" s="242" t="s">
        <v>376</v>
      </c>
      <c r="E64" s="190" t="s">
        <v>403</v>
      </c>
      <c r="F64" s="3" t="s">
        <v>23</v>
      </c>
      <c r="G64" s="91">
        <v>67</v>
      </c>
      <c r="H64" s="91">
        <v>72</v>
      </c>
      <c r="I64" s="5">
        <v>77</v>
      </c>
      <c r="J64" s="7">
        <v>80</v>
      </c>
      <c r="K64" s="6">
        <f t="shared" si="0"/>
        <v>74</v>
      </c>
    </row>
    <row r="65" spans="1:11" s="5" customFormat="1" x14ac:dyDescent="0.3">
      <c r="A65" s="5">
        <f t="shared" si="2"/>
        <v>64</v>
      </c>
      <c r="B65" s="187" t="s">
        <v>1260</v>
      </c>
      <c r="C65" s="187" t="s">
        <v>1261</v>
      </c>
      <c r="D65" s="241" t="s">
        <v>84</v>
      </c>
      <c r="E65" s="188" t="s">
        <v>752</v>
      </c>
      <c r="F65" s="174" t="s">
        <v>14</v>
      </c>
      <c r="G65" s="91">
        <v>73</v>
      </c>
      <c r="H65" s="91">
        <v>73</v>
      </c>
      <c r="I65" s="5">
        <v>72</v>
      </c>
      <c r="J65" s="7">
        <v>78</v>
      </c>
      <c r="K65" s="6">
        <f t="shared" si="0"/>
        <v>74</v>
      </c>
    </row>
    <row r="66" spans="1:11" s="5" customFormat="1" x14ac:dyDescent="0.3">
      <c r="A66" s="5">
        <f t="shared" si="2"/>
        <v>65</v>
      </c>
      <c r="B66" s="189" t="s">
        <v>755</v>
      </c>
      <c r="C66" s="189" t="s">
        <v>126</v>
      </c>
      <c r="D66" s="242" t="s">
        <v>84</v>
      </c>
      <c r="E66" s="190" t="s">
        <v>754</v>
      </c>
      <c r="F66" s="3" t="s">
        <v>17</v>
      </c>
      <c r="G66" s="91">
        <v>77</v>
      </c>
      <c r="H66" s="91">
        <v>60</v>
      </c>
      <c r="I66" s="5">
        <v>79</v>
      </c>
      <c r="J66" s="7">
        <v>80</v>
      </c>
      <c r="K66" s="6">
        <f t="shared" ref="K66:K129" si="3">AVERAGE(G66,H66,I66,J66)</f>
        <v>74</v>
      </c>
    </row>
    <row r="67" spans="1:11" s="5" customFormat="1" x14ac:dyDescent="0.3">
      <c r="A67" s="5">
        <f t="shared" ref="A67:A98" si="4">A66+1</f>
        <v>66</v>
      </c>
      <c r="B67" s="189" t="s">
        <v>982</v>
      </c>
      <c r="C67" s="189" t="s">
        <v>765</v>
      </c>
      <c r="D67" s="242" t="s">
        <v>950</v>
      </c>
      <c r="E67" s="190" t="s">
        <v>981</v>
      </c>
      <c r="F67" s="3" t="s">
        <v>19</v>
      </c>
      <c r="G67" s="91">
        <v>72</v>
      </c>
      <c r="H67" s="91">
        <v>71</v>
      </c>
      <c r="I67" s="5">
        <v>73</v>
      </c>
      <c r="J67" s="7">
        <v>80</v>
      </c>
      <c r="K67" s="6">
        <f t="shared" si="3"/>
        <v>74</v>
      </c>
    </row>
    <row r="68" spans="1:11" s="5" customFormat="1" x14ac:dyDescent="0.3">
      <c r="A68" s="5">
        <f t="shared" si="4"/>
        <v>67</v>
      </c>
      <c r="B68" s="189" t="s">
        <v>441</v>
      </c>
      <c r="C68" s="189" t="s">
        <v>1165</v>
      </c>
      <c r="D68" s="242" t="s">
        <v>376</v>
      </c>
      <c r="E68" s="190" t="s">
        <v>440</v>
      </c>
      <c r="F68" s="3" t="s">
        <v>0</v>
      </c>
      <c r="G68" s="91">
        <v>69</v>
      </c>
      <c r="H68" s="91">
        <v>75</v>
      </c>
      <c r="I68" s="5">
        <v>72</v>
      </c>
      <c r="J68" s="7">
        <v>80</v>
      </c>
      <c r="K68" s="6">
        <f t="shared" si="3"/>
        <v>74</v>
      </c>
    </row>
    <row r="69" spans="1:11" s="5" customFormat="1" x14ac:dyDescent="0.3">
      <c r="A69" s="5">
        <f t="shared" si="4"/>
        <v>68</v>
      </c>
      <c r="B69" s="189" t="s">
        <v>967</v>
      </c>
      <c r="C69" s="189" t="s">
        <v>1127</v>
      </c>
      <c r="D69" s="242" t="s">
        <v>950</v>
      </c>
      <c r="E69" s="190" t="s">
        <v>966</v>
      </c>
      <c r="F69" s="3" t="s">
        <v>0</v>
      </c>
      <c r="G69" s="91">
        <v>72</v>
      </c>
      <c r="H69" s="91">
        <v>70</v>
      </c>
      <c r="I69" s="5">
        <v>73</v>
      </c>
      <c r="J69" s="7">
        <v>80</v>
      </c>
      <c r="K69" s="6">
        <f t="shared" si="3"/>
        <v>73.75</v>
      </c>
    </row>
    <row r="70" spans="1:11" s="5" customFormat="1" x14ac:dyDescent="0.3">
      <c r="A70" s="5">
        <f t="shared" si="4"/>
        <v>69</v>
      </c>
      <c r="B70" s="189" t="s">
        <v>353</v>
      </c>
      <c r="C70" s="189" t="s">
        <v>1139</v>
      </c>
      <c r="D70" s="242" t="s">
        <v>323</v>
      </c>
      <c r="E70" s="190" t="s">
        <v>352</v>
      </c>
      <c r="F70" s="3" t="s">
        <v>23</v>
      </c>
      <c r="G70" s="91">
        <v>70</v>
      </c>
      <c r="H70" s="91">
        <v>71</v>
      </c>
      <c r="I70" s="5">
        <v>74</v>
      </c>
      <c r="J70" s="7">
        <v>80</v>
      </c>
      <c r="K70" s="6">
        <f t="shared" si="3"/>
        <v>73.75</v>
      </c>
    </row>
    <row r="71" spans="1:11" s="5" customFormat="1" x14ac:dyDescent="0.3">
      <c r="A71" s="5">
        <f t="shared" si="4"/>
        <v>70</v>
      </c>
      <c r="B71" s="189" t="s">
        <v>774</v>
      </c>
      <c r="C71" s="189" t="s">
        <v>1203</v>
      </c>
      <c r="D71" s="242" t="s">
        <v>75</v>
      </c>
      <c r="E71" s="190" t="s">
        <v>773</v>
      </c>
      <c r="F71" s="3" t="s">
        <v>18</v>
      </c>
      <c r="G71" s="91">
        <v>72</v>
      </c>
      <c r="H71" s="91">
        <v>69</v>
      </c>
      <c r="I71" s="5">
        <v>75</v>
      </c>
      <c r="J71" s="7">
        <v>78</v>
      </c>
      <c r="K71" s="6">
        <f t="shared" si="3"/>
        <v>73.5</v>
      </c>
    </row>
    <row r="72" spans="1:11" s="5" customFormat="1" x14ac:dyDescent="0.3">
      <c r="A72" s="5">
        <f t="shared" si="4"/>
        <v>71</v>
      </c>
      <c r="B72" s="189" t="s">
        <v>329</v>
      </c>
      <c r="C72" s="189" t="s">
        <v>1131</v>
      </c>
      <c r="D72" s="242" t="s">
        <v>323</v>
      </c>
      <c r="E72" s="190" t="s">
        <v>328</v>
      </c>
      <c r="F72" s="3" t="s">
        <v>24</v>
      </c>
      <c r="G72" s="91">
        <v>65</v>
      </c>
      <c r="H72" s="91">
        <v>76</v>
      </c>
      <c r="I72" s="5">
        <v>73</v>
      </c>
      <c r="J72" s="7">
        <v>80</v>
      </c>
      <c r="K72" s="6">
        <f t="shared" si="3"/>
        <v>73.5</v>
      </c>
    </row>
    <row r="73" spans="1:11" s="5" customFormat="1" x14ac:dyDescent="0.3">
      <c r="A73" s="5">
        <f t="shared" si="4"/>
        <v>72</v>
      </c>
      <c r="B73" s="189" t="s">
        <v>668</v>
      </c>
      <c r="C73" s="189" t="s">
        <v>1208</v>
      </c>
      <c r="D73" s="242" t="s">
        <v>666</v>
      </c>
      <c r="E73" s="190" t="s">
        <v>667</v>
      </c>
      <c r="F73" s="3" t="s">
        <v>19</v>
      </c>
      <c r="G73" s="91">
        <v>75</v>
      </c>
      <c r="H73" s="91">
        <v>67</v>
      </c>
      <c r="I73" s="5">
        <v>72</v>
      </c>
      <c r="J73" s="7">
        <v>80</v>
      </c>
      <c r="K73" s="6">
        <f t="shared" si="3"/>
        <v>73.5</v>
      </c>
    </row>
    <row r="74" spans="1:11" s="5" customFormat="1" x14ac:dyDescent="0.3">
      <c r="A74" s="5">
        <f t="shared" si="4"/>
        <v>73</v>
      </c>
      <c r="B74" s="189" t="s">
        <v>611</v>
      </c>
      <c r="C74" s="189" t="s">
        <v>102</v>
      </c>
      <c r="D74" s="242" t="s">
        <v>595</v>
      </c>
      <c r="E74" s="190" t="s">
        <v>610</v>
      </c>
      <c r="F74" s="3" t="s">
        <v>24</v>
      </c>
      <c r="G74" s="91">
        <v>66</v>
      </c>
      <c r="H74" s="91">
        <v>76</v>
      </c>
      <c r="I74" s="5">
        <v>73</v>
      </c>
      <c r="J74" s="7">
        <v>79</v>
      </c>
      <c r="K74" s="6">
        <f t="shared" si="3"/>
        <v>73.5</v>
      </c>
    </row>
    <row r="75" spans="1:11" s="5" customFormat="1" x14ac:dyDescent="0.3">
      <c r="A75" s="5">
        <f t="shared" si="4"/>
        <v>74</v>
      </c>
      <c r="B75" s="189" t="s">
        <v>949</v>
      </c>
      <c r="C75" s="189" t="s">
        <v>205</v>
      </c>
      <c r="D75" s="242" t="s">
        <v>950</v>
      </c>
      <c r="E75" s="190" t="s">
        <v>948</v>
      </c>
      <c r="F75" s="3" t="s">
        <v>18</v>
      </c>
      <c r="G75" s="91">
        <v>59</v>
      </c>
      <c r="H75" s="91">
        <v>77</v>
      </c>
      <c r="I75" s="5">
        <v>77</v>
      </c>
      <c r="J75" s="7">
        <v>80</v>
      </c>
      <c r="K75" s="6">
        <f t="shared" si="3"/>
        <v>73.25</v>
      </c>
    </row>
    <row r="76" spans="1:11" s="5" customFormat="1" x14ac:dyDescent="0.3">
      <c r="A76" s="5">
        <f t="shared" si="4"/>
        <v>75</v>
      </c>
      <c r="B76" s="189" t="s">
        <v>694</v>
      </c>
      <c r="C76" s="189" t="s">
        <v>1240</v>
      </c>
      <c r="D76" s="242" t="s">
        <v>690</v>
      </c>
      <c r="E76" s="190" t="s">
        <v>693</v>
      </c>
      <c r="F76" s="3" t="s">
        <v>0</v>
      </c>
      <c r="G76" s="91">
        <v>73</v>
      </c>
      <c r="H76" s="91">
        <v>64</v>
      </c>
      <c r="I76" s="5">
        <v>76</v>
      </c>
      <c r="J76" s="7">
        <v>80</v>
      </c>
      <c r="K76" s="6">
        <f t="shared" si="3"/>
        <v>73.25</v>
      </c>
    </row>
    <row r="77" spans="1:11" x14ac:dyDescent="0.3">
      <c r="A77" s="5">
        <f t="shared" si="4"/>
        <v>76</v>
      </c>
      <c r="B77" s="189" t="s">
        <v>474</v>
      </c>
      <c r="C77" s="189" t="s">
        <v>1176</v>
      </c>
      <c r="D77" s="242" t="s">
        <v>469</v>
      </c>
      <c r="E77" s="190" t="s">
        <v>473</v>
      </c>
      <c r="F77" s="3" t="s">
        <v>21</v>
      </c>
      <c r="G77" s="91">
        <v>71</v>
      </c>
      <c r="H77" s="91">
        <v>76</v>
      </c>
      <c r="I77" s="5">
        <v>76</v>
      </c>
      <c r="J77" s="7">
        <v>70</v>
      </c>
      <c r="K77" s="6">
        <f t="shared" si="3"/>
        <v>73.25</v>
      </c>
    </row>
    <row r="78" spans="1:11" s="5" customFormat="1" x14ac:dyDescent="0.3">
      <c r="A78" s="5">
        <f t="shared" si="4"/>
        <v>77</v>
      </c>
      <c r="B78" s="189" t="s">
        <v>201</v>
      </c>
      <c r="C78" s="189" t="s">
        <v>147</v>
      </c>
      <c r="D78" s="242" t="s">
        <v>323</v>
      </c>
      <c r="E78" s="190" t="s">
        <v>340</v>
      </c>
      <c r="F78" s="3" t="s">
        <v>0</v>
      </c>
      <c r="G78" s="91">
        <v>68</v>
      </c>
      <c r="H78" s="91">
        <v>72</v>
      </c>
      <c r="I78" s="5">
        <v>73</v>
      </c>
      <c r="J78" s="7">
        <v>80</v>
      </c>
      <c r="K78" s="6">
        <f t="shared" si="3"/>
        <v>73.25</v>
      </c>
    </row>
    <row r="79" spans="1:11" s="5" customFormat="1" x14ac:dyDescent="0.3">
      <c r="A79" s="5">
        <f t="shared" si="4"/>
        <v>78</v>
      </c>
      <c r="B79" s="189" t="s">
        <v>805</v>
      </c>
      <c r="C79" s="189" t="s">
        <v>1280</v>
      </c>
      <c r="D79" s="242" t="s">
        <v>75</v>
      </c>
      <c r="E79" s="190" t="s">
        <v>804</v>
      </c>
      <c r="F79" s="3" t="s">
        <v>21</v>
      </c>
      <c r="G79" s="91">
        <v>73</v>
      </c>
      <c r="H79" s="91">
        <v>69</v>
      </c>
      <c r="I79" s="5">
        <v>72</v>
      </c>
      <c r="J79" s="7">
        <v>79</v>
      </c>
      <c r="K79" s="6">
        <f t="shared" si="3"/>
        <v>73.25</v>
      </c>
    </row>
    <row r="80" spans="1:11" s="5" customFormat="1" x14ac:dyDescent="0.3">
      <c r="A80" s="5">
        <f t="shared" si="4"/>
        <v>79</v>
      </c>
      <c r="B80" s="189" t="s">
        <v>145</v>
      </c>
      <c r="C80" s="189" t="s">
        <v>127</v>
      </c>
      <c r="D80" s="242" t="s">
        <v>884</v>
      </c>
      <c r="E80" s="190" t="s">
        <v>907</v>
      </c>
      <c r="F80" s="3" t="s">
        <v>21</v>
      </c>
      <c r="G80" s="91">
        <v>71</v>
      </c>
      <c r="H80" s="91">
        <v>69</v>
      </c>
      <c r="I80" s="5">
        <v>73</v>
      </c>
      <c r="J80" s="7">
        <v>80</v>
      </c>
      <c r="K80" s="6">
        <f t="shared" si="3"/>
        <v>73.25</v>
      </c>
    </row>
    <row r="81" spans="1:11" s="5" customFormat="1" x14ac:dyDescent="0.3">
      <c r="A81" s="5">
        <f t="shared" si="4"/>
        <v>80</v>
      </c>
      <c r="B81" s="189" t="s">
        <v>359</v>
      </c>
      <c r="C81" s="189" t="s">
        <v>1142</v>
      </c>
      <c r="D81" s="242" t="s">
        <v>323</v>
      </c>
      <c r="E81" s="190" t="s">
        <v>358</v>
      </c>
      <c r="F81" s="3" t="s">
        <v>18</v>
      </c>
      <c r="G81" s="91">
        <v>77</v>
      </c>
      <c r="H81" s="91">
        <v>78</v>
      </c>
      <c r="I81" s="5">
        <v>58</v>
      </c>
      <c r="J81" s="7">
        <v>80</v>
      </c>
      <c r="K81" s="6">
        <f t="shared" si="3"/>
        <v>73.25</v>
      </c>
    </row>
    <row r="82" spans="1:11" s="5" customFormat="1" x14ac:dyDescent="0.3">
      <c r="A82" s="5">
        <f t="shared" si="4"/>
        <v>81</v>
      </c>
      <c r="B82" s="189" t="s">
        <v>1095</v>
      </c>
      <c r="C82" s="189" t="s">
        <v>157</v>
      </c>
      <c r="D82" s="242" t="s">
        <v>246</v>
      </c>
      <c r="E82" s="190" t="s">
        <v>244</v>
      </c>
      <c r="F82" s="3" t="s">
        <v>20</v>
      </c>
      <c r="G82" s="91">
        <v>65</v>
      </c>
      <c r="H82" s="91">
        <v>71</v>
      </c>
      <c r="I82" s="5">
        <v>76</v>
      </c>
      <c r="J82" s="7">
        <v>80</v>
      </c>
      <c r="K82" s="6">
        <f t="shared" si="3"/>
        <v>73</v>
      </c>
    </row>
    <row r="83" spans="1:11" s="5" customFormat="1" x14ac:dyDescent="0.3">
      <c r="A83" s="5">
        <f t="shared" si="4"/>
        <v>82</v>
      </c>
      <c r="B83" s="189" t="s">
        <v>128</v>
      </c>
      <c r="C83" s="189" t="s">
        <v>1320</v>
      </c>
      <c r="D83" s="242" t="s">
        <v>84</v>
      </c>
      <c r="E83" s="190" t="s">
        <v>743</v>
      </c>
      <c r="F83" s="3" t="s">
        <v>24</v>
      </c>
      <c r="G83" s="91">
        <v>76</v>
      </c>
      <c r="H83" s="91">
        <v>69</v>
      </c>
      <c r="I83" s="5">
        <v>67</v>
      </c>
      <c r="J83" s="7">
        <v>80</v>
      </c>
      <c r="K83" s="6">
        <f t="shared" si="3"/>
        <v>73</v>
      </c>
    </row>
    <row r="84" spans="1:11" s="5" customFormat="1" x14ac:dyDescent="0.3">
      <c r="A84" s="5">
        <f t="shared" si="4"/>
        <v>83</v>
      </c>
      <c r="B84" s="189" t="s">
        <v>1100</v>
      </c>
      <c r="C84" s="189" t="s">
        <v>136</v>
      </c>
      <c r="D84" s="242" t="s">
        <v>246</v>
      </c>
      <c r="E84" s="190" t="s">
        <v>864</v>
      </c>
      <c r="F84" s="3" t="s">
        <v>18</v>
      </c>
      <c r="G84" s="91">
        <v>64</v>
      </c>
      <c r="H84" s="91">
        <v>73</v>
      </c>
      <c r="I84" s="5">
        <v>77</v>
      </c>
      <c r="J84" s="7">
        <v>78</v>
      </c>
      <c r="K84" s="6">
        <f t="shared" si="3"/>
        <v>73</v>
      </c>
    </row>
    <row r="85" spans="1:11" s="5" customFormat="1" x14ac:dyDescent="0.3">
      <c r="A85" s="5">
        <f t="shared" si="4"/>
        <v>84</v>
      </c>
      <c r="B85" s="189" t="s">
        <v>902</v>
      </c>
      <c r="C85" s="189" t="s">
        <v>127</v>
      </c>
      <c r="D85" s="242" t="s">
        <v>884</v>
      </c>
      <c r="E85" s="190" t="s">
        <v>901</v>
      </c>
      <c r="F85" s="3" t="s">
        <v>20</v>
      </c>
      <c r="G85" s="91">
        <v>67</v>
      </c>
      <c r="H85" s="91">
        <v>72</v>
      </c>
      <c r="I85" s="5">
        <v>73</v>
      </c>
      <c r="J85" s="7">
        <v>80</v>
      </c>
      <c r="K85" s="6">
        <f t="shared" si="3"/>
        <v>73</v>
      </c>
    </row>
    <row r="86" spans="1:11" s="5" customFormat="1" x14ac:dyDescent="0.3">
      <c r="A86" s="5">
        <f t="shared" si="4"/>
        <v>85</v>
      </c>
      <c r="B86" s="187" t="s">
        <v>429</v>
      </c>
      <c r="C86" s="187" t="s">
        <v>108</v>
      </c>
      <c r="D86" s="241" t="s">
        <v>376</v>
      </c>
      <c r="E86" s="188" t="s">
        <v>428</v>
      </c>
      <c r="F86" s="174" t="s">
        <v>14</v>
      </c>
      <c r="G86" s="91">
        <v>62</v>
      </c>
      <c r="H86" s="91">
        <v>77</v>
      </c>
      <c r="I86" s="5">
        <v>73</v>
      </c>
      <c r="J86" s="7">
        <v>80</v>
      </c>
      <c r="K86" s="6">
        <f t="shared" si="3"/>
        <v>73</v>
      </c>
    </row>
    <row r="87" spans="1:11" s="5" customFormat="1" x14ac:dyDescent="0.3">
      <c r="A87" s="5">
        <f t="shared" si="4"/>
        <v>86</v>
      </c>
      <c r="B87" s="189" t="s">
        <v>1123</v>
      </c>
      <c r="C87" s="189" t="s">
        <v>1124</v>
      </c>
      <c r="D87" s="242" t="s">
        <v>291</v>
      </c>
      <c r="E87" s="190" t="s">
        <v>308</v>
      </c>
      <c r="F87" s="3" t="s">
        <v>22</v>
      </c>
      <c r="G87" s="91">
        <v>75</v>
      </c>
      <c r="H87" s="91">
        <v>67</v>
      </c>
      <c r="I87" s="5">
        <v>69</v>
      </c>
      <c r="J87" s="7">
        <v>80</v>
      </c>
      <c r="K87" s="6">
        <f t="shared" si="3"/>
        <v>72.75</v>
      </c>
    </row>
    <row r="88" spans="1:11" s="5" customFormat="1" x14ac:dyDescent="0.3">
      <c r="A88" s="5">
        <f t="shared" si="4"/>
        <v>87</v>
      </c>
      <c r="B88" s="187" t="s">
        <v>297</v>
      </c>
      <c r="C88" s="187" t="s">
        <v>1119</v>
      </c>
      <c r="D88" s="241" t="s">
        <v>291</v>
      </c>
      <c r="E88" s="188" t="s">
        <v>296</v>
      </c>
      <c r="F88" s="174" t="s">
        <v>14</v>
      </c>
      <c r="G88" s="91">
        <v>63</v>
      </c>
      <c r="H88" s="91">
        <v>76</v>
      </c>
      <c r="I88" s="5">
        <v>72</v>
      </c>
      <c r="J88" s="7">
        <v>79</v>
      </c>
      <c r="K88" s="6">
        <f t="shared" si="3"/>
        <v>72.5</v>
      </c>
    </row>
    <row r="89" spans="1:11" s="5" customFormat="1" x14ac:dyDescent="0.3">
      <c r="A89" s="5">
        <f t="shared" si="4"/>
        <v>88</v>
      </c>
      <c r="B89" s="189" t="s">
        <v>299</v>
      </c>
      <c r="C89" s="189" t="s">
        <v>1120</v>
      </c>
      <c r="D89" s="242" t="s">
        <v>291</v>
      </c>
      <c r="E89" s="190" t="s">
        <v>298</v>
      </c>
      <c r="F89" s="3" t="s">
        <v>20</v>
      </c>
      <c r="G89" s="91">
        <v>64</v>
      </c>
      <c r="H89" s="91">
        <v>72</v>
      </c>
      <c r="I89" s="5">
        <v>75</v>
      </c>
      <c r="J89" s="7">
        <v>79</v>
      </c>
      <c r="K89" s="6">
        <f t="shared" si="3"/>
        <v>72.5</v>
      </c>
    </row>
    <row r="90" spans="1:11" s="5" customFormat="1" x14ac:dyDescent="0.3">
      <c r="A90" s="5">
        <f t="shared" si="4"/>
        <v>89</v>
      </c>
      <c r="B90" s="189" t="s">
        <v>741</v>
      </c>
      <c r="C90" s="189" t="s">
        <v>111</v>
      </c>
      <c r="D90" s="242" t="s">
        <v>84</v>
      </c>
      <c r="E90" s="190" t="s">
        <v>740</v>
      </c>
      <c r="F90" s="3" t="s">
        <v>0</v>
      </c>
      <c r="G90" s="91">
        <v>68</v>
      </c>
      <c r="H90" s="91">
        <v>66</v>
      </c>
      <c r="I90" s="91">
        <v>76</v>
      </c>
      <c r="J90" s="7">
        <v>80</v>
      </c>
      <c r="K90" s="6">
        <f t="shared" si="3"/>
        <v>72.5</v>
      </c>
    </row>
    <row r="91" spans="1:11" s="5" customFormat="1" x14ac:dyDescent="0.3">
      <c r="A91" s="5">
        <f t="shared" si="4"/>
        <v>90</v>
      </c>
      <c r="B91" s="189" t="s">
        <v>718</v>
      </c>
      <c r="C91" s="189" t="s">
        <v>1248</v>
      </c>
      <c r="D91" s="242" t="s">
        <v>719</v>
      </c>
      <c r="E91" s="190" t="s">
        <v>717</v>
      </c>
      <c r="F91" s="3" t="s">
        <v>17</v>
      </c>
      <c r="G91" s="91">
        <v>62</v>
      </c>
      <c r="H91" s="91">
        <v>75</v>
      </c>
      <c r="I91" s="5">
        <v>76</v>
      </c>
      <c r="J91" s="7">
        <v>77</v>
      </c>
      <c r="K91" s="6">
        <f t="shared" si="3"/>
        <v>72.5</v>
      </c>
    </row>
    <row r="92" spans="1:11" s="5" customFormat="1" x14ac:dyDescent="0.3">
      <c r="A92" s="5">
        <f t="shared" si="4"/>
        <v>91</v>
      </c>
      <c r="B92" s="189" t="s">
        <v>153</v>
      </c>
      <c r="C92" s="189" t="s">
        <v>1275</v>
      </c>
      <c r="D92" s="242" t="s">
        <v>75</v>
      </c>
      <c r="E92" s="190" t="s">
        <v>796</v>
      </c>
      <c r="F92" s="3" t="s">
        <v>0</v>
      </c>
      <c r="G92" s="91">
        <v>72</v>
      </c>
      <c r="H92" s="91">
        <v>60</v>
      </c>
      <c r="I92" s="5">
        <v>78</v>
      </c>
      <c r="J92" s="7">
        <v>80</v>
      </c>
      <c r="K92" s="6">
        <f t="shared" si="3"/>
        <v>72.5</v>
      </c>
    </row>
    <row r="93" spans="1:11" s="5" customFormat="1" x14ac:dyDescent="0.3">
      <c r="A93" s="5">
        <f t="shared" si="4"/>
        <v>92</v>
      </c>
      <c r="B93" s="189" t="s">
        <v>100</v>
      </c>
      <c r="C93" s="189" t="s">
        <v>79</v>
      </c>
      <c r="D93" s="242" t="s">
        <v>75</v>
      </c>
      <c r="E93" s="190" t="s">
        <v>808</v>
      </c>
      <c r="F93" s="3" t="s">
        <v>0</v>
      </c>
      <c r="G93" s="91">
        <v>73</v>
      </c>
      <c r="H93" s="91">
        <v>68</v>
      </c>
      <c r="I93" s="5">
        <v>73</v>
      </c>
      <c r="J93" s="7">
        <v>76</v>
      </c>
      <c r="K93" s="6">
        <f t="shared" si="3"/>
        <v>72.5</v>
      </c>
    </row>
    <row r="94" spans="1:11" s="5" customFormat="1" x14ac:dyDescent="0.3">
      <c r="A94" s="5">
        <f t="shared" si="4"/>
        <v>93</v>
      </c>
      <c r="B94" s="189" t="s">
        <v>1133</v>
      </c>
      <c r="C94" s="189" t="s">
        <v>1134</v>
      </c>
      <c r="D94" s="242" t="s">
        <v>323</v>
      </c>
      <c r="E94" s="190" t="s">
        <v>332</v>
      </c>
      <c r="F94" s="3" t="s">
        <v>0</v>
      </c>
      <c r="G94" s="91">
        <v>69</v>
      </c>
      <c r="H94" s="91">
        <v>72</v>
      </c>
      <c r="I94" s="91">
        <v>68</v>
      </c>
      <c r="J94" s="7">
        <v>80</v>
      </c>
      <c r="K94" s="6">
        <f t="shared" si="3"/>
        <v>72.25</v>
      </c>
    </row>
    <row r="95" spans="1:11" s="5" customFormat="1" x14ac:dyDescent="0.3">
      <c r="A95" s="5">
        <f t="shared" si="4"/>
        <v>94</v>
      </c>
      <c r="B95" s="187" t="s">
        <v>751</v>
      </c>
      <c r="C95" s="187" t="s">
        <v>1259</v>
      </c>
      <c r="D95" s="241" t="s">
        <v>84</v>
      </c>
      <c r="E95" s="188" t="s">
        <v>750</v>
      </c>
      <c r="F95" s="174" t="s">
        <v>14</v>
      </c>
      <c r="G95" s="91">
        <v>71</v>
      </c>
      <c r="H95" s="91">
        <v>69</v>
      </c>
      <c r="I95" s="5">
        <v>69</v>
      </c>
      <c r="J95" s="7">
        <v>80</v>
      </c>
      <c r="K95" s="6">
        <f t="shared" si="3"/>
        <v>72.25</v>
      </c>
    </row>
    <row r="96" spans="1:11" s="5" customFormat="1" x14ac:dyDescent="0.3">
      <c r="A96" s="5">
        <f t="shared" si="4"/>
        <v>95</v>
      </c>
      <c r="B96" s="189" t="s">
        <v>975</v>
      </c>
      <c r="C96" s="189" t="s">
        <v>638</v>
      </c>
      <c r="D96" s="242" t="s">
        <v>950</v>
      </c>
      <c r="E96" s="190" t="s">
        <v>974</v>
      </c>
      <c r="F96" s="3" t="s">
        <v>0</v>
      </c>
      <c r="G96" s="91">
        <v>60</v>
      </c>
      <c r="H96" s="91">
        <v>69</v>
      </c>
      <c r="I96" s="5">
        <v>80</v>
      </c>
      <c r="J96" s="7">
        <v>80</v>
      </c>
      <c r="K96" s="6">
        <f t="shared" si="3"/>
        <v>72.25</v>
      </c>
    </row>
    <row r="97" spans="1:11" s="5" customFormat="1" x14ac:dyDescent="0.3">
      <c r="A97" s="5">
        <f t="shared" si="4"/>
        <v>96</v>
      </c>
      <c r="B97" s="187" t="s">
        <v>279</v>
      </c>
      <c r="C97" s="187" t="s">
        <v>1105</v>
      </c>
      <c r="D97" s="241" t="s">
        <v>246</v>
      </c>
      <c r="E97" s="188" t="s">
        <v>278</v>
      </c>
      <c r="F97" s="174" t="s">
        <v>14</v>
      </c>
      <c r="G97" s="91">
        <v>78</v>
      </c>
      <c r="H97" s="91">
        <v>69</v>
      </c>
      <c r="I97" s="5">
        <v>75</v>
      </c>
      <c r="J97" s="7">
        <v>67</v>
      </c>
      <c r="K97" s="6">
        <f t="shared" si="3"/>
        <v>72.25</v>
      </c>
    </row>
    <row r="98" spans="1:11" s="5" customFormat="1" x14ac:dyDescent="0.3">
      <c r="A98" s="5">
        <f t="shared" si="4"/>
        <v>97</v>
      </c>
      <c r="B98" s="189" t="s">
        <v>203</v>
      </c>
      <c r="C98" s="189" t="s">
        <v>1108</v>
      </c>
      <c r="D98" s="242" t="s">
        <v>246</v>
      </c>
      <c r="E98" s="190" t="s">
        <v>282</v>
      </c>
      <c r="F98" s="3" t="s">
        <v>18</v>
      </c>
      <c r="G98" s="91">
        <v>75</v>
      </c>
      <c r="H98" s="91">
        <v>72</v>
      </c>
      <c r="I98" s="5">
        <v>77</v>
      </c>
      <c r="J98" s="7">
        <v>65</v>
      </c>
      <c r="K98" s="6">
        <f t="shared" si="3"/>
        <v>72.25</v>
      </c>
    </row>
    <row r="99" spans="1:11" s="5" customFormat="1" x14ac:dyDescent="0.3">
      <c r="A99" s="5">
        <f t="shared" ref="A99:A130" si="5">A98+1</f>
        <v>98</v>
      </c>
      <c r="B99" s="189" t="s">
        <v>159</v>
      </c>
      <c r="C99" s="189" t="s">
        <v>1203</v>
      </c>
      <c r="D99" s="242" t="s">
        <v>75</v>
      </c>
      <c r="E99" s="190" t="s">
        <v>771</v>
      </c>
      <c r="F99" s="3" t="s">
        <v>20</v>
      </c>
      <c r="G99" s="91">
        <v>53</v>
      </c>
      <c r="H99" s="91">
        <v>78</v>
      </c>
      <c r="I99" s="5">
        <v>77</v>
      </c>
      <c r="J99" s="7">
        <v>80</v>
      </c>
      <c r="K99" s="6">
        <f t="shared" si="3"/>
        <v>72</v>
      </c>
    </row>
    <row r="100" spans="1:11" s="5" customFormat="1" x14ac:dyDescent="0.3">
      <c r="A100" s="5">
        <f t="shared" si="5"/>
        <v>99</v>
      </c>
      <c r="B100" s="65" t="s">
        <v>1128</v>
      </c>
      <c r="C100" s="65" t="s">
        <v>175</v>
      </c>
      <c r="D100" s="67" t="s">
        <v>323</v>
      </c>
      <c r="E100" s="190" t="s">
        <v>321</v>
      </c>
      <c r="F100" s="3" t="s">
        <v>20</v>
      </c>
      <c r="G100" s="91">
        <v>70</v>
      </c>
      <c r="H100" s="91">
        <v>69</v>
      </c>
      <c r="I100" s="5">
        <v>69</v>
      </c>
      <c r="J100" s="7">
        <v>80</v>
      </c>
      <c r="K100" s="6">
        <f t="shared" si="3"/>
        <v>72</v>
      </c>
    </row>
    <row r="101" spans="1:11" s="5" customFormat="1" x14ac:dyDescent="0.3">
      <c r="A101" s="5">
        <f t="shared" si="5"/>
        <v>100</v>
      </c>
      <c r="B101" s="189" t="s">
        <v>105</v>
      </c>
      <c r="C101" s="189" t="s">
        <v>1175</v>
      </c>
      <c r="D101" s="242" t="s">
        <v>469</v>
      </c>
      <c r="E101" s="190" t="s">
        <v>472</v>
      </c>
      <c r="F101" s="3" t="s">
        <v>22</v>
      </c>
      <c r="G101" s="91">
        <v>75</v>
      </c>
      <c r="H101" s="91">
        <v>69</v>
      </c>
      <c r="I101" s="5">
        <v>77</v>
      </c>
      <c r="J101" s="7">
        <v>67</v>
      </c>
      <c r="K101" s="6">
        <f t="shared" si="3"/>
        <v>72</v>
      </c>
    </row>
    <row r="102" spans="1:11" s="5" customFormat="1" x14ac:dyDescent="0.3">
      <c r="A102" s="5">
        <f t="shared" si="5"/>
        <v>101</v>
      </c>
      <c r="B102" s="189" t="s">
        <v>255</v>
      </c>
      <c r="C102" s="189" t="s">
        <v>102</v>
      </c>
      <c r="D102" s="242" t="s">
        <v>246</v>
      </c>
      <c r="E102" s="190" t="s">
        <v>254</v>
      </c>
      <c r="F102" s="3" t="s">
        <v>20</v>
      </c>
      <c r="G102" s="91">
        <v>55</v>
      </c>
      <c r="H102" s="91">
        <v>75</v>
      </c>
      <c r="I102" s="5">
        <v>78</v>
      </c>
      <c r="J102" s="7">
        <v>80</v>
      </c>
      <c r="K102" s="6">
        <f t="shared" si="3"/>
        <v>72</v>
      </c>
    </row>
    <row r="103" spans="1:11" s="5" customFormat="1" x14ac:dyDescent="0.3">
      <c r="A103" s="5">
        <f t="shared" si="5"/>
        <v>102</v>
      </c>
      <c r="B103" s="189" t="s">
        <v>599</v>
      </c>
      <c r="C103" s="189" t="s">
        <v>98</v>
      </c>
      <c r="D103" s="242" t="s">
        <v>595</v>
      </c>
      <c r="E103" s="190" t="s">
        <v>598</v>
      </c>
      <c r="F103" s="3" t="s">
        <v>17</v>
      </c>
      <c r="G103" s="91">
        <v>69</v>
      </c>
      <c r="H103" s="91">
        <v>70</v>
      </c>
      <c r="I103" s="5">
        <v>69</v>
      </c>
      <c r="J103" s="7">
        <v>80</v>
      </c>
      <c r="K103" s="6">
        <f t="shared" si="3"/>
        <v>72</v>
      </c>
    </row>
    <row r="104" spans="1:11" s="5" customFormat="1" x14ac:dyDescent="0.3">
      <c r="A104" s="5">
        <f t="shared" si="5"/>
        <v>103</v>
      </c>
      <c r="B104" s="187" t="s">
        <v>281</v>
      </c>
      <c r="C104" s="187" t="s">
        <v>1106</v>
      </c>
      <c r="D104" s="241" t="s">
        <v>246</v>
      </c>
      <c r="E104" s="188" t="s">
        <v>280</v>
      </c>
      <c r="F104" s="174" t="s">
        <v>14</v>
      </c>
      <c r="G104" s="91">
        <v>65</v>
      </c>
      <c r="H104" s="91">
        <v>74</v>
      </c>
      <c r="I104" s="5">
        <v>72</v>
      </c>
      <c r="J104" s="7">
        <v>77</v>
      </c>
      <c r="K104" s="6">
        <f t="shared" si="3"/>
        <v>72</v>
      </c>
    </row>
    <row r="105" spans="1:11" x14ac:dyDescent="0.3">
      <c r="A105" s="5">
        <f t="shared" si="5"/>
        <v>104</v>
      </c>
      <c r="B105" s="189" t="s">
        <v>1326</v>
      </c>
      <c r="C105" s="189" t="s">
        <v>1178</v>
      </c>
      <c r="D105" s="242" t="s">
        <v>469</v>
      </c>
      <c r="E105" s="190" t="s">
        <v>865</v>
      </c>
      <c r="F105" s="3" t="s">
        <v>18</v>
      </c>
      <c r="G105" s="91">
        <v>65</v>
      </c>
      <c r="H105" s="91">
        <v>68</v>
      </c>
      <c r="I105" s="5">
        <v>76</v>
      </c>
      <c r="J105" s="7">
        <v>78</v>
      </c>
      <c r="K105" s="6">
        <f t="shared" si="3"/>
        <v>71.75</v>
      </c>
    </row>
    <row r="106" spans="1:11" s="5" customFormat="1" x14ac:dyDescent="0.3">
      <c r="A106" s="5">
        <f t="shared" si="5"/>
        <v>105</v>
      </c>
      <c r="B106" s="189" t="s">
        <v>706</v>
      </c>
      <c r="C106" s="189" t="s">
        <v>133</v>
      </c>
      <c r="D106" s="242" t="s">
        <v>690</v>
      </c>
      <c r="E106" s="190" t="s">
        <v>705</v>
      </c>
      <c r="F106" s="3" t="s">
        <v>23</v>
      </c>
      <c r="G106" s="91">
        <v>61</v>
      </c>
      <c r="H106" s="91">
        <v>69</v>
      </c>
      <c r="I106" s="5">
        <v>77</v>
      </c>
      <c r="J106" s="7">
        <v>80</v>
      </c>
      <c r="K106" s="6">
        <f t="shared" si="3"/>
        <v>71.75</v>
      </c>
    </row>
    <row r="107" spans="1:11" s="5" customFormat="1" x14ac:dyDescent="0.3">
      <c r="A107" s="5">
        <f t="shared" si="5"/>
        <v>106</v>
      </c>
      <c r="B107" s="187" t="s">
        <v>489</v>
      </c>
      <c r="C107" s="187" t="s">
        <v>1185</v>
      </c>
      <c r="D107" s="241" t="s">
        <v>469</v>
      </c>
      <c r="E107" s="188" t="s">
        <v>488</v>
      </c>
      <c r="F107" s="174" t="s">
        <v>14</v>
      </c>
      <c r="G107" s="91">
        <v>71</v>
      </c>
      <c r="H107" s="91">
        <v>60</v>
      </c>
      <c r="I107" s="5">
        <v>76</v>
      </c>
      <c r="J107" s="7">
        <v>80</v>
      </c>
      <c r="K107" s="6">
        <f t="shared" si="3"/>
        <v>71.75</v>
      </c>
    </row>
    <row r="108" spans="1:11" s="5" customFormat="1" x14ac:dyDescent="0.3">
      <c r="A108" s="5">
        <f t="shared" si="5"/>
        <v>107</v>
      </c>
      <c r="B108" s="189" t="s">
        <v>259</v>
      </c>
      <c r="C108" s="189" t="s">
        <v>1098</v>
      </c>
      <c r="D108" s="242" t="s">
        <v>246</v>
      </c>
      <c r="E108" s="190" t="s">
        <v>258</v>
      </c>
      <c r="F108" s="3" t="s">
        <v>21</v>
      </c>
      <c r="G108" s="91">
        <v>58</v>
      </c>
      <c r="H108" s="91">
        <v>74</v>
      </c>
      <c r="I108" s="5">
        <v>76</v>
      </c>
      <c r="J108" s="7">
        <v>78</v>
      </c>
      <c r="K108" s="6">
        <f t="shared" si="3"/>
        <v>71.5</v>
      </c>
    </row>
    <row r="109" spans="1:11" s="5" customFormat="1" x14ac:dyDescent="0.3">
      <c r="A109" s="5">
        <f t="shared" si="5"/>
        <v>108</v>
      </c>
      <c r="B109" s="189" t="s">
        <v>1249</v>
      </c>
      <c r="C109" s="189" t="s">
        <v>1251</v>
      </c>
      <c r="D109" s="242" t="s">
        <v>719</v>
      </c>
      <c r="E109" s="190" t="s">
        <v>722</v>
      </c>
      <c r="F109" s="3" t="s">
        <v>22</v>
      </c>
      <c r="G109" s="91">
        <v>69</v>
      </c>
      <c r="H109" s="91">
        <v>65</v>
      </c>
      <c r="I109" s="5">
        <v>71</v>
      </c>
      <c r="J109" s="7">
        <v>80</v>
      </c>
      <c r="K109" s="6">
        <f t="shared" si="3"/>
        <v>71.25</v>
      </c>
    </row>
    <row r="110" spans="1:11" s="5" customFormat="1" x14ac:dyDescent="0.3">
      <c r="A110" s="5">
        <f t="shared" si="5"/>
        <v>109</v>
      </c>
      <c r="B110" s="189" t="s">
        <v>704</v>
      </c>
      <c r="C110" s="189" t="s">
        <v>1243</v>
      </c>
      <c r="D110" s="242" t="s">
        <v>690</v>
      </c>
      <c r="E110" s="190" t="s">
        <v>703</v>
      </c>
      <c r="F110" s="3" t="s">
        <v>0</v>
      </c>
      <c r="G110" s="91">
        <v>60</v>
      </c>
      <c r="H110" s="91">
        <v>70</v>
      </c>
      <c r="I110" s="91">
        <v>75</v>
      </c>
      <c r="J110" s="7">
        <v>80</v>
      </c>
      <c r="K110" s="6">
        <f t="shared" si="3"/>
        <v>71.25</v>
      </c>
    </row>
    <row r="111" spans="1:11" s="5" customFormat="1" x14ac:dyDescent="0.3">
      <c r="A111" s="5">
        <f t="shared" si="5"/>
        <v>110</v>
      </c>
      <c r="B111" s="189" t="s">
        <v>1327</v>
      </c>
      <c r="C111" s="189" t="s">
        <v>141</v>
      </c>
      <c r="D111" s="242" t="s">
        <v>323</v>
      </c>
      <c r="E111" s="190" t="s">
        <v>336</v>
      </c>
      <c r="F111" s="3" t="s">
        <v>21</v>
      </c>
      <c r="G111" s="91">
        <v>59</v>
      </c>
      <c r="H111" s="91">
        <v>77</v>
      </c>
      <c r="I111" s="5">
        <v>69</v>
      </c>
      <c r="J111" s="7">
        <v>79</v>
      </c>
      <c r="K111" s="6">
        <f t="shared" si="3"/>
        <v>71</v>
      </c>
    </row>
    <row r="112" spans="1:11" s="5" customFormat="1" x14ac:dyDescent="0.3">
      <c r="A112" s="5">
        <f t="shared" si="5"/>
        <v>111</v>
      </c>
      <c r="B112" s="189" t="s">
        <v>807</v>
      </c>
      <c r="C112" s="189" t="s">
        <v>179</v>
      </c>
      <c r="D112" s="242" t="s">
        <v>75</v>
      </c>
      <c r="E112" s="190" t="s">
        <v>806</v>
      </c>
      <c r="F112" s="3" t="s">
        <v>23</v>
      </c>
      <c r="G112" s="91">
        <v>56</v>
      </c>
      <c r="H112" s="91">
        <v>72</v>
      </c>
      <c r="I112" s="5">
        <v>76</v>
      </c>
      <c r="J112" s="7">
        <v>80</v>
      </c>
      <c r="K112" s="6">
        <f t="shared" si="3"/>
        <v>71</v>
      </c>
    </row>
    <row r="113" spans="1:11" s="5" customFormat="1" x14ac:dyDescent="0.3">
      <c r="A113" s="5">
        <f t="shared" si="5"/>
        <v>112</v>
      </c>
      <c r="B113" s="189" t="s">
        <v>156</v>
      </c>
      <c r="C113" s="189" t="s">
        <v>1270</v>
      </c>
      <c r="D113" s="242" t="s">
        <v>950</v>
      </c>
      <c r="E113" s="190" t="s">
        <v>987</v>
      </c>
      <c r="F113" s="3" t="s">
        <v>18</v>
      </c>
      <c r="G113" s="91">
        <v>78</v>
      </c>
      <c r="H113" s="91">
        <v>61</v>
      </c>
      <c r="I113" s="5">
        <v>78</v>
      </c>
      <c r="J113" s="7">
        <v>67</v>
      </c>
      <c r="K113" s="6">
        <f t="shared" si="3"/>
        <v>71</v>
      </c>
    </row>
    <row r="114" spans="1:11" s="5" customFormat="1" x14ac:dyDescent="0.3">
      <c r="A114" s="5">
        <f t="shared" si="5"/>
        <v>113</v>
      </c>
      <c r="B114" s="189" t="s">
        <v>167</v>
      </c>
      <c r="C114" s="189" t="s">
        <v>1210</v>
      </c>
      <c r="D114" s="242" t="s">
        <v>516</v>
      </c>
      <c r="E114" s="190" t="s">
        <v>555</v>
      </c>
      <c r="F114" s="3" t="s">
        <v>18</v>
      </c>
      <c r="G114" s="91">
        <v>73</v>
      </c>
      <c r="H114" s="91">
        <v>67</v>
      </c>
      <c r="I114" s="5">
        <v>66</v>
      </c>
      <c r="J114" s="7">
        <v>78</v>
      </c>
      <c r="K114" s="6">
        <f t="shared" si="3"/>
        <v>71</v>
      </c>
    </row>
    <row r="115" spans="1:11" s="5" customFormat="1" x14ac:dyDescent="0.3">
      <c r="A115" s="5">
        <f t="shared" si="5"/>
        <v>114</v>
      </c>
      <c r="B115" s="189" t="s">
        <v>787</v>
      </c>
      <c r="C115" s="189" t="s">
        <v>1269</v>
      </c>
      <c r="D115" s="242" t="s">
        <v>75</v>
      </c>
      <c r="E115" s="190" t="s">
        <v>786</v>
      </c>
      <c r="F115" s="3" t="s">
        <v>20</v>
      </c>
      <c r="G115" s="91">
        <v>53</v>
      </c>
      <c r="H115" s="91">
        <v>80</v>
      </c>
      <c r="I115" s="5">
        <v>70</v>
      </c>
      <c r="J115" s="7">
        <v>80</v>
      </c>
      <c r="K115" s="6">
        <f t="shared" si="3"/>
        <v>70.75</v>
      </c>
    </row>
    <row r="116" spans="1:11" s="5" customFormat="1" x14ac:dyDescent="0.3">
      <c r="A116" s="5">
        <f t="shared" si="5"/>
        <v>115</v>
      </c>
      <c r="B116" s="189" t="s">
        <v>90</v>
      </c>
      <c r="C116" s="189" t="s">
        <v>172</v>
      </c>
      <c r="D116" s="242" t="s">
        <v>884</v>
      </c>
      <c r="E116" s="190" t="s">
        <v>897</v>
      </c>
      <c r="F116" s="3" t="s">
        <v>21</v>
      </c>
      <c r="G116" s="91">
        <v>62</v>
      </c>
      <c r="H116" s="91">
        <v>74</v>
      </c>
      <c r="I116" s="5">
        <v>67</v>
      </c>
      <c r="J116" s="7">
        <v>80</v>
      </c>
      <c r="K116" s="6">
        <f t="shared" si="3"/>
        <v>70.75</v>
      </c>
    </row>
    <row r="117" spans="1:11" s="5" customFormat="1" x14ac:dyDescent="0.3">
      <c r="A117" s="5">
        <f t="shared" si="5"/>
        <v>116</v>
      </c>
      <c r="B117" s="189" t="s">
        <v>271</v>
      </c>
      <c r="C117" s="189" t="s">
        <v>1103</v>
      </c>
      <c r="D117" s="242" t="s">
        <v>246</v>
      </c>
      <c r="E117" s="190" t="s">
        <v>270</v>
      </c>
      <c r="F117" s="3" t="s">
        <v>17</v>
      </c>
      <c r="G117" s="91">
        <v>66</v>
      </c>
      <c r="H117" s="91">
        <v>64</v>
      </c>
      <c r="I117" s="5">
        <v>76</v>
      </c>
      <c r="J117" s="7">
        <v>77</v>
      </c>
      <c r="K117" s="6">
        <f t="shared" si="3"/>
        <v>70.75</v>
      </c>
    </row>
    <row r="118" spans="1:11" s="5" customFormat="1" x14ac:dyDescent="0.3">
      <c r="A118" s="5">
        <f t="shared" si="5"/>
        <v>117</v>
      </c>
      <c r="B118" s="189" t="s">
        <v>1121</v>
      </c>
      <c r="C118" s="189" t="s">
        <v>154</v>
      </c>
      <c r="D118" s="242" t="s">
        <v>291</v>
      </c>
      <c r="E118" s="190" t="s">
        <v>300</v>
      </c>
      <c r="F118" s="3" t="s">
        <v>0</v>
      </c>
      <c r="G118" s="91">
        <v>60</v>
      </c>
      <c r="H118" s="91">
        <v>68</v>
      </c>
      <c r="I118" s="5">
        <v>76</v>
      </c>
      <c r="J118" s="7">
        <v>79</v>
      </c>
      <c r="K118" s="6">
        <f t="shared" si="3"/>
        <v>70.75</v>
      </c>
    </row>
    <row r="119" spans="1:11" s="5" customFormat="1" x14ac:dyDescent="0.3">
      <c r="A119" s="5">
        <f t="shared" si="5"/>
        <v>118</v>
      </c>
      <c r="B119" s="189" t="s">
        <v>1290</v>
      </c>
      <c r="C119" s="189" t="s">
        <v>104</v>
      </c>
      <c r="D119" s="242" t="s">
        <v>884</v>
      </c>
      <c r="E119" s="190" t="s">
        <v>917</v>
      </c>
      <c r="F119" s="3" t="s">
        <v>23</v>
      </c>
      <c r="G119" s="91">
        <v>69</v>
      </c>
      <c r="H119" s="91">
        <v>63</v>
      </c>
      <c r="I119" s="5">
        <v>74</v>
      </c>
      <c r="J119" s="7">
        <v>77</v>
      </c>
      <c r="K119" s="6">
        <f t="shared" si="3"/>
        <v>70.75</v>
      </c>
    </row>
    <row r="120" spans="1:11" s="5" customFormat="1" x14ac:dyDescent="0.3">
      <c r="A120" s="5">
        <f t="shared" si="5"/>
        <v>119</v>
      </c>
      <c r="B120" s="189" t="s">
        <v>132</v>
      </c>
      <c r="C120" s="189" t="s">
        <v>92</v>
      </c>
      <c r="D120" s="242" t="s">
        <v>84</v>
      </c>
      <c r="E120" s="190" t="s">
        <v>760</v>
      </c>
      <c r="F120" s="3" t="s">
        <v>19</v>
      </c>
      <c r="G120" s="91">
        <v>68</v>
      </c>
      <c r="H120" s="91">
        <v>61</v>
      </c>
      <c r="I120" s="5">
        <v>73</v>
      </c>
      <c r="J120" s="7">
        <v>80</v>
      </c>
      <c r="K120" s="6">
        <f t="shared" si="3"/>
        <v>70.5</v>
      </c>
    </row>
    <row r="121" spans="1:11" s="5" customFormat="1" x14ac:dyDescent="0.3">
      <c r="A121" s="5">
        <f t="shared" si="5"/>
        <v>120</v>
      </c>
      <c r="B121" s="189" t="s">
        <v>293</v>
      </c>
      <c r="C121" s="189" t="s">
        <v>1117</v>
      </c>
      <c r="D121" s="242" t="s">
        <v>291</v>
      </c>
      <c r="E121" s="190" t="s">
        <v>292</v>
      </c>
      <c r="F121" s="3" t="s">
        <v>18</v>
      </c>
      <c r="G121" s="91">
        <v>67</v>
      </c>
      <c r="H121" s="91">
        <v>62</v>
      </c>
      <c r="I121" s="5">
        <v>73</v>
      </c>
      <c r="J121" s="7">
        <v>79</v>
      </c>
      <c r="K121" s="6">
        <f t="shared" si="3"/>
        <v>70.25</v>
      </c>
    </row>
    <row r="122" spans="1:11" s="5" customFormat="1" x14ac:dyDescent="0.3">
      <c r="A122" s="5">
        <f t="shared" si="5"/>
        <v>121</v>
      </c>
      <c r="B122" s="189" t="s">
        <v>641</v>
      </c>
      <c r="C122" s="189" t="s">
        <v>949</v>
      </c>
      <c r="D122" s="242" t="s">
        <v>639</v>
      </c>
      <c r="E122" s="190" t="s">
        <v>640</v>
      </c>
      <c r="F122" s="3" t="s">
        <v>20</v>
      </c>
      <c r="G122" s="91">
        <v>56</v>
      </c>
      <c r="H122" s="91">
        <v>72</v>
      </c>
      <c r="I122" s="5">
        <v>73</v>
      </c>
      <c r="J122" s="7">
        <v>80</v>
      </c>
      <c r="K122" s="6">
        <f t="shared" si="3"/>
        <v>70.25</v>
      </c>
    </row>
    <row r="123" spans="1:11" s="5" customFormat="1" x14ac:dyDescent="0.3">
      <c r="A123" s="5">
        <f t="shared" si="5"/>
        <v>122</v>
      </c>
      <c r="B123" s="189" t="s">
        <v>90</v>
      </c>
      <c r="C123" s="189" t="s">
        <v>1155</v>
      </c>
      <c r="D123" s="242" t="s">
        <v>376</v>
      </c>
      <c r="E123" s="190" t="s">
        <v>404</v>
      </c>
      <c r="F123" s="3" t="s">
        <v>21</v>
      </c>
      <c r="G123" s="91">
        <v>53</v>
      </c>
      <c r="H123" s="91">
        <v>73</v>
      </c>
      <c r="I123" s="5">
        <v>75</v>
      </c>
      <c r="J123" s="7">
        <v>80</v>
      </c>
      <c r="K123" s="6">
        <f t="shared" si="3"/>
        <v>70.25</v>
      </c>
    </row>
    <row r="124" spans="1:11" s="5" customFormat="1" x14ac:dyDescent="0.3">
      <c r="A124" s="5">
        <f t="shared" si="5"/>
        <v>123</v>
      </c>
      <c r="B124" s="189" t="s">
        <v>349</v>
      </c>
      <c r="C124" s="189" t="s">
        <v>173</v>
      </c>
      <c r="D124" s="242" t="s">
        <v>323</v>
      </c>
      <c r="E124" s="190" t="s">
        <v>348</v>
      </c>
      <c r="F124" s="3" t="s">
        <v>24</v>
      </c>
      <c r="G124" s="91">
        <v>54</v>
      </c>
      <c r="H124" s="91">
        <v>70</v>
      </c>
      <c r="I124" s="5">
        <v>77</v>
      </c>
      <c r="J124" s="7">
        <v>80</v>
      </c>
      <c r="K124" s="6">
        <f t="shared" si="3"/>
        <v>70.25</v>
      </c>
    </row>
    <row r="125" spans="1:11" s="5" customFormat="1" x14ac:dyDescent="0.3">
      <c r="A125" s="5">
        <f t="shared" si="5"/>
        <v>124</v>
      </c>
      <c r="B125" s="189" t="s">
        <v>96</v>
      </c>
      <c r="C125" s="189" t="s">
        <v>1289</v>
      </c>
      <c r="D125" s="242" t="s">
        <v>884</v>
      </c>
      <c r="E125" s="190" t="s">
        <v>911</v>
      </c>
      <c r="F125" s="3" t="s">
        <v>18</v>
      </c>
      <c r="G125" s="91">
        <v>52</v>
      </c>
      <c r="H125" s="91">
        <v>73</v>
      </c>
      <c r="I125" s="5">
        <v>76</v>
      </c>
      <c r="J125" s="7">
        <v>80</v>
      </c>
      <c r="K125" s="6">
        <f t="shared" si="3"/>
        <v>70.25</v>
      </c>
    </row>
    <row r="126" spans="1:11" s="5" customFormat="1" x14ac:dyDescent="0.3">
      <c r="A126" s="5">
        <f t="shared" si="5"/>
        <v>125</v>
      </c>
      <c r="B126" s="189" t="s">
        <v>868</v>
      </c>
      <c r="C126" s="189" t="s">
        <v>77</v>
      </c>
      <c r="D126" s="242" t="s">
        <v>84</v>
      </c>
      <c r="E126" s="190" t="s">
        <v>867</v>
      </c>
      <c r="F126" s="3" t="s">
        <v>18</v>
      </c>
      <c r="G126" s="91">
        <v>71</v>
      </c>
      <c r="H126" s="91">
        <v>58</v>
      </c>
      <c r="I126" s="5">
        <v>71</v>
      </c>
      <c r="J126" s="7">
        <v>80</v>
      </c>
      <c r="K126" s="6">
        <f t="shared" si="3"/>
        <v>70</v>
      </c>
    </row>
    <row r="127" spans="1:11" s="5" customFormat="1" x14ac:dyDescent="0.3">
      <c r="A127" s="5">
        <f t="shared" si="5"/>
        <v>126</v>
      </c>
      <c r="B127" s="189" t="s">
        <v>984</v>
      </c>
      <c r="C127" s="189" t="s">
        <v>160</v>
      </c>
      <c r="D127" s="242" t="s">
        <v>950</v>
      </c>
      <c r="E127" s="190" t="s">
        <v>983</v>
      </c>
      <c r="F127" s="3" t="s">
        <v>17</v>
      </c>
      <c r="G127" s="91">
        <v>63</v>
      </c>
      <c r="H127" s="91">
        <v>69</v>
      </c>
      <c r="I127" s="5">
        <v>70</v>
      </c>
      <c r="J127" s="7">
        <v>78</v>
      </c>
      <c r="K127" s="6">
        <f t="shared" si="3"/>
        <v>70</v>
      </c>
    </row>
    <row r="128" spans="1:11" s="5" customFormat="1" x14ac:dyDescent="0.3">
      <c r="A128" s="5">
        <f t="shared" si="5"/>
        <v>127</v>
      </c>
      <c r="B128" s="189" t="s">
        <v>125</v>
      </c>
      <c r="C128" s="189" t="s">
        <v>1265</v>
      </c>
      <c r="D128" s="242" t="s">
        <v>75</v>
      </c>
      <c r="E128" s="190" t="s">
        <v>779</v>
      </c>
      <c r="F128" s="3" t="s">
        <v>22</v>
      </c>
      <c r="G128" s="91">
        <v>64</v>
      </c>
      <c r="H128" s="91">
        <v>71</v>
      </c>
      <c r="I128" s="5">
        <v>66</v>
      </c>
      <c r="J128" s="7">
        <v>78</v>
      </c>
      <c r="K128" s="6">
        <f t="shared" si="3"/>
        <v>69.75</v>
      </c>
    </row>
    <row r="129" spans="1:11" s="5" customFormat="1" x14ac:dyDescent="0.3">
      <c r="A129" s="5">
        <f t="shared" si="5"/>
        <v>128</v>
      </c>
      <c r="B129" s="189" t="s">
        <v>347</v>
      </c>
      <c r="C129" s="189" t="s">
        <v>1138</v>
      </c>
      <c r="D129" s="242" t="s">
        <v>323</v>
      </c>
      <c r="E129" s="190" t="s">
        <v>346</v>
      </c>
      <c r="F129" s="3" t="s">
        <v>23</v>
      </c>
      <c r="G129" s="91">
        <v>76</v>
      </c>
      <c r="H129" s="91">
        <v>74</v>
      </c>
      <c r="I129" s="5">
        <v>49</v>
      </c>
      <c r="J129" s="7">
        <v>80</v>
      </c>
      <c r="K129" s="6">
        <f t="shared" si="3"/>
        <v>69.75</v>
      </c>
    </row>
    <row r="130" spans="1:11" s="5" customFormat="1" x14ac:dyDescent="0.3">
      <c r="A130" s="5">
        <f t="shared" si="5"/>
        <v>129</v>
      </c>
      <c r="B130" s="189" t="s">
        <v>524</v>
      </c>
      <c r="C130" s="189" t="s">
        <v>102</v>
      </c>
      <c r="D130" s="242" t="s">
        <v>516</v>
      </c>
      <c r="E130" s="190" t="s">
        <v>523</v>
      </c>
      <c r="F130" s="3" t="s">
        <v>18</v>
      </c>
      <c r="G130" s="91">
        <v>68</v>
      </c>
      <c r="H130" s="91">
        <v>63</v>
      </c>
      <c r="I130" s="5">
        <v>70</v>
      </c>
      <c r="J130" s="7">
        <v>77</v>
      </c>
      <c r="K130" s="6">
        <f t="shared" ref="K130:K193" si="6">AVERAGE(G130,H130,I130,J130)</f>
        <v>69.5</v>
      </c>
    </row>
    <row r="131" spans="1:11" s="5" customFormat="1" x14ac:dyDescent="0.3">
      <c r="A131" s="5">
        <f t="shared" ref="A131:A147" si="7">A130+1</f>
        <v>130</v>
      </c>
      <c r="B131" s="189" t="s">
        <v>1271</v>
      </c>
      <c r="C131" s="189" t="s">
        <v>1272</v>
      </c>
      <c r="D131" s="242" t="s">
        <v>75</v>
      </c>
      <c r="E131" s="190" t="s">
        <v>790</v>
      </c>
      <c r="F131" s="3" t="s">
        <v>19</v>
      </c>
      <c r="G131" s="91">
        <v>50</v>
      </c>
      <c r="H131" s="91">
        <v>76</v>
      </c>
      <c r="I131" s="5">
        <v>72</v>
      </c>
      <c r="J131" s="7">
        <v>80</v>
      </c>
      <c r="K131" s="6">
        <f t="shared" si="6"/>
        <v>69.5</v>
      </c>
    </row>
    <row r="132" spans="1:11" x14ac:dyDescent="0.3">
      <c r="A132" s="5">
        <f t="shared" si="7"/>
        <v>131</v>
      </c>
      <c r="B132" s="189" t="s">
        <v>964</v>
      </c>
      <c r="C132" s="189" t="s">
        <v>140</v>
      </c>
      <c r="D132" s="242" t="s">
        <v>950</v>
      </c>
      <c r="E132" s="190" t="s">
        <v>963</v>
      </c>
      <c r="F132" s="3" t="s">
        <v>21</v>
      </c>
      <c r="G132" s="91">
        <v>56</v>
      </c>
      <c r="H132" s="91">
        <v>67</v>
      </c>
      <c r="I132" s="5">
        <v>75</v>
      </c>
      <c r="J132" s="7">
        <v>80</v>
      </c>
      <c r="K132" s="6">
        <f t="shared" si="6"/>
        <v>69.5</v>
      </c>
    </row>
    <row r="133" spans="1:11" s="5" customFormat="1" x14ac:dyDescent="0.3">
      <c r="A133" s="5">
        <f t="shared" si="7"/>
        <v>132</v>
      </c>
      <c r="B133" s="189" t="s">
        <v>812</v>
      </c>
      <c r="C133" s="189" t="s">
        <v>91</v>
      </c>
      <c r="D133" s="242" t="s">
        <v>75</v>
      </c>
      <c r="E133" s="190" t="s">
        <v>811</v>
      </c>
      <c r="F133" s="3" t="s">
        <v>21</v>
      </c>
      <c r="G133" s="91">
        <v>49</v>
      </c>
      <c r="H133" s="91">
        <v>74</v>
      </c>
      <c r="I133" s="5">
        <v>75</v>
      </c>
      <c r="J133" s="7">
        <v>80</v>
      </c>
      <c r="K133" s="6">
        <f t="shared" si="6"/>
        <v>69.5</v>
      </c>
    </row>
    <row r="134" spans="1:11" s="5" customFormat="1" x14ac:dyDescent="0.3">
      <c r="A134" s="5">
        <f t="shared" si="7"/>
        <v>133</v>
      </c>
      <c r="B134" s="187" t="s">
        <v>168</v>
      </c>
      <c r="C134" s="187" t="s">
        <v>1218</v>
      </c>
      <c r="D134" s="241" t="s">
        <v>595</v>
      </c>
      <c r="E134" s="188" t="s">
        <v>593</v>
      </c>
      <c r="F134" s="174" t="s">
        <v>14</v>
      </c>
      <c r="G134" s="91">
        <v>50</v>
      </c>
      <c r="H134" s="91">
        <v>75</v>
      </c>
      <c r="I134" s="5">
        <v>72</v>
      </c>
      <c r="J134" s="7">
        <v>80</v>
      </c>
      <c r="K134" s="6">
        <f t="shared" si="6"/>
        <v>69.25</v>
      </c>
    </row>
    <row r="135" spans="1:11" s="5" customFormat="1" x14ac:dyDescent="0.3">
      <c r="A135" s="5">
        <f t="shared" si="7"/>
        <v>134</v>
      </c>
      <c r="B135" s="189" t="s">
        <v>991</v>
      </c>
      <c r="C135" s="189" t="s">
        <v>1307</v>
      </c>
      <c r="D135" s="242" t="s">
        <v>950</v>
      </c>
      <c r="E135" s="190" t="s">
        <v>990</v>
      </c>
      <c r="F135" s="3" t="s">
        <v>19</v>
      </c>
      <c r="G135" s="91">
        <v>66</v>
      </c>
      <c r="H135" s="91">
        <v>62</v>
      </c>
      <c r="I135" s="5">
        <v>69</v>
      </c>
      <c r="J135" s="7">
        <v>80</v>
      </c>
      <c r="K135" s="6">
        <f t="shared" si="6"/>
        <v>69.25</v>
      </c>
    </row>
    <row r="136" spans="1:11" s="5" customFormat="1" x14ac:dyDescent="0.3">
      <c r="A136" s="5">
        <f t="shared" si="7"/>
        <v>135</v>
      </c>
      <c r="B136" s="189" t="s">
        <v>759</v>
      </c>
      <c r="C136" s="189" t="s">
        <v>1314</v>
      </c>
      <c r="D136" s="242" t="s">
        <v>84</v>
      </c>
      <c r="E136" s="190" t="s">
        <v>758</v>
      </c>
      <c r="F136" s="3" t="s">
        <v>21</v>
      </c>
      <c r="G136" s="91">
        <v>59</v>
      </c>
      <c r="H136" s="91">
        <v>65</v>
      </c>
      <c r="I136" s="5">
        <v>72</v>
      </c>
      <c r="J136" s="7">
        <v>80</v>
      </c>
      <c r="K136" s="6">
        <f t="shared" si="6"/>
        <v>69</v>
      </c>
    </row>
    <row r="137" spans="1:11" s="5" customFormat="1" x14ac:dyDescent="0.3">
      <c r="A137" s="5">
        <f t="shared" si="7"/>
        <v>136</v>
      </c>
      <c r="B137" s="189" t="s">
        <v>544</v>
      </c>
      <c r="C137" s="189" t="s">
        <v>1205</v>
      </c>
      <c r="D137" s="242" t="s">
        <v>516</v>
      </c>
      <c r="E137" s="190" t="s">
        <v>543</v>
      </c>
      <c r="F137" s="3" t="s">
        <v>17</v>
      </c>
      <c r="G137" s="91">
        <v>59</v>
      </c>
      <c r="H137" s="91">
        <v>65</v>
      </c>
      <c r="I137" s="5">
        <v>72</v>
      </c>
      <c r="J137" s="7">
        <v>80</v>
      </c>
      <c r="K137" s="6">
        <f t="shared" si="6"/>
        <v>69</v>
      </c>
    </row>
    <row r="138" spans="1:11" s="5" customFormat="1" x14ac:dyDescent="0.3">
      <c r="A138" s="5">
        <f t="shared" si="7"/>
        <v>137</v>
      </c>
      <c r="B138" s="189" t="s">
        <v>763</v>
      </c>
      <c r="C138" s="189" t="s">
        <v>93</v>
      </c>
      <c r="D138" s="242" t="s">
        <v>84</v>
      </c>
      <c r="E138" s="190" t="s">
        <v>762</v>
      </c>
      <c r="F138" s="3" t="s">
        <v>20</v>
      </c>
      <c r="G138" s="91">
        <v>60</v>
      </c>
      <c r="H138" s="91">
        <v>72</v>
      </c>
      <c r="I138" s="5">
        <v>68</v>
      </c>
      <c r="J138" s="7">
        <v>76</v>
      </c>
      <c r="K138" s="6">
        <f t="shared" si="6"/>
        <v>69</v>
      </c>
    </row>
    <row r="139" spans="1:11" s="5" customFormat="1" x14ac:dyDescent="0.3">
      <c r="A139" s="5">
        <f t="shared" si="7"/>
        <v>138</v>
      </c>
      <c r="B139" s="189" t="s">
        <v>883</v>
      </c>
      <c r="C139" s="189" t="s">
        <v>1283</v>
      </c>
      <c r="D139" s="242" t="s">
        <v>884</v>
      </c>
      <c r="E139" s="190" t="s">
        <v>707</v>
      </c>
      <c r="F139" s="3" t="s">
        <v>22</v>
      </c>
      <c r="G139" s="91">
        <v>55</v>
      </c>
      <c r="H139" s="91">
        <v>65</v>
      </c>
      <c r="I139" s="5">
        <v>75</v>
      </c>
      <c r="J139" s="7">
        <v>80</v>
      </c>
      <c r="K139" s="6">
        <f t="shared" si="6"/>
        <v>68.75</v>
      </c>
    </row>
    <row r="140" spans="1:11" s="5" customFormat="1" x14ac:dyDescent="0.3">
      <c r="A140" s="5">
        <f t="shared" si="7"/>
        <v>139</v>
      </c>
      <c r="B140" s="189" t="s">
        <v>295</v>
      </c>
      <c r="C140" s="189" t="s">
        <v>1118</v>
      </c>
      <c r="D140" s="242" t="s">
        <v>291</v>
      </c>
      <c r="E140" s="190" t="s">
        <v>294</v>
      </c>
      <c r="F140" s="3" t="s">
        <v>19</v>
      </c>
      <c r="G140" s="91">
        <v>63</v>
      </c>
      <c r="H140" s="91">
        <v>63</v>
      </c>
      <c r="I140" s="5">
        <v>70</v>
      </c>
      <c r="J140" s="7">
        <v>79</v>
      </c>
      <c r="K140" s="6">
        <f t="shared" si="6"/>
        <v>68.75</v>
      </c>
    </row>
    <row r="141" spans="1:11" s="5" customFormat="1" x14ac:dyDescent="0.3">
      <c r="A141" s="5">
        <f t="shared" si="7"/>
        <v>140</v>
      </c>
      <c r="B141" s="189" t="s">
        <v>90</v>
      </c>
      <c r="C141" s="189" t="s">
        <v>157</v>
      </c>
      <c r="D141" s="242" t="s">
        <v>376</v>
      </c>
      <c r="E141" s="190" t="s">
        <v>406</v>
      </c>
      <c r="F141" s="3" t="s">
        <v>20</v>
      </c>
      <c r="G141" s="91">
        <v>51</v>
      </c>
      <c r="H141" s="91">
        <v>72</v>
      </c>
      <c r="I141" s="5">
        <v>76</v>
      </c>
      <c r="J141" s="7">
        <v>76</v>
      </c>
      <c r="K141" s="6">
        <f t="shared" si="6"/>
        <v>68.75</v>
      </c>
    </row>
    <row r="142" spans="1:11" s="5" customFormat="1" x14ac:dyDescent="0.3">
      <c r="A142" s="5">
        <f t="shared" si="7"/>
        <v>141</v>
      </c>
      <c r="B142" s="189" t="s">
        <v>649</v>
      </c>
      <c r="C142" s="189" t="s">
        <v>1227</v>
      </c>
      <c r="D142" s="242" t="s">
        <v>639</v>
      </c>
      <c r="E142" s="190" t="s">
        <v>648</v>
      </c>
      <c r="F142" s="3" t="s">
        <v>17</v>
      </c>
      <c r="G142" s="91">
        <v>68</v>
      </c>
      <c r="H142" s="91">
        <v>72</v>
      </c>
      <c r="I142" s="5">
        <v>80</v>
      </c>
      <c r="J142" s="7">
        <v>55</v>
      </c>
      <c r="K142" s="6">
        <f t="shared" si="6"/>
        <v>68.75</v>
      </c>
    </row>
    <row r="143" spans="1:11" s="5" customFormat="1" x14ac:dyDescent="0.3">
      <c r="A143" s="5">
        <f t="shared" si="7"/>
        <v>142</v>
      </c>
      <c r="B143" s="189" t="s">
        <v>481</v>
      </c>
      <c r="C143" s="189" t="s">
        <v>1181</v>
      </c>
      <c r="D143" s="242" t="s">
        <v>469</v>
      </c>
      <c r="E143" s="190" t="s">
        <v>480</v>
      </c>
      <c r="F143" s="3" t="s">
        <v>0</v>
      </c>
      <c r="G143" s="91">
        <v>71</v>
      </c>
      <c r="H143" s="91">
        <v>58</v>
      </c>
      <c r="I143" s="91">
        <v>67</v>
      </c>
      <c r="J143" s="7">
        <v>79</v>
      </c>
      <c r="K143" s="6">
        <f t="shared" si="6"/>
        <v>68.75</v>
      </c>
    </row>
    <row r="144" spans="1:11" s="5" customFormat="1" x14ac:dyDescent="0.3">
      <c r="A144" s="5">
        <f t="shared" si="7"/>
        <v>143</v>
      </c>
      <c r="B144" s="189" t="s">
        <v>581</v>
      </c>
      <c r="C144" s="189" t="s">
        <v>159</v>
      </c>
      <c r="D144" s="242" t="s">
        <v>573</v>
      </c>
      <c r="E144" s="190" t="s">
        <v>580</v>
      </c>
      <c r="F144" s="3" t="s">
        <v>24</v>
      </c>
      <c r="G144" s="91">
        <v>55</v>
      </c>
      <c r="H144" s="91">
        <v>71</v>
      </c>
      <c r="I144" s="5">
        <v>69</v>
      </c>
      <c r="J144" s="7">
        <v>80</v>
      </c>
      <c r="K144" s="6">
        <f t="shared" si="6"/>
        <v>68.75</v>
      </c>
    </row>
    <row r="145" spans="1:11" s="5" customFormat="1" x14ac:dyDescent="0.3">
      <c r="A145" s="5">
        <f t="shared" si="7"/>
        <v>144</v>
      </c>
      <c r="B145" s="189" t="s">
        <v>583</v>
      </c>
      <c r="C145" s="189" t="s">
        <v>1217</v>
      </c>
      <c r="D145" s="242" t="s">
        <v>573</v>
      </c>
      <c r="E145" s="190" t="s">
        <v>582</v>
      </c>
      <c r="F145" s="3" t="s">
        <v>17</v>
      </c>
      <c r="G145" s="91">
        <v>71</v>
      </c>
      <c r="H145" s="91">
        <v>61</v>
      </c>
      <c r="I145" s="5">
        <v>63</v>
      </c>
      <c r="J145" s="7">
        <v>80</v>
      </c>
      <c r="K145" s="6">
        <f t="shared" si="6"/>
        <v>68.75</v>
      </c>
    </row>
    <row r="146" spans="1:11" s="5" customFormat="1" x14ac:dyDescent="0.3">
      <c r="A146" s="5">
        <f t="shared" si="7"/>
        <v>145</v>
      </c>
      <c r="B146" s="189" t="s">
        <v>113</v>
      </c>
      <c r="C146" s="189" t="s">
        <v>122</v>
      </c>
      <c r="D146" s="242" t="s">
        <v>884</v>
      </c>
      <c r="E146" s="190" t="s">
        <v>921</v>
      </c>
      <c r="F146" s="3" t="s">
        <v>0</v>
      </c>
      <c r="G146" s="91">
        <v>61</v>
      </c>
      <c r="H146" s="91">
        <v>60</v>
      </c>
      <c r="I146" s="5">
        <v>75</v>
      </c>
      <c r="J146" s="7">
        <v>79</v>
      </c>
      <c r="K146" s="6">
        <f t="shared" si="6"/>
        <v>68.75</v>
      </c>
    </row>
    <row r="147" spans="1:11" s="5" customFormat="1" x14ac:dyDescent="0.3">
      <c r="A147" s="5">
        <f t="shared" si="7"/>
        <v>146</v>
      </c>
      <c r="B147" s="189" t="s">
        <v>629</v>
      </c>
      <c r="C147" s="189" t="s">
        <v>1222</v>
      </c>
      <c r="D147" s="242" t="s">
        <v>625</v>
      </c>
      <c r="E147" s="190" t="s">
        <v>628</v>
      </c>
      <c r="F147" s="3" t="s">
        <v>19</v>
      </c>
      <c r="G147" s="91">
        <v>62</v>
      </c>
      <c r="H147" s="91">
        <v>61</v>
      </c>
      <c r="I147" s="5">
        <v>74</v>
      </c>
      <c r="J147" s="7">
        <v>77</v>
      </c>
      <c r="K147" s="6">
        <f t="shared" si="6"/>
        <v>68.5</v>
      </c>
    </row>
    <row r="148" spans="1:11" s="5" customFormat="1" x14ac:dyDescent="0.3">
      <c r="A148" s="5">
        <f t="shared" ref="A148:A151" si="8">A147+1</f>
        <v>147</v>
      </c>
      <c r="B148" s="189" t="s">
        <v>528</v>
      </c>
      <c r="C148" s="189" t="s">
        <v>124</v>
      </c>
      <c r="D148" s="242" t="s">
        <v>516</v>
      </c>
      <c r="E148" s="190" t="s">
        <v>527</v>
      </c>
      <c r="F148" s="3" t="s">
        <v>21</v>
      </c>
      <c r="G148" s="91">
        <v>61</v>
      </c>
      <c r="H148" s="91">
        <v>60</v>
      </c>
      <c r="I148" s="5">
        <v>73</v>
      </c>
      <c r="J148" s="7">
        <v>79</v>
      </c>
      <c r="K148" s="6">
        <f t="shared" si="6"/>
        <v>68.25</v>
      </c>
    </row>
    <row r="149" spans="1:11" s="5" customFormat="1" x14ac:dyDescent="0.3">
      <c r="A149" s="5">
        <f t="shared" si="8"/>
        <v>148</v>
      </c>
      <c r="B149" s="189" t="s">
        <v>548</v>
      </c>
      <c r="C149" s="189" t="s">
        <v>1315</v>
      </c>
      <c r="D149" s="242" t="s">
        <v>516</v>
      </c>
      <c r="E149" s="190" t="s">
        <v>547</v>
      </c>
      <c r="F149" s="3" t="s">
        <v>0</v>
      </c>
      <c r="G149" s="91">
        <v>68</v>
      </c>
      <c r="H149" s="91">
        <v>60</v>
      </c>
      <c r="I149" s="5">
        <v>64</v>
      </c>
      <c r="J149" s="7">
        <v>80</v>
      </c>
      <c r="K149" s="6">
        <f t="shared" si="6"/>
        <v>68</v>
      </c>
    </row>
    <row r="150" spans="1:11" s="5" customFormat="1" x14ac:dyDescent="0.3">
      <c r="A150" s="5">
        <f t="shared" si="8"/>
        <v>149</v>
      </c>
      <c r="B150" s="189" t="s">
        <v>375</v>
      </c>
      <c r="C150" s="189" t="s">
        <v>1147</v>
      </c>
      <c r="D150" s="242" t="s">
        <v>376</v>
      </c>
      <c r="E150" s="190" t="s">
        <v>374</v>
      </c>
      <c r="F150" s="3" t="s">
        <v>24</v>
      </c>
      <c r="G150" s="91">
        <v>44</v>
      </c>
      <c r="H150" s="91">
        <v>71</v>
      </c>
      <c r="I150" s="5">
        <v>78</v>
      </c>
      <c r="J150" s="7">
        <v>78</v>
      </c>
      <c r="K150" s="6">
        <f t="shared" si="6"/>
        <v>67.75</v>
      </c>
    </row>
    <row r="151" spans="1:11" s="5" customFormat="1" x14ac:dyDescent="0.3">
      <c r="A151" s="5">
        <f t="shared" si="8"/>
        <v>150</v>
      </c>
      <c r="B151" s="189" t="s">
        <v>518</v>
      </c>
      <c r="C151" s="189" t="s">
        <v>1195</v>
      </c>
      <c r="D151" s="242" t="s">
        <v>516</v>
      </c>
      <c r="E151" s="190" t="s">
        <v>517</v>
      </c>
      <c r="F151" s="3" t="s">
        <v>23</v>
      </c>
      <c r="G151" s="91">
        <v>55</v>
      </c>
      <c r="H151" s="91">
        <v>65</v>
      </c>
      <c r="I151" s="5">
        <v>72</v>
      </c>
      <c r="J151" s="7">
        <v>79</v>
      </c>
      <c r="K151" s="6">
        <f t="shared" si="6"/>
        <v>67.75</v>
      </c>
    </row>
    <row r="152" spans="1:11" s="5" customFormat="1" x14ac:dyDescent="0.3">
      <c r="A152" s="5">
        <f t="shared" ref="A152:A183" si="9">A151+1</f>
        <v>151</v>
      </c>
      <c r="B152" s="189" t="s">
        <v>910</v>
      </c>
      <c r="C152" s="189" t="s">
        <v>1167</v>
      </c>
      <c r="D152" s="242" t="s">
        <v>884</v>
      </c>
      <c r="E152" s="190" t="s">
        <v>909</v>
      </c>
      <c r="F152" s="3" t="s">
        <v>0</v>
      </c>
      <c r="G152" s="91">
        <v>48</v>
      </c>
      <c r="H152" s="91">
        <v>71</v>
      </c>
      <c r="I152" s="5">
        <v>72</v>
      </c>
      <c r="J152" s="7">
        <v>80</v>
      </c>
      <c r="K152" s="6">
        <f t="shared" si="6"/>
        <v>67.75</v>
      </c>
    </row>
    <row r="153" spans="1:11" x14ac:dyDescent="0.3">
      <c r="A153" s="5">
        <f t="shared" si="9"/>
        <v>152</v>
      </c>
      <c r="B153" s="189" t="s">
        <v>305</v>
      </c>
      <c r="C153" s="189" t="s">
        <v>160</v>
      </c>
      <c r="D153" s="242" t="s">
        <v>291</v>
      </c>
      <c r="E153" s="190" t="s">
        <v>304</v>
      </c>
      <c r="F153" s="3" t="s">
        <v>18</v>
      </c>
      <c r="G153" s="91">
        <v>58</v>
      </c>
      <c r="H153" s="91">
        <v>63</v>
      </c>
      <c r="I153" s="5">
        <v>70</v>
      </c>
      <c r="J153" s="7">
        <v>80</v>
      </c>
      <c r="K153" s="6">
        <f t="shared" si="6"/>
        <v>67.75</v>
      </c>
    </row>
    <row r="154" spans="1:11" s="5" customFormat="1" x14ac:dyDescent="0.3">
      <c r="A154" s="5">
        <f t="shared" si="9"/>
        <v>153</v>
      </c>
      <c r="B154" s="189" t="s">
        <v>603</v>
      </c>
      <c r="C154" s="189" t="s">
        <v>160</v>
      </c>
      <c r="D154" s="242" t="s">
        <v>595</v>
      </c>
      <c r="E154" s="190" t="s">
        <v>602</v>
      </c>
      <c r="F154" s="3" t="s">
        <v>0</v>
      </c>
      <c r="G154" s="91">
        <v>55</v>
      </c>
      <c r="H154" s="91">
        <v>67</v>
      </c>
      <c r="I154" s="5">
        <v>74</v>
      </c>
      <c r="J154" s="7">
        <v>75</v>
      </c>
      <c r="K154" s="6">
        <f t="shared" si="6"/>
        <v>67.75</v>
      </c>
    </row>
    <row r="155" spans="1:11" s="5" customFormat="1" x14ac:dyDescent="0.3">
      <c r="A155" s="5">
        <f t="shared" si="9"/>
        <v>154</v>
      </c>
      <c r="B155" s="187" t="s">
        <v>76</v>
      </c>
      <c r="C155" s="187" t="s">
        <v>1301</v>
      </c>
      <c r="D155" s="241" t="s">
        <v>950</v>
      </c>
      <c r="E155" s="188" t="s">
        <v>961</v>
      </c>
      <c r="F155" s="174" t="s">
        <v>14</v>
      </c>
      <c r="G155" s="91">
        <v>62</v>
      </c>
      <c r="H155" s="91">
        <v>71</v>
      </c>
      <c r="I155" s="5">
        <v>63</v>
      </c>
      <c r="J155" s="7">
        <v>74</v>
      </c>
      <c r="K155" s="6">
        <f t="shared" si="6"/>
        <v>67.5</v>
      </c>
    </row>
    <row r="156" spans="1:11" s="5" customFormat="1" x14ac:dyDescent="0.3">
      <c r="A156" s="5">
        <f t="shared" si="9"/>
        <v>155</v>
      </c>
      <c r="B156" s="189" t="s">
        <v>1204</v>
      </c>
      <c r="C156" s="189" t="s">
        <v>140</v>
      </c>
      <c r="D156" s="242" t="s">
        <v>516</v>
      </c>
      <c r="E156" s="190" t="s">
        <v>539</v>
      </c>
      <c r="F156" s="3" t="s">
        <v>17</v>
      </c>
      <c r="G156" s="91">
        <v>59</v>
      </c>
      <c r="H156" s="91">
        <v>67</v>
      </c>
      <c r="I156" s="5">
        <v>67</v>
      </c>
      <c r="J156" s="7">
        <v>77</v>
      </c>
      <c r="K156" s="6">
        <f t="shared" si="6"/>
        <v>67.5</v>
      </c>
    </row>
    <row r="157" spans="1:11" s="5" customFormat="1" x14ac:dyDescent="0.3">
      <c r="A157" s="5">
        <f t="shared" si="9"/>
        <v>156</v>
      </c>
      <c r="B157" s="187" t="s">
        <v>167</v>
      </c>
      <c r="C157" s="187" t="s">
        <v>1282</v>
      </c>
      <c r="D157" s="241" t="s">
        <v>75</v>
      </c>
      <c r="E157" s="188" t="s">
        <v>813</v>
      </c>
      <c r="F157" s="174" t="s">
        <v>14</v>
      </c>
      <c r="G157" s="91">
        <v>56</v>
      </c>
      <c r="H157" s="91">
        <v>64</v>
      </c>
      <c r="I157" s="5">
        <v>70</v>
      </c>
      <c r="J157" s="7">
        <v>80</v>
      </c>
      <c r="K157" s="6">
        <f t="shared" si="6"/>
        <v>67.5</v>
      </c>
    </row>
    <row r="158" spans="1:11" s="5" customFormat="1" x14ac:dyDescent="0.3">
      <c r="A158" s="5">
        <f t="shared" si="9"/>
        <v>157</v>
      </c>
      <c r="B158" s="189" t="s">
        <v>269</v>
      </c>
      <c r="C158" s="189" t="s">
        <v>1101</v>
      </c>
      <c r="D158" s="242" t="s">
        <v>246</v>
      </c>
      <c r="E158" s="190" t="s">
        <v>268</v>
      </c>
      <c r="F158" s="3" t="s">
        <v>22</v>
      </c>
      <c r="G158" s="91">
        <v>64</v>
      </c>
      <c r="H158" s="91">
        <v>61</v>
      </c>
      <c r="I158" s="5">
        <v>65</v>
      </c>
      <c r="J158" s="7">
        <v>79</v>
      </c>
      <c r="K158" s="6">
        <f t="shared" si="6"/>
        <v>67.25</v>
      </c>
    </row>
    <row r="159" spans="1:11" s="5" customFormat="1" x14ac:dyDescent="0.3">
      <c r="A159" s="5">
        <f t="shared" si="9"/>
        <v>158</v>
      </c>
      <c r="B159" s="189" t="s">
        <v>914</v>
      </c>
      <c r="C159" s="189" t="s">
        <v>158</v>
      </c>
      <c r="D159" s="242" t="s">
        <v>884</v>
      </c>
      <c r="E159" s="190" t="s">
        <v>913</v>
      </c>
      <c r="F159" s="3" t="s">
        <v>19</v>
      </c>
      <c r="G159" s="91">
        <v>64</v>
      </c>
      <c r="H159" s="91">
        <v>62</v>
      </c>
      <c r="I159" s="5">
        <v>66</v>
      </c>
      <c r="J159" s="7">
        <v>77</v>
      </c>
      <c r="K159" s="6">
        <f t="shared" si="6"/>
        <v>67.25</v>
      </c>
    </row>
    <row r="160" spans="1:11" s="5" customFormat="1" x14ac:dyDescent="0.3">
      <c r="A160" s="5">
        <f t="shared" si="9"/>
        <v>159</v>
      </c>
      <c r="B160" s="189" t="s">
        <v>645</v>
      </c>
      <c r="C160" s="189" t="s">
        <v>155</v>
      </c>
      <c r="D160" s="242" t="s">
        <v>639</v>
      </c>
      <c r="E160" s="190" t="s">
        <v>644</v>
      </c>
      <c r="F160" s="3" t="s">
        <v>0</v>
      </c>
      <c r="G160" s="91">
        <v>52</v>
      </c>
      <c r="H160" s="91">
        <v>68</v>
      </c>
      <c r="I160" s="5">
        <v>71</v>
      </c>
      <c r="J160" s="7">
        <v>77</v>
      </c>
      <c r="K160" s="6">
        <f t="shared" si="6"/>
        <v>67</v>
      </c>
    </row>
    <row r="161" spans="1:11" s="5" customFormat="1" x14ac:dyDescent="0.3">
      <c r="A161" s="5">
        <f t="shared" si="9"/>
        <v>160</v>
      </c>
      <c r="B161" s="189" t="s">
        <v>183</v>
      </c>
      <c r="C161" s="189" t="s">
        <v>1199</v>
      </c>
      <c r="D161" s="242" t="s">
        <v>516</v>
      </c>
      <c r="E161" s="190" t="s">
        <v>526</v>
      </c>
      <c r="F161" s="3" t="s">
        <v>20</v>
      </c>
      <c r="G161" s="91">
        <v>52</v>
      </c>
      <c r="H161" s="91">
        <v>66</v>
      </c>
      <c r="I161" s="5">
        <v>69</v>
      </c>
      <c r="J161" s="7">
        <v>80</v>
      </c>
      <c r="K161" s="6">
        <f t="shared" si="6"/>
        <v>66.75</v>
      </c>
    </row>
    <row r="162" spans="1:11" s="5" customFormat="1" x14ac:dyDescent="0.3">
      <c r="A162" s="5">
        <f t="shared" si="9"/>
        <v>161</v>
      </c>
      <c r="B162" s="189" t="s">
        <v>331</v>
      </c>
      <c r="C162" s="189" t="s">
        <v>1132</v>
      </c>
      <c r="D162" s="242" t="s">
        <v>323</v>
      </c>
      <c r="E162" s="190" t="s">
        <v>330</v>
      </c>
      <c r="F162" s="3" t="s">
        <v>19</v>
      </c>
      <c r="G162" s="91">
        <v>60</v>
      </c>
      <c r="H162" s="91">
        <v>61</v>
      </c>
      <c r="I162" s="5">
        <v>68</v>
      </c>
      <c r="J162" s="7">
        <v>77</v>
      </c>
      <c r="K162" s="6">
        <f t="shared" si="6"/>
        <v>66.5</v>
      </c>
    </row>
    <row r="163" spans="1:11" s="5" customFormat="1" x14ac:dyDescent="0.3">
      <c r="A163" s="5">
        <f t="shared" si="9"/>
        <v>162</v>
      </c>
      <c r="B163" s="189" t="s">
        <v>651</v>
      </c>
      <c r="C163" s="189" t="s">
        <v>1319</v>
      </c>
      <c r="D163" s="242" t="s">
        <v>639</v>
      </c>
      <c r="E163" s="190" t="s">
        <v>650</v>
      </c>
      <c r="F163" s="3" t="s">
        <v>22</v>
      </c>
      <c r="G163" s="91">
        <v>68</v>
      </c>
      <c r="H163" s="91">
        <v>59</v>
      </c>
      <c r="I163" s="5">
        <v>65</v>
      </c>
      <c r="J163" s="7">
        <v>74</v>
      </c>
      <c r="K163" s="6">
        <f t="shared" si="6"/>
        <v>66.5</v>
      </c>
    </row>
    <row r="164" spans="1:11" s="5" customFormat="1" x14ac:dyDescent="0.3">
      <c r="A164" s="5">
        <f t="shared" si="9"/>
        <v>163</v>
      </c>
      <c r="B164" s="189" t="s">
        <v>253</v>
      </c>
      <c r="C164" s="189" t="s">
        <v>181</v>
      </c>
      <c r="D164" s="242" t="s">
        <v>246</v>
      </c>
      <c r="E164" s="190" t="s">
        <v>252</v>
      </c>
      <c r="F164" s="3" t="s">
        <v>17</v>
      </c>
      <c r="G164" s="91">
        <v>59</v>
      </c>
      <c r="H164" s="91">
        <v>59</v>
      </c>
      <c r="I164" s="5">
        <v>67</v>
      </c>
      <c r="J164" s="7">
        <v>80</v>
      </c>
      <c r="K164" s="6">
        <f t="shared" si="6"/>
        <v>66.25</v>
      </c>
    </row>
    <row r="165" spans="1:11" s="5" customFormat="1" x14ac:dyDescent="0.3">
      <c r="A165" s="5">
        <f t="shared" si="9"/>
        <v>164</v>
      </c>
      <c r="B165" s="189" t="s">
        <v>273</v>
      </c>
      <c r="C165" s="189" t="s">
        <v>1104</v>
      </c>
      <c r="D165" s="242" t="s">
        <v>246</v>
      </c>
      <c r="E165" s="190" t="s">
        <v>272</v>
      </c>
      <c r="F165" s="3" t="s">
        <v>22</v>
      </c>
      <c r="G165" s="91">
        <v>55</v>
      </c>
      <c r="H165" s="91">
        <v>62</v>
      </c>
      <c r="I165" s="5">
        <v>75</v>
      </c>
      <c r="J165" s="7">
        <v>73</v>
      </c>
      <c r="K165" s="6">
        <f t="shared" si="6"/>
        <v>66.25</v>
      </c>
    </row>
    <row r="166" spans="1:11" s="5" customFormat="1" x14ac:dyDescent="0.3">
      <c r="A166" s="5">
        <f t="shared" si="9"/>
        <v>165</v>
      </c>
      <c r="B166" s="187" t="s">
        <v>973</v>
      </c>
      <c r="C166" s="187" t="s">
        <v>159</v>
      </c>
      <c r="D166" s="241" t="s">
        <v>950</v>
      </c>
      <c r="E166" s="188" t="s">
        <v>972</v>
      </c>
      <c r="F166" s="174" t="s">
        <v>14</v>
      </c>
      <c r="G166" s="91">
        <v>65</v>
      </c>
      <c r="H166" s="91">
        <v>63</v>
      </c>
      <c r="I166" s="5">
        <v>71</v>
      </c>
      <c r="J166" s="7">
        <v>65</v>
      </c>
      <c r="K166" s="6">
        <f t="shared" si="6"/>
        <v>66</v>
      </c>
    </row>
    <row r="167" spans="1:11" s="5" customFormat="1" x14ac:dyDescent="0.3">
      <c r="A167" s="5">
        <f t="shared" si="9"/>
        <v>166</v>
      </c>
      <c r="B167" s="189" t="s">
        <v>689</v>
      </c>
      <c r="C167" s="189" t="s">
        <v>1239</v>
      </c>
      <c r="D167" s="242" t="s">
        <v>690</v>
      </c>
      <c r="E167" s="190" t="s">
        <v>688</v>
      </c>
      <c r="F167" s="3" t="s">
        <v>21</v>
      </c>
      <c r="G167" s="91">
        <v>58</v>
      </c>
      <c r="H167" s="91">
        <v>46</v>
      </c>
      <c r="I167" s="5">
        <v>79</v>
      </c>
      <c r="J167" s="7">
        <v>80</v>
      </c>
      <c r="K167" s="6">
        <f t="shared" si="6"/>
        <v>65.75</v>
      </c>
    </row>
    <row r="168" spans="1:11" s="5" customFormat="1" x14ac:dyDescent="0.3">
      <c r="A168" s="5">
        <f t="shared" si="9"/>
        <v>167</v>
      </c>
      <c r="B168" s="189" t="s">
        <v>572</v>
      </c>
      <c r="C168" s="189" t="s">
        <v>1213</v>
      </c>
      <c r="D168" s="242" t="s">
        <v>573</v>
      </c>
      <c r="E168" s="190" t="s">
        <v>571</v>
      </c>
      <c r="F168" s="3" t="s">
        <v>23</v>
      </c>
      <c r="G168" s="91">
        <v>50</v>
      </c>
      <c r="H168" s="91">
        <v>64</v>
      </c>
      <c r="I168" s="5">
        <v>73</v>
      </c>
      <c r="J168" s="7">
        <v>76</v>
      </c>
      <c r="K168" s="6">
        <f t="shared" si="6"/>
        <v>65.75</v>
      </c>
    </row>
    <row r="169" spans="1:11" s="5" customFormat="1" x14ac:dyDescent="0.3">
      <c r="A169" s="5">
        <f t="shared" si="9"/>
        <v>168</v>
      </c>
      <c r="B169" s="189" t="s">
        <v>277</v>
      </c>
      <c r="C169" s="189" t="s">
        <v>143</v>
      </c>
      <c r="D169" s="242" t="s">
        <v>246</v>
      </c>
      <c r="E169" s="190" t="s">
        <v>276</v>
      </c>
      <c r="F169" s="3" t="s">
        <v>0</v>
      </c>
      <c r="G169" s="91">
        <v>52</v>
      </c>
      <c r="H169" s="91">
        <v>68</v>
      </c>
      <c r="I169" s="5">
        <v>64</v>
      </c>
      <c r="J169" s="7">
        <v>79</v>
      </c>
      <c r="K169" s="6">
        <f t="shared" si="6"/>
        <v>65.75</v>
      </c>
    </row>
    <row r="170" spans="1:11" s="5" customFormat="1" x14ac:dyDescent="0.3">
      <c r="A170" s="5">
        <f t="shared" si="9"/>
        <v>169</v>
      </c>
      <c r="B170" s="189" t="s">
        <v>419</v>
      </c>
      <c r="C170" s="189" t="s">
        <v>1159</v>
      </c>
      <c r="D170" s="242" t="s">
        <v>376</v>
      </c>
      <c r="E170" s="190" t="s">
        <v>418</v>
      </c>
      <c r="F170" s="3" t="s">
        <v>24</v>
      </c>
      <c r="G170" s="91">
        <v>60</v>
      </c>
      <c r="H170" s="91">
        <v>73</v>
      </c>
      <c r="I170" s="5">
        <v>65</v>
      </c>
      <c r="J170" s="7">
        <v>65</v>
      </c>
      <c r="K170" s="6">
        <f t="shared" si="6"/>
        <v>65.75</v>
      </c>
    </row>
    <row r="171" spans="1:11" s="5" customFormat="1" x14ac:dyDescent="0.3">
      <c r="A171" s="5">
        <f t="shared" si="9"/>
        <v>170</v>
      </c>
      <c r="B171" s="189" t="s">
        <v>126</v>
      </c>
      <c r="C171" s="189" t="s">
        <v>142</v>
      </c>
      <c r="D171" s="242" t="s">
        <v>246</v>
      </c>
      <c r="E171" s="190" t="s">
        <v>260</v>
      </c>
      <c r="F171" s="3" t="s">
        <v>21</v>
      </c>
      <c r="G171" s="91">
        <v>56</v>
      </c>
      <c r="H171" s="91">
        <v>62</v>
      </c>
      <c r="I171" s="5">
        <v>64</v>
      </c>
      <c r="J171" s="7">
        <v>80</v>
      </c>
      <c r="K171" s="6">
        <f t="shared" si="6"/>
        <v>65.5</v>
      </c>
    </row>
    <row r="172" spans="1:11" s="5" customFormat="1" x14ac:dyDescent="0.3">
      <c r="A172" s="5">
        <f t="shared" si="9"/>
        <v>171</v>
      </c>
      <c r="B172" s="189" t="s">
        <v>977</v>
      </c>
      <c r="C172" s="189" t="s">
        <v>1305</v>
      </c>
      <c r="D172" s="242" t="s">
        <v>950</v>
      </c>
      <c r="E172" s="190" t="s">
        <v>976</v>
      </c>
      <c r="F172" s="3" t="s">
        <v>24</v>
      </c>
      <c r="G172" s="91">
        <v>44</v>
      </c>
      <c r="H172" s="91">
        <v>71</v>
      </c>
      <c r="I172" s="5">
        <v>67</v>
      </c>
      <c r="J172" s="7">
        <v>80</v>
      </c>
      <c r="K172" s="6">
        <f t="shared" si="6"/>
        <v>65.5</v>
      </c>
    </row>
    <row r="173" spans="1:11" s="5" customFormat="1" x14ac:dyDescent="0.3">
      <c r="A173" s="5">
        <f t="shared" si="9"/>
        <v>172</v>
      </c>
      <c r="B173" s="189" t="s">
        <v>437</v>
      </c>
      <c r="C173" s="189" t="s">
        <v>1163</v>
      </c>
      <c r="D173" s="242" t="s">
        <v>376</v>
      </c>
      <c r="E173" s="190" t="s">
        <v>436</v>
      </c>
      <c r="F173" s="3" t="s">
        <v>20</v>
      </c>
      <c r="G173" s="91">
        <v>51</v>
      </c>
      <c r="H173" s="91">
        <v>61</v>
      </c>
      <c r="I173" s="5">
        <v>71</v>
      </c>
      <c r="J173" s="7">
        <v>79</v>
      </c>
      <c r="K173" s="6">
        <f t="shared" si="6"/>
        <v>65.5</v>
      </c>
    </row>
    <row r="174" spans="1:11" s="5" customFormat="1" x14ac:dyDescent="0.3">
      <c r="A174" s="5">
        <f t="shared" si="9"/>
        <v>173</v>
      </c>
      <c r="B174" s="189" t="s">
        <v>1128</v>
      </c>
      <c r="C174" s="189" t="s">
        <v>1129</v>
      </c>
      <c r="D174" s="242" t="s">
        <v>323</v>
      </c>
      <c r="E174" s="190" t="s">
        <v>324</v>
      </c>
      <c r="F174" s="3" t="s">
        <v>24</v>
      </c>
      <c r="G174" s="91">
        <v>66</v>
      </c>
      <c r="H174" s="91">
        <v>57</v>
      </c>
      <c r="I174" s="5">
        <v>58</v>
      </c>
      <c r="J174" s="7">
        <v>80</v>
      </c>
      <c r="K174" s="6">
        <f t="shared" si="6"/>
        <v>65.25</v>
      </c>
    </row>
    <row r="175" spans="1:11" s="5" customFormat="1" x14ac:dyDescent="0.3">
      <c r="A175" s="5">
        <f t="shared" si="9"/>
        <v>174</v>
      </c>
      <c r="B175" s="65" t="s">
        <v>335</v>
      </c>
      <c r="C175" s="65" t="s">
        <v>79</v>
      </c>
      <c r="D175" s="67" t="s">
        <v>323</v>
      </c>
      <c r="E175" s="193" t="s">
        <v>334</v>
      </c>
      <c r="F175" s="3" t="s">
        <v>20</v>
      </c>
      <c r="G175" s="91">
        <v>63</v>
      </c>
      <c r="H175" s="91">
        <v>57</v>
      </c>
      <c r="I175" s="5">
        <v>74</v>
      </c>
      <c r="J175" s="7">
        <v>67</v>
      </c>
      <c r="K175" s="6">
        <f t="shared" si="6"/>
        <v>65.25</v>
      </c>
    </row>
    <row r="176" spans="1:11" s="5" customFormat="1" x14ac:dyDescent="0.3">
      <c r="A176" s="5">
        <f t="shared" si="9"/>
        <v>175</v>
      </c>
      <c r="B176" s="189" t="s">
        <v>607</v>
      </c>
      <c r="C176" s="189" t="s">
        <v>172</v>
      </c>
      <c r="D176" s="242" t="s">
        <v>595</v>
      </c>
      <c r="E176" s="190" t="s">
        <v>268</v>
      </c>
      <c r="F176" s="3" t="s">
        <v>22</v>
      </c>
      <c r="G176" s="91">
        <v>68</v>
      </c>
      <c r="H176" s="91">
        <v>45</v>
      </c>
      <c r="I176" s="5">
        <v>70</v>
      </c>
      <c r="J176" s="7">
        <v>78</v>
      </c>
      <c r="K176" s="6">
        <f t="shared" si="6"/>
        <v>65.25</v>
      </c>
    </row>
    <row r="177" spans="1:11" s="5" customFormat="1" x14ac:dyDescent="0.3">
      <c r="A177" s="5">
        <f t="shared" si="9"/>
        <v>176</v>
      </c>
      <c r="B177" s="187" t="s">
        <v>633</v>
      </c>
      <c r="C177" s="187" t="s">
        <v>122</v>
      </c>
      <c r="D177" s="241" t="s">
        <v>625</v>
      </c>
      <c r="E177" s="188" t="s">
        <v>632</v>
      </c>
      <c r="F177" s="174" t="s">
        <v>14</v>
      </c>
      <c r="G177" s="91">
        <v>57</v>
      </c>
      <c r="H177" s="91">
        <v>66</v>
      </c>
      <c r="I177" s="5">
        <v>70</v>
      </c>
      <c r="J177" s="7">
        <v>67</v>
      </c>
      <c r="K177" s="6">
        <f t="shared" si="6"/>
        <v>65</v>
      </c>
    </row>
    <row r="178" spans="1:11" s="5" customFormat="1" x14ac:dyDescent="0.3">
      <c r="A178" s="5">
        <f t="shared" si="9"/>
        <v>177</v>
      </c>
      <c r="B178" s="189" t="s">
        <v>355</v>
      </c>
      <c r="C178" s="189" t="s">
        <v>1140</v>
      </c>
      <c r="D178" s="242" t="s">
        <v>323</v>
      </c>
      <c r="E178" s="190" t="s">
        <v>354</v>
      </c>
      <c r="F178" s="3" t="s">
        <v>17</v>
      </c>
      <c r="G178" s="91">
        <v>50</v>
      </c>
      <c r="H178" s="91">
        <v>63</v>
      </c>
      <c r="I178" s="5">
        <v>67</v>
      </c>
      <c r="J178" s="7">
        <v>80</v>
      </c>
      <c r="K178" s="6">
        <f t="shared" si="6"/>
        <v>65</v>
      </c>
    </row>
    <row r="179" spans="1:11" s="5" customFormat="1" x14ac:dyDescent="0.3">
      <c r="A179" s="5">
        <f t="shared" si="9"/>
        <v>178</v>
      </c>
      <c r="B179" s="189" t="s">
        <v>87</v>
      </c>
      <c r="C179" s="189" t="s">
        <v>1154</v>
      </c>
      <c r="D179" s="242" t="s">
        <v>75</v>
      </c>
      <c r="E179" s="190" t="s">
        <v>783</v>
      </c>
      <c r="F179" s="3" t="s">
        <v>19</v>
      </c>
      <c r="G179" s="91">
        <v>45</v>
      </c>
      <c r="H179" s="91">
        <v>58</v>
      </c>
      <c r="I179" s="5">
        <v>75</v>
      </c>
      <c r="J179" s="7">
        <v>80</v>
      </c>
      <c r="K179" s="6">
        <f t="shared" si="6"/>
        <v>64.5</v>
      </c>
    </row>
    <row r="180" spans="1:11" x14ac:dyDescent="0.3">
      <c r="A180" s="5">
        <f t="shared" si="9"/>
        <v>179</v>
      </c>
      <c r="B180" s="189" t="s">
        <v>167</v>
      </c>
      <c r="C180" s="189" t="s">
        <v>1209</v>
      </c>
      <c r="D180" s="242" t="s">
        <v>516</v>
      </c>
      <c r="E180" s="190" t="s">
        <v>553</v>
      </c>
      <c r="F180" s="3" t="s">
        <v>0</v>
      </c>
      <c r="G180" s="91">
        <v>64</v>
      </c>
      <c r="H180" s="91">
        <v>48</v>
      </c>
      <c r="I180" s="5">
        <v>67</v>
      </c>
      <c r="J180" s="7">
        <v>79</v>
      </c>
      <c r="K180" s="6">
        <f t="shared" si="6"/>
        <v>64.5</v>
      </c>
    </row>
    <row r="181" spans="1:11" s="5" customFormat="1" x14ac:dyDescent="0.3">
      <c r="A181" s="5">
        <f t="shared" si="9"/>
        <v>180</v>
      </c>
      <c r="B181" s="189" t="s">
        <v>125</v>
      </c>
      <c r="C181" s="189" t="s">
        <v>1173</v>
      </c>
      <c r="D181" s="242" t="s">
        <v>469</v>
      </c>
      <c r="E181" s="190" t="s">
        <v>467</v>
      </c>
      <c r="F181" s="3" t="s">
        <v>20</v>
      </c>
      <c r="G181" s="91">
        <v>53</v>
      </c>
      <c r="H181" s="91">
        <v>66</v>
      </c>
      <c r="I181" s="5">
        <v>60</v>
      </c>
      <c r="J181" s="7">
        <v>78</v>
      </c>
      <c r="K181" s="6">
        <f t="shared" si="6"/>
        <v>64.25</v>
      </c>
    </row>
    <row r="182" spans="1:11" s="5" customFormat="1" x14ac:dyDescent="0.3">
      <c r="A182" s="5">
        <f t="shared" si="9"/>
        <v>181</v>
      </c>
      <c r="B182" s="189" t="s">
        <v>251</v>
      </c>
      <c r="C182" s="189" t="s">
        <v>86</v>
      </c>
      <c r="D182" s="242" t="s">
        <v>246</v>
      </c>
      <c r="E182" s="190" t="s">
        <v>250</v>
      </c>
      <c r="F182" s="3" t="s">
        <v>19</v>
      </c>
      <c r="G182" s="91">
        <v>50</v>
      </c>
      <c r="H182" s="91">
        <v>56</v>
      </c>
      <c r="I182" s="5">
        <v>72</v>
      </c>
      <c r="J182" s="7">
        <v>76</v>
      </c>
      <c r="K182" s="6">
        <f t="shared" si="6"/>
        <v>63.5</v>
      </c>
    </row>
    <row r="183" spans="1:11" s="5" customFormat="1" x14ac:dyDescent="0.3">
      <c r="A183" s="5">
        <f t="shared" si="9"/>
        <v>182</v>
      </c>
      <c r="B183" s="187" t="s">
        <v>534</v>
      </c>
      <c r="C183" s="187" t="s">
        <v>1201</v>
      </c>
      <c r="D183" s="241" t="s">
        <v>516</v>
      </c>
      <c r="E183" s="188" t="s">
        <v>533</v>
      </c>
      <c r="F183" s="174" t="s">
        <v>14</v>
      </c>
      <c r="G183" s="91">
        <v>39</v>
      </c>
      <c r="H183" s="91">
        <v>69</v>
      </c>
      <c r="I183" s="5">
        <v>66</v>
      </c>
      <c r="J183" s="7">
        <v>80</v>
      </c>
      <c r="K183" s="6">
        <f t="shared" si="6"/>
        <v>63.5</v>
      </c>
    </row>
    <row r="184" spans="1:11" s="5" customFormat="1" x14ac:dyDescent="0.3">
      <c r="A184" s="5">
        <f t="shared" ref="A184:A215" si="10">A183+1</f>
        <v>183</v>
      </c>
      <c r="B184" s="189" t="s">
        <v>986</v>
      </c>
      <c r="C184" s="189" t="s">
        <v>1132</v>
      </c>
      <c r="D184" s="242" t="s">
        <v>950</v>
      </c>
      <c r="E184" s="190" t="s">
        <v>985</v>
      </c>
      <c r="F184" s="3" t="s">
        <v>20</v>
      </c>
      <c r="G184" s="91">
        <v>54</v>
      </c>
      <c r="H184" s="91">
        <v>56</v>
      </c>
      <c r="I184" s="5">
        <v>66</v>
      </c>
      <c r="J184" s="7">
        <v>78</v>
      </c>
      <c r="K184" s="6">
        <f t="shared" si="6"/>
        <v>63.5</v>
      </c>
    </row>
    <row r="185" spans="1:11" s="5" customFormat="1" x14ac:dyDescent="0.3">
      <c r="A185" s="5">
        <f t="shared" si="10"/>
        <v>184</v>
      </c>
      <c r="B185" s="189" t="s">
        <v>725</v>
      </c>
      <c r="C185" s="189" t="s">
        <v>1252</v>
      </c>
      <c r="D185" s="242" t="s">
        <v>719</v>
      </c>
      <c r="E185" s="190" t="s">
        <v>724</v>
      </c>
      <c r="F185" s="3" t="s">
        <v>23</v>
      </c>
      <c r="G185" s="91">
        <v>42</v>
      </c>
      <c r="H185" s="91">
        <v>65</v>
      </c>
      <c r="I185" s="5">
        <v>65</v>
      </c>
      <c r="J185" s="7">
        <v>80</v>
      </c>
      <c r="K185" s="6">
        <f t="shared" si="6"/>
        <v>63</v>
      </c>
    </row>
    <row r="186" spans="1:11" s="5" customFormat="1" x14ac:dyDescent="0.3">
      <c r="A186" s="5">
        <f t="shared" si="10"/>
        <v>185</v>
      </c>
      <c r="B186" s="189" t="s">
        <v>1113</v>
      </c>
      <c r="C186" s="189" t="s">
        <v>1299</v>
      </c>
      <c r="D186" s="242" t="s">
        <v>950</v>
      </c>
      <c r="E186" s="190" t="s">
        <v>955</v>
      </c>
      <c r="F186" s="3" t="s">
        <v>20</v>
      </c>
      <c r="G186" s="91">
        <v>45</v>
      </c>
      <c r="H186" s="91">
        <v>50</v>
      </c>
      <c r="I186" s="5">
        <v>77</v>
      </c>
      <c r="J186" s="7">
        <v>80</v>
      </c>
      <c r="K186" s="6">
        <f t="shared" si="6"/>
        <v>63</v>
      </c>
    </row>
    <row r="187" spans="1:11" s="5" customFormat="1" x14ac:dyDescent="0.3">
      <c r="A187" s="5">
        <f t="shared" si="10"/>
        <v>186</v>
      </c>
      <c r="B187" s="189" t="s">
        <v>579</v>
      </c>
      <c r="C187" s="189" t="s">
        <v>1216</v>
      </c>
      <c r="D187" s="242" t="s">
        <v>573</v>
      </c>
      <c r="E187" s="190" t="s">
        <v>578</v>
      </c>
      <c r="F187" s="3" t="s">
        <v>21</v>
      </c>
      <c r="G187" s="91">
        <v>48</v>
      </c>
      <c r="H187" s="91">
        <v>62</v>
      </c>
      <c r="I187" s="5">
        <v>62</v>
      </c>
      <c r="J187" s="7">
        <v>80</v>
      </c>
      <c r="K187" s="6">
        <f t="shared" si="6"/>
        <v>63</v>
      </c>
    </row>
    <row r="188" spans="1:11" s="5" customFormat="1" x14ac:dyDescent="0.3">
      <c r="A188" s="5">
        <f t="shared" si="10"/>
        <v>187</v>
      </c>
      <c r="B188" s="189" t="s">
        <v>739</v>
      </c>
      <c r="C188" s="189" t="s">
        <v>1254</v>
      </c>
      <c r="D188" s="242" t="s">
        <v>84</v>
      </c>
      <c r="E188" s="190" t="s">
        <v>738</v>
      </c>
      <c r="F188" s="3" t="s">
        <v>21</v>
      </c>
      <c r="G188" s="91">
        <v>56</v>
      </c>
      <c r="H188" s="91">
        <v>36</v>
      </c>
      <c r="I188" s="5">
        <v>78</v>
      </c>
      <c r="J188" s="7">
        <v>80</v>
      </c>
      <c r="K188" s="6">
        <f t="shared" si="6"/>
        <v>62.5</v>
      </c>
    </row>
    <row r="189" spans="1:11" s="5" customFormat="1" x14ac:dyDescent="0.3">
      <c r="A189" s="5">
        <f t="shared" si="10"/>
        <v>188</v>
      </c>
      <c r="B189" s="189" t="s">
        <v>275</v>
      </c>
      <c r="C189" s="189" t="s">
        <v>163</v>
      </c>
      <c r="D189" s="242" t="s">
        <v>246</v>
      </c>
      <c r="E189" s="190" t="s">
        <v>274</v>
      </c>
      <c r="F189" s="3" t="s">
        <v>23</v>
      </c>
      <c r="G189" s="91">
        <v>43</v>
      </c>
      <c r="H189" s="91">
        <v>65</v>
      </c>
      <c r="I189" s="5">
        <v>64</v>
      </c>
      <c r="J189" s="7">
        <v>78</v>
      </c>
      <c r="K189" s="6">
        <f t="shared" si="6"/>
        <v>62.5</v>
      </c>
    </row>
    <row r="190" spans="1:11" s="5" customFormat="1" x14ac:dyDescent="0.3">
      <c r="A190" s="5">
        <f t="shared" si="10"/>
        <v>189</v>
      </c>
      <c r="B190" s="189" t="s">
        <v>577</v>
      </c>
      <c r="C190" s="189" t="s">
        <v>116</v>
      </c>
      <c r="D190" s="242" t="s">
        <v>573</v>
      </c>
      <c r="E190" s="190" t="s">
        <v>576</v>
      </c>
      <c r="F190" s="3" t="s">
        <v>20</v>
      </c>
      <c r="G190" s="91">
        <v>30</v>
      </c>
      <c r="H190" s="91">
        <v>73</v>
      </c>
      <c r="I190" s="5">
        <v>70</v>
      </c>
      <c r="J190" s="7">
        <v>76</v>
      </c>
      <c r="K190" s="6">
        <f t="shared" si="6"/>
        <v>62.25</v>
      </c>
    </row>
    <row r="191" spans="1:11" s="5" customFormat="1" x14ac:dyDescent="0.3">
      <c r="A191" s="5">
        <f t="shared" si="10"/>
        <v>190</v>
      </c>
      <c r="B191" s="189" t="s">
        <v>782</v>
      </c>
      <c r="C191" s="189" t="s">
        <v>1267</v>
      </c>
      <c r="D191" s="242" t="s">
        <v>75</v>
      </c>
      <c r="E191" s="190" t="s">
        <v>781</v>
      </c>
      <c r="F191" s="3" t="s">
        <v>21</v>
      </c>
      <c r="G191" s="91">
        <v>76</v>
      </c>
      <c r="H191" s="91">
        <v>46</v>
      </c>
      <c r="I191" s="5">
        <v>65</v>
      </c>
      <c r="J191" s="7">
        <v>60</v>
      </c>
      <c r="K191" s="6">
        <f t="shared" si="6"/>
        <v>61.75</v>
      </c>
    </row>
    <row r="192" spans="1:11" s="5" customFormat="1" x14ac:dyDescent="0.3">
      <c r="A192" s="5">
        <f t="shared" si="10"/>
        <v>191</v>
      </c>
      <c r="B192" s="189" t="s">
        <v>896</v>
      </c>
      <c r="C192" s="189" t="s">
        <v>172</v>
      </c>
      <c r="D192" s="242" t="s">
        <v>884</v>
      </c>
      <c r="E192" s="190" t="s">
        <v>895</v>
      </c>
      <c r="F192" s="3" t="s">
        <v>24</v>
      </c>
      <c r="G192" s="91">
        <v>65</v>
      </c>
      <c r="H192" s="91">
        <v>50</v>
      </c>
      <c r="I192" s="5">
        <v>55</v>
      </c>
      <c r="J192" s="7">
        <v>76</v>
      </c>
      <c r="K192" s="6">
        <f t="shared" si="6"/>
        <v>61.5</v>
      </c>
    </row>
    <row r="193" spans="1:11" s="5" customFormat="1" x14ac:dyDescent="0.3">
      <c r="A193" s="5">
        <f t="shared" si="10"/>
        <v>192</v>
      </c>
      <c r="B193" s="189" t="s">
        <v>132</v>
      </c>
      <c r="C193" s="189" t="s">
        <v>1271</v>
      </c>
      <c r="D193" s="242" t="s">
        <v>884</v>
      </c>
      <c r="E193" s="190" t="s">
        <v>919</v>
      </c>
      <c r="F193" s="3" t="s">
        <v>20</v>
      </c>
      <c r="G193" s="91">
        <v>19</v>
      </c>
      <c r="H193" s="91">
        <v>73</v>
      </c>
      <c r="I193" s="5">
        <v>74</v>
      </c>
      <c r="J193" s="7">
        <v>80</v>
      </c>
      <c r="K193" s="6">
        <f t="shared" si="6"/>
        <v>61.5</v>
      </c>
    </row>
    <row r="194" spans="1:11" s="5" customFormat="1" x14ac:dyDescent="0.3">
      <c r="A194" s="5">
        <f t="shared" si="10"/>
        <v>193</v>
      </c>
      <c r="B194" s="189" t="s">
        <v>799</v>
      </c>
      <c r="C194" s="189" t="s">
        <v>119</v>
      </c>
      <c r="D194" s="242" t="s">
        <v>75</v>
      </c>
      <c r="E194" s="190" t="s">
        <v>798</v>
      </c>
      <c r="F194" s="3" t="s">
        <v>20</v>
      </c>
      <c r="G194" s="91">
        <v>29</v>
      </c>
      <c r="H194" s="91">
        <v>69</v>
      </c>
      <c r="I194" s="5">
        <v>68</v>
      </c>
      <c r="J194" s="7">
        <v>79</v>
      </c>
      <c r="K194" s="6">
        <f t="shared" ref="K194:K241" si="11">AVERAGE(G194,H194,I194,J194)</f>
        <v>61.25</v>
      </c>
    </row>
    <row r="195" spans="1:11" s="5" customFormat="1" x14ac:dyDescent="0.3">
      <c r="A195" s="5">
        <f t="shared" si="10"/>
        <v>194</v>
      </c>
      <c r="B195" s="189" t="s">
        <v>145</v>
      </c>
      <c r="C195" s="189" t="s">
        <v>1303</v>
      </c>
      <c r="D195" s="242" t="s">
        <v>950</v>
      </c>
      <c r="E195" s="190" t="s">
        <v>970</v>
      </c>
      <c r="F195" s="3" t="s">
        <v>22</v>
      </c>
      <c r="G195" s="91">
        <v>39</v>
      </c>
      <c r="H195" s="91">
        <v>62</v>
      </c>
      <c r="I195" s="5">
        <v>70</v>
      </c>
      <c r="J195" s="7">
        <v>74</v>
      </c>
      <c r="K195" s="6">
        <f t="shared" si="11"/>
        <v>61.25</v>
      </c>
    </row>
    <row r="196" spans="1:11" s="5" customFormat="1" x14ac:dyDescent="0.3">
      <c r="A196" s="5">
        <f t="shared" si="10"/>
        <v>195</v>
      </c>
      <c r="B196" s="189" t="s">
        <v>605</v>
      </c>
      <c r="C196" s="189" t="s">
        <v>106</v>
      </c>
      <c r="D196" s="242" t="s">
        <v>595</v>
      </c>
      <c r="E196" s="190" t="s">
        <v>604</v>
      </c>
      <c r="F196" s="3" t="s">
        <v>22</v>
      </c>
      <c r="G196" s="91">
        <v>29</v>
      </c>
      <c r="H196" s="91">
        <v>62</v>
      </c>
      <c r="I196" s="5">
        <v>75</v>
      </c>
      <c r="J196" s="7">
        <v>79</v>
      </c>
      <c r="K196" s="6">
        <f t="shared" si="11"/>
        <v>61.25</v>
      </c>
    </row>
    <row r="197" spans="1:11" s="5" customFormat="1" x14ac:dyDescent="0.3">
      <c r="A197" s="5">
        <f t="shared" si="10"/>
        <v>196</v>
      </c>
      <c r="B197" s="189" t="s">
        <v>904</v>
      </c>
      <c r="C197" s="189" t="s">
        <v>95</v>
      </c>
      <c r="D197" s="242" t="s">
        <v>884</v>
      </c>
      <c r="E197" s="190" t="s">
        <v>903</v>
      </c>
      <c r="F197" s="3" t="s">
        <v>23</v>
      </c>
      <c r="G197" s="91">
        <v>43</v>
      </c>
      <c r="H197" s="91">
        <v>58</v>
      </c>
      <c r="I197" s="5">
        <v>62</v>
      </c>
      <c r="J197" s="7">
        <v>77</v>
      </c>
      <c r="K197" s="6">
        <f t="shared" si="11"/>
        <v>60</v>
      </c>
    </row>
    <row r="198" spans="1:11" s="5" customFormat="1" x14ac:dyDescent="0.3">
      <c r="A198" s="5">
        <f t="shared" si="10"/>
        <v>197</v>
      </c>
      <c r="B198" s="189" t="s">
        <v>1276</v>
      </c>
      <c r="C198" s="189" t="s">
        <v>1278</v>
      </c>
      <c r="D198" s="242" t="s">
        <v>75</v>
      </c>
      <c r="E198" s="190" t="s">
        <v>802</v>
      </c>
      <c r="F198" s="3" t="s">
        <v>24</v>
      </c>
      <c r="G198" s="91">
        <v>44</v>
      </c>
      <c r="H198" s="91">
        <v>56</v>
      </c>
      <c r="I198" s="5">
        <v>59</v>
      </c>
      <c r="J198" s="7">
        <v>80</v>
      </c>
      <c r="K198" s="6">
        <f t="shared" si="11"/>
        <v>59.75</v>
      </c>
    </row>
    <row r="199" spans="1:11" s="5" customFormat="1" x14ac:dyDescent="0.3">
      <c r="A199" s="5">
        <f t="shared" si="10"/>
        <v>198</v>
      </c>
      <c r="B199" s="189" t="s">
        <v>810</v>
      </c>
      <c r="C199" s="189" t="s">
        <v>1281</v>
      </c>
      <c r="D199" s="242" t="s">
        <v>75</v>
      </c>
      <c r="E199" s="190" t="s">
        <v>809</v>
      </c>
      <c r="F199" s="3" t="s">
        <v>20</v>
      </c>
      <c r="G199" s="91">
        <v>41</v>
      </c>
      <c r="H199" s="91">
        <v>49</v>
      </c>
      <c r="I199" s="5">
        <v>71</v>
      </c>
      <c r="J199" s="7">
        <v>78</v>
      </c>
      <c r="K199" s="6">
        <f t="shared" si="11"/>
        <v>59.75</v>
      </c>
    </row>
    <row r="200" spans="1:11" s="5" customFormat="1" x14ac:dyDescent="0.3">
      <c r="A200" s="5">
        <f t="shared" si="10"/>
        <v>199</v>
      </c>
      <c r="B200" s="189" t="s">
        <v>542</v>
      </c>
      <c r="C200" s="189" t="s">
        <v>156</v>
      </c>
      <c r="D200" s="242" t="s">
        <v>516</v>
      </c>
      <c r="E200" s="190" t="s">
        <v>541</v>
      </c>
      <c r="F200" s="3" t="s">
        <v>24</v>
      </c>
      <c r="G200" s="91">
        <v>28</v>
      </c>
      <c r="H200" s="91">
        <v>60</v>
      </c>
      <c r="I200" s="5">
        <v>67</v>
      </c>
      <c r="J200" s="7">
        <v>80</v>
      </c>
      <c r="K200" s="6">
        <f t="shared" si="11"/>
        <v>58.75</v>
      </c>
    </row>
    <row r="201" spans="1:11" s="5" customFormat="1" x14ac:dyDescent="0.3">
      <c r="A201" s="5">
        <f t="shared" si="10"/>
        <v>200</v>
      </c>
      <c r="B201" s="189" t="s">
        <v>757</v>
      </c>
      <c r="C201" s="189" t="s">
        <v>139</v>
      </c>
      <c r="D201" s="242" t="s">
        <v>84</v>
      </c>
      <c r="E201" s="190" t="s">
        <v>756</v>
      </c>
      <c r="F201" s="3" t="s">
        <v>18</v>
      </c>
      <c r="G201" s="91">
        <v>37</v>
      </c>
      <c r="H201" s="91">
        <v>51</v>
      </c>
      <c r="I201" s="5">
        <v>66</v>
      </c>
      <c r="J201" s="7">
        <v>80</v>
      </c>
      <c r="K201" s="6">
        <f t="shared" si="11"/>
        <v>58.5</v>
      </c>
    </row>
    <row r="202" spans="1:11" s="5" customFormat="1" x14ac:dyDescent="0.3">
      <c r="A202" s="5">
        <f t="shared" si="10"/>
        <v>201</v>
      </c>
      <c r="B202" s="187" t="s">
        <v>530</v>
      </c>
      <c r="C202" s="187" t="s">
        <v>1200</v>
      </c>
      <c r="D202" s="241" t="s">
        <v>516</v>
      </c>
      <c r="E202" s="188" t="s">
        <v>529</v>
      </c>
      <c r="F202" s="174" t="s">
        <v>14</v>
      </c>
      <c r="G202" s="91">
        <v>55</v>
      </c>
      <c r="H202" s="91">
        <v>38</v>
      </c>
      <c r="I202" s="5">
        <v>60</v>
      </c>
      <c r="J202" s="7">
        <v>80</v>
      </c>
      <c r="K202" s="6">
        <f t="shared" si="11"/>
        <v>58.25</v>
      </c>
    </row>
    <row r="203" spans="1:11" s="5" customFormat="1" x14ac:dyDescent="0.3">
      <c r="A203" s="5">
        <f t="shared" si="10"/>
        <v>202</v>
      </c>
      <c r="B203" s="189" t="s">
        <v>538</v>
      </c>
      <c r="C203" s="189" t="s">
        <v>1203</v>
      </c>
      <c r="D203" s="242" t="s">
        <v>516</v>
      </c>
      <c r="E203" s="190" t="s">
        <v>537</v>
      </c>
      <c r="F203" s="3" t="s">
        <v>23</v>
      </c>
      <c r="G203" s="91">
        <v>51</v>
      </c>
      <c r="H203" s="91">
        <v>56</v>
      </c>
      <c r="I203" s="5">
        <v>61</v>
      </c>
      <c r="J203" s="7">
        <v>65</v>
      </c>
      <c r="K203" s="6">
        <f t="shared" si="11"/>
        <v>58.25</v>
      </c>
    </row>
    <row r="204" spans="1:11" s="5" customFormat="1" x14ac:dyDescent="0.3">
      <c r="A204" s="5">
        <f t="shared" si="10"/>
        <v>203</v>
      </c>
      <c r="B204" s="189" t="s">
        <v>729</v>
      </c>
      <c r="C204" s="189" t="s">
        <v>136</v>
      </c>
      <c r="D204" s="242" t="s">
        <v>719</v>
      </c>
      <c r="E204" s="190" t="s">
        <v>728</v>
      </c>
      <c r="F204" s="3" t="s">
        <v>24</v>
      </c>
      <c r="G204" s="91">
        <v>44</v>
      </c>
      <c r="H204" s="91">
        <v>39</v>
      </c>
      <c r="I204" s="5">
        <v>68</v>
      </c>
      <c r="J204" s="7">
        <v>80</v>
      </c>
      <c r="K204" s="6">
        <f t="shared" si="11"/>
        <v>57.75</v>
      </c>
    </row>
    <row r="205" spans="1:11" s="5" customFormat="1" x14ac:dyDescent="0.3">
      <c r="A205" s="5">
        <f t="shared" si="10"/>
        <v>204</v>
      </c>
      <c r="B205" s="189" t="s">
        <v>906</v>
      </c>
      <c r="C205" s="189" t="s">
        <v>1288</v>
      </c>
      <c r="D205" s="242" t="s">
        <v>884</v>
      </c>
      <c r="E205" s="190" t="s">
        <v>905</v>
      </c>
      <c r="F205" s="3" t="s">
        <v>24</v>
      </c>
      <c r="G205" s="91">
        <v>40</v>
      </c>
      <c r="H205" s="91">
        <v>53</v>
      </c>
      <c r="I205" s="5">
        <v>64</v>
      </c>
      <c r="J205" s="7">
        <v>74</v>
      </c>
      <c r="K205" s="6">
        <f t="shared" si="11"/>
        <v>57.75</v>
      </c>
    </row>
    <row r="206" spans="1:11" s="5" customFormat="1" x14ac:dyDescent="0.3">
      <c r="A206" s="5">
        <f t="shared" si="10"/>
        <v>205</v>
      </c>
      <c r="B206" s="189" t="s">
        <v>421</v>
      </c>
      <c r="C206" s="189" t="s">
        <v>1160</v>
      </c>
      <c r="D206" s="242" t="s">
        <v>376</v>
      </c>
      <c r="E206" s="190" t="s">
        <v>420</v>
      </c>
      <c r="F206" s="3" t="s">
        <v>23</v>
      </c>
      <c r="G206" s="91">
        <v>0</v>
      </c>
      <c r="H206" s="91">
        <v>74</v>
      </c>
      <c r="I206" s="5">
        <v>77</v>
      </c>
      <c r="J206" s="7">
        <v>80</v>
      </c>
      <c r="K206" s="6">
        <f t="shared" si="11"/>
        <v>57.75</v>
      </c>
    </row>
    <row r="207" spans="1:11" s="5" customFormat="1" x14ac:dyDescent="0.3">
      <c r="A207" s="5">
        <f t="shared" si="10"/>
        <v>206</v>
      </c>
      <c r="B207" s="189" t="s">
        <v>552</v>
      </c>
      <c r="C207" s="189" t="s">
        <v>1208</v>
      </c>
      <c r="D207" s="242" t="s">
        <v>516</v>
      </c>
      <c r="E207" s="190" t="s">
        <v>551</v>
      </c>
      <c r="F207" s="3" t="s">
        <v>21</v>
      </c>
      <c r="G207" s="91">
        <v>65</v>
      </c>
      <c r="H207" s="91">
        <v>42</v>
      </c>
      <c r="I207" s="5">
        <v>51</v>
      </c>
      <c r="J207" s="7">
        <v>73</v>
      </c>
      <c r="K207" s="6">
        <f t="shared" si="11"/>
        <v>57.75</v>
      </c>
    </row>
    <row r="208" spans="1:11" s="5" customFormat="1" x14ac:dyDescent="0.3">
      <c r="A208" s="5">
        <f t="shared" si="10"/>
        <v>207</v>
      </c>
      <c r="B208" s="189" t="s">
        <v>152</v>
      </c>
      <c r="C208" s="189" t="s">
        <v>1317</v>
      </c>
      <c r="D208" s="242" t="s">
        <v>376</v>
      </c>
      <c r="E208" s="190" t="s">
        <v>402</v>
      </c>
      <c r="F208" s="3" t="s">
        <v>22</v>
      </c>
      <c r="G208" s="91">
        <v>0</v>
      </c>
      <c r="H208" s="91">
        <v>78</v>
      </c>
      <c r="I208" s="5">
        <v>70</v>
      </c>
      <c r="J208" s="7">
        <v>80</v>
      </c>
      <c r="K208" s="6">
        <f t="shared" si="11"/>
        <v>57</v>
      </c>
    </row>
    <row r="209" spans="1:11" s="5" customFormat="1" x14ac:dyDescent="0.3">
      <c r="A209" s="5">
        <f t="shared" si="10"/>
        <v>208</v>
      </c>
      <c r="B209" s="189" t="s">
        <v>696</v>
      </c>
      <c r="C209" s="189" t="s">
        <v>1146</v>
      </c>
      <c r="D209" s="242" t="s">
        <v>690</v>
      </c>
      <c r="E209" s="190" t="s">
        <v>695</v>
      </c>
      <c r="F209" s="3" t="s">
        <v>17</v>
      </c>
      <c r="G209" s="91">
        <v>72</v>
      </c>
      <c r="H209" s="91">
        <v>0</v>
      </c>
      <c r="I209" s="5">
        <v>73</v>
      </c>
      <c r="J209" s="7">
        <v>80</v>
      </c>
      <c r="K209" s="6">
        <f t="shared" si="11"/>
        <v>56.25</v>
      </c>
    </row>
    <row r="210" spans="1:11" s="5" customFormat="1" x14ac:dyDescent="0.3">
      <c r="A210" s="5">
        <f t="shared" si="10"/>
        <v>209</v>
      </c>
      <c r="B210" s="189" t="s">
        <v>795</v>
      </c>
      <c r="C210" s="189" t="s">
        <v>1274</v>
      </c>
      <c r="D210" s="242" t="s">
        <v>75</v>
      </c>
      <c r="E210" s="190" t="s">
        <v>794</v>
      </c>
      <c r="F210" s="3" t="s">
        <v>23</v>
      </c>
      <c r="G210" s="91">
        <v>0</v>
      </c>
      <c r="H210" s="91">
        <v>69</v>
      </c>
      <c r="I210" s="5">
        <v>76</v>
      </c>
      <c r="J210" s="7">
        <v>80</v>
      </c>
      <c r="K210" s="6">
        <f t="shared" si="11"/>
        <v>56.25</v>
      </c>
    </row>
    <row r="211" spans="1:11" s="5" customFormat="1" x14ac:dyDescent="0.3">
      <c r="A211" s="5">
        <f t="shared" si="10"/>
        <v>210</v>
      </c>
      <c r="B211" s="189" t="s">
        <v>546</v>
      </c>
      <c r="C211" s="189" t="s">
        <v>79</v>
      </c>
      <c r="D211" s="242" t="s">
        <v>516</v>
      </c>
      <c r="E211" s="190" t="s">
        <v>545</v>
      </c>
      <c r="F211" s="3" t="s">
        <v>19</v>
      </c>
      <c r="G211" s="91">
        <v>47</v>
      </c>
      <c r="H211" s="91">
        <v>44</v>
      </c>
      <c r="I211" s="5">
        <v>69</v>
      </c>
      <c r="J211" s="7">
        <v>65</v>
      </c>
      <c r="K211" s="6">
        <f t="shared" si="11"/>
        <v>56.25</v>
      </c>
    </row>
    <row r="212" spans="1:11" s="5" customFormat="1" x14ac:dyDescent="0.3">
      <c r="A212" s="5">
        <f t="shared" si="10"/>
        <v>211</v>
      </c>
      <c r="B212" s="189" t="s">
        <v>263</v>
      </c>
      <c r="C212" s="189" t="s">
        <v>131</v>
      </c>
      <c r="D212" s="242" t="s">
        <v>246</v>
      </c>
      <c r="E212" s="190" t="s">
        <v>262</v>
      </c>
      <c r="F212" s="3" t="s">
        <v>0</v>
      </c>
      <c r="G212" s="91">
        <v>0</v>
      </c>
      <c r="H212" s="91">
        <v>71</v>
      </c>
      <c r="I212" s="5">
        <v>73</v>
      </c>
      <c r="J212" s="7">
        <v>80</v>
      </c>
      <c r="K212" s="6">
        <f t="shared" si="11"/>
        <v>56</v>
      </c>
    </row>
    <row r="213" spans="1:11" s="5" customFormat="1" x14ac:dyDescent="0.3">
      <c r="A213" s="5">
        <f t="shared" si="10"/>
        <v>212</v>
      </c>
      <c r="B213" s="189" t="s">
        <v>257</v>
      </c>
      <c r="C213" s="189" t="s">
        <v>532</v>
      </c>
      <c r="D213" s="242" t="s">
        <v>246</v>
      </c>
      <c r="E213" s="190" t="s">
        <v>256</v>
      </c>
      <c r="F213" s="3" t="s">
        <v>17</v>
      </c>
      <c r="G213" s="91">
        <v>67</v>
      </c>
      <c r="H213" s="91">
        <v>76</v>
      </c>
      <c r="I213" s="5">
        <v>80</v>
      </c>
      <c r="J213" s="7">
        <v>0</v>
      </c>
      <c r="K213" s="6">
        <f t="shared" si="11"/>
        <v>55.75</v>
      </c>
    </row>
    <row r="214" spans="1:11" s="5" customFormat="1" x14ac:dyDescent="0.3">
      <c r="A214" s="5">
        <f t="shared" si="10"/>
        <v>213</v>
      </c>
      <c r="B214" s="189" t="s">
        <v>631</v>
      </c>
      <c r="C214" s="189" t="s">
        <v>102</v>
      </c>
      <c r="D214" s="242" t="s">
        <v>625</v>
      </c>
      <c r="E214" s="190" t="s">
        <v>630</v>
      </c>
      <c r="F214" s="3" t="s">
        <v>17</v>
      </c>
      <c r="G214" s="91">
        <v>41</v>
      </c>
      <c r="H214" s="91">
        <v>37</v>
      </c>
      <c r="I214" s="5">
        <v>68</v>
      </c>
      <c r="J214" s="7">
        <v>76</v>
      </c>
      <c r="K214" s="6">
        <f t="shared" si="11"/>
        <v>55.5</v>
      </c>
    </row>
    <row r="215" spans="1:11" s="5" customFormat="1" x14ac:dyDescent="0.3">
      <c r="A215" s="5">
        <f t="shared" si="10"/>
        <v>214</v>
      </c>
      <c r="B215" s="189" t="s">
        <v>647</v>
      </c>
      <c r="C215" s="189" t="s">
        <v>1226</v>
      </c>
      <c r="D215" s="242" t="s">
        <v>639</v>
      </c>
      <c r="E215" s="190" t="s">
        <v>646</v>
      </c>
      <c r="F215" s="3" t="s">
        <v>23</v>
      </c>
      <c r="G215" s="91">
        <v>0</v>
      </c>
      <c r="H215" s="91">
        <v>67</v>
      </c>
      <c r="I215" s="5">
        <v>74</v>
      </c>
      <c r="J215" s="7">
        <v>80</v>
      </c>
      <c r="K215" s="6">
        <f t="shared" si="11"/>
        <v>55.25</v>
      </c>
    </row>
    <row r="216" spans="1:11" x14ac:dyDescent="0.3">
      <c r="A216" s="5">
        <f t="shared" ref="A216:A226" si="12">A215+1</f>
        <v>215</v>
      </c>
      <c r="B216" s="189" t="s">
        <v>439</v>
      </c>
      <c r="C216" s="189" t="s">
        <v>1164</v>
      </c>
      <c r="D216" s="242" t="s">
        <v>376</v>
      </c>
      <c r="E216" s="190" t="s">
        <v>438</v>
      </c>
      <c r="F216" s="3" t="s">
        <v>17</v>
      </c>
      <c r="G216" s="91">
        <v>68</v>
      </c>
      <c r="H216" s="91">
        <v>73</v>
      </c>
      <c r="I216" s="5">
        <v>76</v>
      </c>
      <c r="J216" s="7">
        <v>0</v>
      </c>
      <c r="K216" s="6">
        <f t="shared" si="11"/>
        <v>54.25</v>
      </c>
    </row>
    <row r="217" spans="1:11" s="5" customFormat="1" x14ac:dyDescent="0.3">
      <c r="A217" s="5">
        <f t="shared" si="12"/>
        <v>216</v>
      </c>
      <c r="B217" s="189" t="s">
        <v>793</v>
      </c>
      <c r="C217" s="189" t="s">
        <v>1273</v>
      </c>
      <c r="D217" s="242" t="s">
        <v>75</v>
      </c>
      <c r="E217" s="190" t="s">
        <v>792</v>
      </c>
      <c r="F217" s="3" t="s">
        <v>17</v>
      </c>
      <c r="G217" s="91">
        <v>75</v>
      </c>
      <c r="H217" s="91">
        <v>65</v>
      </c>
      <c r="I217" s="5">
        <v>76</v>
      </c>
      <c r="J217" s="7">
        <v>0</v>
      </c>
      <c r="K217" s="6">
        <f t="shared" si="11"/>
        <v>54</v>
      </c>
    </row>
    <row r="218" spans="1:11" x14ac:dyDescent="0.3">
      <c r="A218" s="5">
        <f t="shared" si="12"/>
        <v>217</v>
      </c>
      <c r="B218" s="189" t="s">
        <v>785</v>
      </c>
      <c r="C218" s="189" t="s">
        <v>1268</v>
      </c>
      <c r="D218" s="242" t="s">
        <v>75</v>
      </c>
      <c r="E218" s="190" t="s">
        <v>784</v>
      </c>
      <c r="F218" s="3" t="s">
        <v>23</v>
      </c>
      <c r="G218" s="91">
        <v>0</v>
      </c>
      <c r="H218" s="91">
        <v>65</v>
      </c>
      <c r="I218" s="5">
        <v>70</v>
      </c>
      <c r="J218" s="7">
        <v>80</v>
      </c>
      <c r="K218" s="6">
        <f t="shared" si="11"/>
        <v>53.75</v>
      </c>
    </row>
    <row r="219" spans="1:11" s="5" customFormat="1" x14ac:dyDescent="0.3">
      <c r="A219" s="5">
        <f t="shared" si="12"/>
        <v>218</v>
      </c>
      <c r="B219" s="189" t="s">
        <v>536</v>
      </c>
      <c r="C219" s="189" t="s">
        <v>1202</v>
      </c>
      <c r="D219" s="242" t="s">
        <v>516</v>
      </c>
      <c r="E219" s="190" t="s">
        <v>535</v>
      </c>
      <c r="F219" s="3" t="s">
        <v>22</v>
      </c>
      <c r="G219" s="91">
        <v>28</v>
      </c>
      <c r="H219" s="91">
        <v>61</v>
      </c>
      <c r="I219" s="5">
        <v>61</v>
      </c>
      <c r="J219" s="7">
        <v>64</v>
      </c>
      <c r="K219" s="6">
        <f t="shared" si="11"/>
        <v>53.5</v>
      </c>
    </row>
    <row r="220" spans="1:11" s="5" customFormat="1" x14ac:dyDescent="0.3">
      <c r="A220" s="5">
        <f t="shared" si="12"/>
        <v>219</v>
      </c>
      <c r="B220" s="189" t="s">
        <v>125</v>
      </c>
      <c r="C220" s="189" t="s">
        <v>1196</v>
      </c>
      <c r="D220" s="242" t="s">
        <v>516</v>
      </c>
      <c r="E220" s="190" t="s">
        <v>519</v>
      </c>
      <c r="F220" s="3" t="s">
        <v>19</v>
      </c>
      <c r="G220" s="91">
        <v>64</v>
      </c>
      <c r="H220" s="91">
        <v>74</v>
      </c>
      <c r="I220" s="5">
        <v>75</v>
      </c>
      <c r="J220" s="7">
        <v>0</v>
      </c>
      <c r="K220" s="6">
        <f t="shared" si="11"/>
        <v>53.25</v>
      </c>
    </row>
    <row r="221" spans="1:11" s="5" customFormat="1" x14ac:dyDescent="0.3">
      <c r="A221" s="5">
        <f t="shared" si="12"/>
        <v>220</v>
      </c>
      <c r="B221" s="189" t="s">
        <v>624</v>
      </c>
      <c r="C221" s="189" t="s">
        <v>1220</v>
      </c>
      <c r="D221" s="242" t="s">
        <v>625</v>
      </c>
      <c r="E221" s="190" t="s">
        <v>623</v>
      </c>
      <c r="F221" s="3" t="s">
        <v>24</v>
      </c>
      <c r="G221" s="91">
        <v>43</v>
      </c>
      <c r="H221" s="91">
        <v>41</v>
      </c>
      <c r="I221" s="5">
        <v>53</v>
      </c>
      <c r="J221" s="7">
        <v>74</v>
      </c>
      <c r="K221" s="6">
        <f t="shared" si="11"/>
        <v>52.75</v>
      </c>
    </row>
    <row r="222" spans="1:11" s="5" customFormat="1" x14ac:dyDescent="0.3">
      <c r="A222" s="5">
        <f t="shared" si="12"/>
        <v>221</v>
      </c>
      <c r="B222" s="189" t="s">
        <v>1249</v>
      </c>
      <c r="C222" s="189" t="s">
        <v>1250</v>
      </c>
      <c r="D222" s="242" t="s">
        <v>719</v>
      </c>
      <c r="E222" s="190" t="s">
        <v>720</v>
      </c>
      <c r="F222" s="3" t="s">
        <v>19</v>
      </c>
      <c r="G222" s="91">
        <v>74</v>
      </c>
      <c r="H222" s="91">
        <v>63</v>
      </c>
      <c r="I222" s="5">
        <v>74</v>
      </c>
      <c r="J222" s="7">
        <v>0</v>
      </c>
      <c r="K222" s="6">
        <f t="shared" si="11"/>
        <v>52.75</v>
      </c>
    </row>
    <row r="223" spans="1:11" s="5" customFormat="1" x14ac:dyDescent="0.3">
      <c r="A223" s="5">
        <f t="shared" si="12"/>
        <v>222</v>
      </c>
      <c r="B223" s="189" t="s">
        <v>411</v>
      </c>
      <c r="C223" s="189" t="s">
        <v>112</v>
      </c>
      <c r="D223" s="242" t="s">
        <v>376</v>
      </c>
      <c r="E223" s="190" t="s">
        <v>410</v>
      </c>
      <c r="F223" s="3" t="s">
        <v>23</v>
      </c>
      <c r="G223" s="91">
        <v>0</v>
      </c>
      <c r="H223" s="91">
        <v>59</v>
      </c>
      <c r="I223" s="5">
        <v>69</v>
      </c>
      <c r="J223" s="7">
        <v>80</v>
      </c>
      <c r="K223" s="6">
        <f t="shared" si="11"/>
        <v>52</v>
      </c>
    </row>
    <row r="224" spans="1:11" s="5" customFormat="1" x14ac:dyDescent="0.3">
      <c r="A224" s="5">
        <f t="shared" si="12"/>
        <v>223</v>
      </c>
      <c r="B224" s="189" t="s">
        <v>894</v>
      </c>
      <c r="C224" s="189" t="s">
        <v>1287</v>
      </c>
      <c r="D224" s="242" t="s">
        <v>884</v>
      </c>
      <c r="E224" s="190" t="s">
        <v>893</v>
      </c>
      <c r="F224" s="3" t="s">
        <v>19</v>
      </c>
      <c r="G224" s="91">
        <v>27</v>
      </c>
      <c r="H224" s="91">
        <v>46</v>
      </c>
      <c r="I224" s="5">
        <v>69</v>
      </c>
      <c r="J224" s="7">
        <v>65</v>
      </c>
      <c r="K224" s="6">
        <f t="shared" si="11"/>
        <v>51.75</v>
      </c>
    </row>
    <row r="225" spans="1:11" s="5" customFormat="1" x14ac:dyDescent="0.3">
      <c r="A225" s="5">
        <f t="shared" si="12"/>
        <v>224</v>
      </c>
      <c r="B225" s="189" t="s">
        <v>532</v>
      </c>
      <c r="C225" s="189" t="s">
        <v>95</v>
      </c>
      <c r="D225" s="242" t="s">
        <v>516</v>
      </c>
      <c r="E225" s="190" t="s">
        <v>531</v>
      </c>
      <c r="F225" s="3" t="s">
        <v>23</v>
      </c>
      <c r="G225" s="91">
        <v>0</v>
      </c>
      <c r="H225" s="91">
        <v>57</v>
      </c>
      <c r="I225" s="5">
        <v>71</v>
      </c>
      <c r="J225" s="7">
        <v>79</v>
      </c>
      <c r="K225" s="6">
        <f t="shared" si="11"/>
        <v>51.75</v>
      </c>
    </row>
    <row r="226" spans="1:11" s="5" customFormat="1" x14ac:dyDescent="0.3">
      <c r="A226" s="5">
        <f t="shared" si="12"/>
        <v>225</v>
      </c>
      <c r="B226" s="189" t="s">
        <v>96</v>
      </c>
      <c r="C226" s="189" t="s">
        <v>117</v>
      </c>
      <c r="D226" s="242" t="s">
        <v>323</v>
      </c>
      <c r="E226" s="190" t="s">
        <v>350</v>
      </c>
      <c r="F226" s="3" t="s">
        <v>21</v>
      </c>
      <c r="G226" s="91">
        <v>44</v>
      </c>
      <c r="H226" s="91">
        <v>48</v>
      </c>
      <c r="I226" s="5">
        <v>53</v>
      </c>
      <c r="J226" s="7">
        <v>62</v>
      </c>
      <c r="K226" s="6">
        <f t="shared" si="11"/>
        <v>51.75</v>
      </c>
    </row>
    <row r="227" spans="1:11" s="5" customFormat="1" x14ac:dyDescent="0.3">
      <c r="A227" s="5">
        <f t="shared" ref="A227:A235" si="13">A226+1</f>
        <v>226</v>
      </c>
      <c r="B227" s="187" t="s">
        <v>665</v>
      </c>
      <c r="C227" s="187" t="s">
        <v>1232</v>
      </c>
      <c r="D227" s="241" t="s">
        <v>666</v>
      </c>
      <c r="E227" s="188" t="s">
        <v>664</v>
      </c>
      <c r="F227" s="174" t="s">
        <v>14</v>
      </c>
      <c r="G227" s="91">
        <v>67</v>
      </c>
      <c r="H227" s="91">
        <v>64</v>
      </c>
      <c r="I227" s="5">
        <v>75</v>
      </c>
      <c r="J227" s="7">
        <v>0</v>
      </c>
      <c r="K227" s="6">
        <f t="shared" si="11"/>
        <v>51.5</v>
      </c>
    </row>
    <row r="228" spans="1:11" s="5" customFormat="1" x14ac:dyDescent="0.3">
      <c r="A228" s="5">
        <f t="shared" si="13"/>
        <v>227</v>
      </c>
      <c r="B228" s="189" t="s">
        <v>477</v>
      </c>
      <c r="C228" s="189" t="s">
        <v>1179</v>
      </c>
      <c r="D228" s="242" t="s">
        <v>469</v>
      </c>
      <c r="E228" s="190" t="s">
        <v>476</v>
      </c>
      <c r="F228" s="3" t="s">
        <v>23</v>
      </c>
      <c r="G228" s="91">
        <v>0</v>
      </c>
      <c r="H228" s="91">
        <v>70</v>
      </c>
      <c r="I228" s="5">
        <v>59</v>
      </c>
      <c r="J228" s="7">
        <v>77</v>
      </c>
      <c r="K228" s="6">
        <f t="shared" si="11"/>
        <v>51.5</v>
      </c>
    </row>
    <row r="229" spans="1:11" s="5" customFormat="1" x14ac:dyDescent="0.3">
      <c r="A229" s="5">
        <f t="shared" si="13"/>
        <v>228</v>
      </c>
      <c r="B229" s="189" t="s">
        <v>550</v>
      </c>
      <c r="C229" s="189" t="s">
        <v>140</v>
      </c>
      <c r="D229" s="242" t="s">
        <v>516</v>
      </c>
      <c r="E229" s="190" t="s">
        <v>549</v>
      </c>
      <c r="F229" s="3" t="s">
        <v>20</v>
      </c>
      <c r="G229" s="91">
        <v>0</v>
      </c>
      <c r="H229" s="91">
        <v>51</v>
      </c>
      <c r="I229" s="5">
        <v>75</v>
      </c>
      <c r="J229" s="7">
        <v>78</v>
      </c>
      <c r="K229" s="6">
        <f t="shared" si="11"/>
        <v>51</v>
      </c>
    </row>
    <row r="230" spans="1:11" s="5" customFormat="1" x14ac:dyDescent="0.3">
      <c r="A230" s="5">
        <f t="shared" si="13"/>
        <v>229</v>
      </c>
      <c r="B230" s="189" t="s">
        <v>90</v>
      </c>
      <c r="C230" s="189" t="s">
        <v>1269</v>
      </c>
      <c r="D230" s="242" t="s">
        <v>666</v>
      </c>
      <c r="E230" s="190" t="s">
        <v>669</v>
      </c>
      <c r="F230" s="3" t="s">
        <v>20</v>
      </c>
      <c r="G230" s="91">
        <v>0</v>
      </c>
      <c r="H230" s="91">
        <v>52</v>
      </c>
      <c r="I230" s="5">
        <v>75</v>
      </c>
      <c r="J230" s="7">
        <v>74</v>
      </c>
      <c r="K230" s="6">
        <f t="shared" si="11"/>
        <v>50.25</v>
      </c>
    </row>
    <row r="231" spans="1:11" s="5" customFormat="1" x14ac:dyDescent="0.3">
      <c r="A231" s="5">
        <f t="shared" si="13"/>
        <v>230</v>
      </c>
      <c r="B231" s="189" t="s">
        <v>672</v>
      </c>
      <c r="C231" s="189" t="s">
        <v>1234</v>
      </c>
      <c r="D231" s="242" t="s">
        <v>666</v>
      </c>
      <c r="E231" s="190" t="s">
        <v>671</v>
      </c>
      <c r="F231" s="3" t="s">
        <v>17</v>
      </c>
      <c r="G231" s="91">
        <v>41</v>
      </c>
      <c r="H231" s="91">
        <v>0</v>
      </c>
      <c r="I231" s="5">
        <v>77</v>
      </c>
      <c r="J231" s="7">
        <v>80</v>
      </c>
      <c r="K231" s="6">
        <f t="shared" si="11"/>
        <v>49.5</v>
      </c>
    </row>
    <row r="232" spans="1:11" s="5" customFormat="1" x14ac:dyDescent="0.3">
      <c r="A232" s="5">
        <f t="shared" si="13"/>
        <v>231</v>
      </c>
      <c r="B232" s="189" t="s">
        <v>303</v>
      </c>
      <c r="C232" s="189" t="s">
        <v>1122</v>
      </c>
      <c r="D232" s="242" t="s">
        <v>291</v>
      </c>
      <c r="E232" s="190" t="s">
        <v>302</v>
      </c>
      <c r="F232" s="3" t="s">
        <v>21</v>
      </c>
      <c r="G232" s="91">
        <v>70</v>
      </c>
      <c r="H232" s="91">
        <v>53</v>
      </c>
      <c r="I232" s="5">
        <v>73</v>
      </c>
      <c r="J232" s="7">
        <v>0</v>
      </c>
      <c r="K232" s="6">
        <f t="shared" si="11"/>
        <v>49</v>
      </c>
    </row>
    <row r="233" spans="1:11" s="5" customFormat="1" x14ac:dyDescent="0.3">
      <c r="A233" s="5">
        <f t="shared" si="13"/>
        <v>232</v>
      </c>
      <c r="B233" s="189" t="s">
        <v>954</v>
      </c>
      <c r="C233" s="189" t="s">
        <v>1316</v>
      </c>
      <c r="D233" s="242" t="s">
        <v>950</v>
      </c>
      <c r="E233" s="190" t="s">
        <v>953</v>
      </c>
      <c r="F233" s="3" t="s">
        <v>22</v>
      </c>
      <c r="G233" s="91">
        <v>0</v>
      </c>
      <c r="H233" s="91">
        <v>62</v>
      </c>
      <c r="I233" s="5">
        <v>64</v>
      </c>
      <c r="J233" s="7">
        <v>67</v>
      </c>
      <c r="K233" s="6">
        <f t="shared" si="11"/>
        <v>48.25</v>
      </c>
    </row>
    <row r="234" spans="1:11" s="5" customFormat="1" x14ac:dyDescent="0.3">
      <c r="A234" s="5">
        <f t="shared" si="13"/>
        <v>233</v>
      </c>
      <c r="B234" s="189" t="s">
        <v>471</v>
      </c>
      <c r="C234" s="189" t="s">
        <v>1174</v>
      </c>
      <c r="D234" s="242" t="s">
        <v>469</v>
      </c>
      <c r="E234" s="190" t="s">
        <v>502</v>
      </c>
      <c r="F234" s="3" t="s">
        <v>22</v>
      </c>
      <c r="G234" s="91">
        <v>60</v>
      </c>
      <c r="H234" s="91">
        <v>63</v>
      </c>
      <c r="I234" s="5">
        <v>69</v>
      </c>
      <c r="J234" s="7">
        <v>0</v>
      </c>
      <c r="K234" s="6">
        <f t="shared" si="11"/>
        <v>48</v>
      </c>
    </row>
    <row r="235" spans="1:11" s="5" customFormat="1" x14ac:dyDescent="0.3">
      <c r="A235" s="5">
        <f t="shared" si="13"/>
        <v>234</v>
      </c>
      <c r="B235" s="187" t="s">
        <v>327</v>
      </c>
      <c r="C235" s="187" t="s">
        <v>1130</v>
      </c>
      <c r="D235" s="241" t="s">
        <v>323</v>
      </c>
      <c r="E235" s="188" t="s">
        <v>326</v>
      </c>
      <c r="F235" s="174" t="s">
        <v>14</v>
      </c>
      <c r="G235" s="91">
        <v>72</v>
      </c>
      <c r="H235" s="91">
        <v>66</v>
      </c>
      <c r="I235" s="5">
        <v>52</v>
      </c>
      <c r="J235" s="7">
        <v>0</v>
      </c>
      <c r="K235" s="6">
        <f t="shared" si="11"/>
        <v>47.5</v>
      </c>
    </row>
    <row r="236" spans="1:11" s="5" customFormat="1" x14ac:dyDescent="0.3">
      <c r="A236" s="5">
        <f t="shared" ref="A236:A241" si="14">A235+1</f>
        <v>235</v>
      </c>
      <c r="B236" s="189" t="s">
        <v>702</v>
      </c>
      <c r="C236" s="189" t="s">
        <v>1242</v>
      </c>
      <c r="D236" s="242" t="s">
        <v>690</v>
      </c>
      <c r="E236" s="190" t="s">
        <v>701</v>
      </c>
      <c r="F236" s="3" t="s">
        <v>21</v>
      </c>
      <c r="G236" s="91">
        <v>63</v>
      </c>
      <c r="H236" s="91">
        <v>53</v>
      </c>
      <c r="I236" s="5">
        <v>73</v>
      </c>
      <c r="J236" s="7">
        <v>0</v>
      </c>
      <c r="K236" s="6">
        <f t="shared" si="11"/>
        <v>47.25</v>
      </c>
    </row>
    <row r="237" spans="1:11" s="5" customFormat="1" x14ac:dyDescent="0.3">
      <c r="A237" s="5">
        <f t="shared" si="14"/>
        <v>236</v>
      </c>
      <c r="B237" s="189" t="s">
        <v>601</v>
      </c>
      <c r="C237" s="189" t="s">
        <v>94</v>
      </c>
      <c r="D237" s="242" t="s">
        <v>595</v>
      </c>
      <c r="E237" s="190" t="s">
        <v>600</v>
      </c>
      <c r="F237" s="3" t="s">
        <v>19</v>
      </c>
      <c r="G237" s="91">
        <v>0</v>
      </c>
      <c r="H237" s="91">
        <v>42</v>
      </c>
      <c r="I237" s="5">
        <v>63</v>
      </c>
      <c r="J237" s="7">
        <v>76</v>
      </c>
      <c r="K237" s="6">
        <f t="shared" si="11"/>
        <v>45.25</v>
      </c>
    </row>
    <row r="238" spans="1:11" s="5" customFormat="1" x14ac:dyDescent="0.3">
      <c r="A238" s="5">
        <f t="shared" si="14"/>
        <v>237</v>
      </c>
      <c r="B238" s="189" t="s">
        <v>1123</v>
      </c>
      <c r="C238" s="189" t="s">
        <v>95</v>
      </c>
      <c r="D238" s="242" t="s">
        <v>291</v>
      </c>
      <c r="E238" s="190" t="s">
        <v>306</v>
      </c>
      <c r="F238" s="3" t="s">
        <v>19</v>
      </c>
      <c r="G238" s="91">
        <v>56</v>
      </c>
      <c r="H238" s="91">
        <v>59</v>
      </c>
      <c r="I238" s="5">
        <v>65</v>
      </c>
      <c r="J238" s="7">
        <v>0</v>
      </c>
      <c r="K238" s="6">
        <f t="shared" si="11"/>
        <v>45</v>
      </c>
    </row>
    <row r="239" spans="1:11" x14ac:dyDescent="0.3">
      <c r="A239" s="5">
        <f t="shared" si="14"/>
        <v>238</v>
      </c>
      <c r="B239" s="189" t="s">
        <v>90</v>
      </c>
      <c r="C239" s="189" t="s">
        <v>135</v>
      </c>
      <c r="D239" s="242" t="s">
        <v>950</v>
      </c>
      <c r="E239" s="190" t="s">
        <v>959</v>
      </c>
      <c r="F239" s="3" t="s">
        <v>21</v>
      </c>
      <c r="G239" s="91">
        <v>53</v>
      </c>
      <c r="H239" s="91">
        <v>44</v>
      </c>
      <c r="I239" s="5">
        <v>0</v>
      </c>
      <c r="J239" s="7">
        <v>78</v>
      </c>
      <c r="K239" s="6">
        <f t="shared" si="11"/>
        <v>43.75</v>
      </c>
    </row>
    <row r="240" spans="1:11" x14ac:dyDescent="0.3">
      <c r="A240" s="5">
        <f t="shared" si="14"/>
        <v>239</v>
      </c>
      <c r="B240" s="189" t="s">
        <v>125</v>
      </c>
      <c r="C240" s="189" t="s">
        <v>158</v>
      </c>
      <c r="D240" s="242" t="s">
        <v>75</v>
      </c>
      <c r="E240" s="190" t="s">
        <v>777</v>
      </c>
      <c r="F240" s="3" t="s">
        <v>19</v>
      </c>
      <c r="G240" s="91">
        <v>42</v>
      </c>
      <c r="H240" s="91">
        <v>55</v>
      </c>
      <c r="I240" s="5">
        <v>67</v>
      </c>
      <c r="J240" s="7">
        <v>0</v>
      </c>
      <c r="K240" s="6">
        <f t="shared" si="11"/>
        <v>41</v>
      </c>
    </row>
    <row r="241" spans="1:11" s="5" customFormat="1" x14ac:dyDescent="0.3">
      <c r="A241" s="5">
        <f t="shared" si="14"/>
        <v>240</v>
      </c>
      <c r="B241" s="187" t="s">
        <v>163</v>
      </c>
      <c r="C241" s="187" t="s">
        <v>74</v>
      </c>
      <c r="D241" s="241" t="s">
        <v>84</v>
      </c>
      <c r="E241" s="188" t="s">
        <v>745</v>
      </c>
      <c r="F241" s="174" t="s">
        <v>14</v>
      </c>
      <c r="G241" s="91">
        <v>63</v>
      </c>
      <c r="H241" s="91">
        <v>0</v>
      </c>
      <c r="I241" s="5">
        <v>72</v>
      </c>
      <c r="J241" s="7">
        <v>0</v>
      </c>
      <c r="K241" s="6">
        <f t="shared" si="11"/>
        <v>33.75</v>
      </c>
    </row>
    <row r="242" spans="1:11" s="5" customFormat="1" x14ac:dyDescent="0.3">
      <c r="B242" s="4"/>
      <c r="C242" s="47"/>
      <c r="D242" s="245"/>
      <c r="E242" s="37"/>
      <c r="F242" s="37"/>
      <c r="G242" s="27"/>
      <c r="H242" s="27"/>
      <c r="I242" s="27"/>
      <c r="J242" s="27"/>
      <c r="K242" s="27"/>
    </row>
  </sheetData>
  <sheetProtection algorithmName="SHA-512" hashValue="LY00UGh+WPDmaj2VJRfZEMwL8qFfv1FoPdMLbb9DAvzfE/yaffY0fzH0CBglJNZoj95cFCpsooifgkW1pIYA/w==" saltValue="PTswS6vBZ3NBsbHQWlb6Xw==" spinCount="100000" sheet="1" objects="1" scenarios="1"/>
  <sortState ref="A2:K241">
    <sortCondition descending="1" ref="K2:K241"/>
    <sortCondition ref="B2:B241"/>
    <sortCondition ref="C2:C241"/>
  </sortState>
  <conditionalFormatting sqref="D11:E11 B11">
    <cfRule type="cellIs" dxfId="5" priority="7" stopIfTrue="1" operator="lessThan">
      <formula>0</formula>
    </cfRule>
  </conditionalFormatting>
  <pageMargins left="0.34" right="0.34" top="0.75" bottom="0.5" header="0.5" footer="0.5"/>
  <pageSetup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4"/>
  <sheetViews>
    <sheetView workbookViewId="0">
      <pane ySplit="1" topLeftCell="A2" activePane="bottomLeft" state="frozen"/>
      <selection pane="bottomLeft" activeCell="E6" sqref="E6"/>
    </sheetView>
  </sheetViews>
  <sheetFormatPr defaultColWidth="10" defaultRowHeight="15.6" x14ac:dyDescent="0.3"/>
  <cols>
    <col min="1" max="1" width="6.88671875" style="91" bestFit="1" customWidth="1"/>
    <col min="2" max="2" width="12.88671875" style="4" customWidth="1"/>
    <col min="3" max="3" width="9.88671875" style="46" customWidth="1"/>
    <col min="4" max="4" width="12.88671875" style="245" customWidth="1"/>
    <col min="5" max="5" width="8.44140625" style="91" bestFit="1" customWidth="1"/>
    <col min="6" max="6" width="4.109375" style="91" bestFit="1" customWidth="1"/>
    <col min="7" max="9" width="4.5546875" style="91" customWidth="1"/>
    <col min="10" max="10" width="4.5546875" style="1" customWidth="1"/>
    <col min="11" max="11" width="6.109375" style="91" bestFit="1" customWidth="1"/>
    <col min="12" max="12" width="6.109375" style="2" bestFit="1" customWidth="1"/>
    <col min="13" max="13" width="4.88671875" style="91" customWidth="1"/>
    <col min="14" max="14" width="4.88671875" style="2" customWidth="1"/>
    <col min="15" max="15" width="4.88671875" style="91" customWidth="1"/>
    <col min="16" max="16" width="4.88671875" style="1" customWidth="1"/>
    <col min="17" max="17" width="6.109375" style="4" bestFit="1" customWidth="1"/>
    <col min="18" max="18" width="4.33203125" style="91" customWidth="1"/>
    <col min="19" max="19" width="6.109375" style="4" bestFit="1" customWidth="1"/>
    <col min="20" max="20" width="4.33203125" style="4" customWidth="1"/>
    <col min="21" max="21" width="7.33203125" style="4" bestFit="1" customWidth="1"/>
    <col min="22" max="16384" width="10" style="4"/>
  </cols>
  <sheetData>
    <row r="1" spans="1:22" s="5" customFormat="1" ht="89.25" customHeight="1" thickBot="1" x14ac:dyDescent="0.35">
      <c r="A1" s="369" t="s">
        <v>35</v>
      </c>
      <c r="B1" s="370" t="s">
        <v>212</v>
      </c>
      <c r="C1" s="370" t="s">
        <v>2</v>
      </c>
      <c r="D1" s="371" t="s">
        <v>3</v>
      </c>
      <c r="E1" s="372" t="s">
        <v>36</v>
      </c>
      <c r="F1" s="372" t="s">
        <v>4</v>
      </c>
      <c r="G1" s="373" t="s">
        <v>66</v>
      </c>
      <c r="H1" s="373" t="s">
        <v>67</v>
      </c>
      <c r="I1" s="373" t="s">
        <v>68</v>
      </c>
      <c r="J1" s="373" t="s">
        <v>69</v>
      </c>
      <c r="K1" s="374" t="s">
        <v>70</v>
      </c>
      <c r="L1" s="374" t="s">
        <v>64</v>
      </c>
      <c r="M1" s="373" t="s">
        <v>59</v>
      </c>
      <c r="N1" s="373" t="s">
        <v>60</v>
      </c>
      <c r="O1" s="373" t="s">
        <v>61</v>
      </c>
      <c r="P1" s="373" t="s">
        <v>62</v>
      </c>
      <c r="Q1" s="374" t="s">
        <v>57</v>
      </c>
      <c r="R1" s="375" t="s">
        <v>53</v>
      </c>
      <c r="S1" s="375" t="s">
        <v>1369</v>
      </c>
      <c r="T1" s="373" t="s">
        <v>54</v>
      </c>
      <c r="U1" s="376" t="s">
        <v>13</v>
      </c>
      <c r="V1" s="144"/>
    </row>
    <row r="2" spans="1:22" s="5" customFormat="1" x14ac:dyDescent="0.3">
      <c r="A2" s="356">
        <v>1</v>
      </c>
      <c r="B2" s="357" t="s">
        <v>1095</v>
      </c>
      <c r="C2" s="357" t="s">
        <v>157</v>
      </c>
      <c r="D2" s="358" t="s">
        <v>246</v>
      </c>
      <c r="E2" s="359" t="s">
        <v>244</v>
      </c>
      <c r="F2" s="380" t="s">
        <v>20</v>
      </c>
      <c r="G2" s="360">
        <v>37</v>
      </c>
      <c r="H2" s="360">
        <v>39</v>
      </c>
      <c r="I2" s="360">
        <v>34</v>
      </c>
      <c r="J2" s="360">
        <v>22</v>
      </c>
      <c r="K2" s="361">
        <f t="shared" ref="K2:K65" si="0">AVERAGE(G2,H2,I2,J2)</f>
        <v>33</v>
      </c>
      <c r="L2" s="361">
        <f t="shared" ref="L2:L65" si="1">K2*2</f>
        <v>66</v>
      </c>
      <c r="M2" s="360">
        <v>65</v>
      </c>
      <c r="N2" s="360">
        <v>71</v>
      </c>
      <c r="O2" s="362">
        <v>76</v>
      </c>
      <c r="P2" s="363">
        <v>80</v>
      </c>
      <c r="Q2" s="364">
        <f t="shared" ref="Q2:Q65" si="2">AVERAGE(M2,N2,O2,P2)</f>
        <v>73</v>
      </c>
      <c r="R2" s="442">
        <v>40</v>
      </c>
      <c r="S2" s="365">
        <v>42</v>
      </c>
      <c r="T2" s="362">
        <v>43</v>
      </c>
      <c r="U2" s="366">
        <f t="shared" ref="U2:U65" si="3">SUM(L2 + Q2 +R2 + S2 + T2)</f>
        <v>264</v>
      </c>
      <c r="V2" s="60"/>
    </row>
    <row r="3" spans="1:22" s="5" customFormat="1" x14ac:dyDescent="0.3">
      <c r="A3" s="257">
        <f t="shared" ref="A3:A10" si="4">A2+1</f>
        <v>2</v>
      </c>
      <c r="B3" s="282" t="s">
        <v>251</v>
      </c>
      <c r="C3" s="282" t="s">
        <v>86</v>
      </c>
      <c r="D3" s="298" t="s">
        <v>246</v>
      </c>
      <c r="E3" s="283" t="s">
        <v>250</v>
      </c>
      <c r="F3" s="130" t="s">
        <v>19</v>
      </c>
      <c r="G3" s="110">
        <v>37</v>
      </c>
      <c r="H3" s="110">
        <v>34</v>
      </c>
      <c r="I3" s="110">
        <v>32</v>
      </c>
      <c r="J3" s="110">
        <v>38</v>
      </c>
      <c r="K3" s="131">
        <f t="shared" si="0"/>
        <v>35.25</v>
      </c>
      <c r="L3" s="131">
        <f t="shared" si="1"/>
        <v>70.5</v>
      </c>
      <c r="M3" s="110">
        <v>50</v>
      </c>
      <c r="N3" s="110">
        <v>56</v>
      </c>
      <c r="O3" s="128">
        <v>72</v>
      </c>
      <c r="P3" s="127">
        <v>76</v>
      </c>
      <c r="Q3" s="132">
        <f t="shared" si="2"/>
        <v>63.5</v>
      </c>
      <c r="R3" s="140">
        <v>40</v>
      </c>
      <c r="S3" s="200">
        <v>35.5</v>
      </c>
      <c r="T3" s="128">
        <v>40</v>
      </c>
      <c r="U3" s="367">
        <f t="shared" si="3"/>
        <v>249.5</v>
      </c>
      <c r="V3" s="60"/>
    </row>
    <row r="4" spans="1:22" s="5" customFormat="1" x14ac:dyDescent="0.3">
      <c r="A4" s="257">
        <f t="shared" si="4"/>
        <v>3</v>
      </c>
      <c r="B4" s="282" t="s">
        <v>255</v>
      </c>
      <c r="C4" s="282" t="s">
        <v>102</v>
      </c>
      <c r="D4" s="298" t="s">
        <v>246</v>
      </c>
      <c r="E4" s="283" t="s">
        <v>254</v>
      </c>
      <c r="F4" s="130" t="s">
        <v>20</v>
      </c>
      <c r="G4" s="110">
        <v>34</v>
      </c>
      <c r="H4" s="110">
        <v>40</v>
      </c>
      <c r="I4" s="110">
        <v>38</v>
      </c>
      <c r="J4" s="110">
        <v>32</v>
      </c>
      <c r="K4" s="131">
        <f t="shared" si="0"/>
        <v>36</v>
      </c>
      <c r="L4" s="131">
        <f t="shared" si="1"/>
        <v>72</v>
      </c>
      <c r="M4" s="110">
        <v>55</v>
      </c>
      <c r="N4" s="110">
        <v>75</v>
      </c>
      <c r="O4" s="128">
        <v>78</v>
      </c>
      <c r="P4" s="127">
        <v>80</v>
      </c>
      <c r="Q4" s="132">
        <f t="shared" si="2"/>
        <v>72</v>
      </c>
      <c r="R4" s="140">
        <v>40</v>
      </c>
      <c r="S4" s="381">
        <v>32</v>
      </c>
      <c r="T4" s="226">
        <v>43</v>
      </c>
      <c r="U4" s="382">
        <f t="shared" si="3"/>
        <v>259</v>
      </c>
      <c r="V4" s="60"/>
    </row>
    <row r="5" spans="1:22" s="5" customFormat="1" x14ac:dyDescent="0.3">
      <c r="A5" s="257">
        <f t="shared" si="4"/>
        <v>4</v>
      </c>
      <c r="B5" s="282" t="s">
        <v>263</v>
      </c>
      <c r="C5" s="282" t="s">
        <v>131</v>
      </c>
      <c r="D5" s="298" t="s">
        <v>246</v>
      </c>
      <c r="E5" s="283" t="s">
        <v>262</v>
      </c>
      <c r="F5" s="130" t="s">
        <v>0</v>
      </c>
      <c r="G5" s="110">
        <v>0</v>
      </c>
      <c r="H5" s="110">
        <v>33</v>
      </c>
      <c r="I5" s="110">
        <v>37</v>
      </c>
      <c r="J5" s="110">
        <v>37</v>
      </c>
      <c r="K5" s="131">
        <f t="shared" si="0"/>
        <v>26.75</v>
      </c>
      <c r="L5" s="131">
        <f t="shared" si="1"/>
        <v>53.5</v>
      </c>
      <c r="M5" s="110">
        <v>0</v>
      </c>
      <c r="N5" s="110">
        <v>71</v>
      </c>
      <c r="O5" s="128">
        <v>73</v>
      </c>
      <c r="P5" s="127">
        <v>80</v>
      </c>
      <c r="Q5" s="132">
        <f t="shared" si="2"/>
        <v>56</v>
      </c>
      <c r="R5" s="140">
        <v>40</v>
      </c>
      <c r="S5" s="200">
        <v>33</v>
      </c>
      <c r="T5" s="128">
        <v>43</v>
      </c>
      <c r="U5" s="367">
        <f t="shared" si="3"/>
        <v>225.5</v>
      </c>
      <c r="V5" s="60"/>
    </row>
    <row r="6" spans="1:22" s="5" customFormat="1" x14ac:dyDescent="0.3">
      <c r="A6" s="257">
        <f t="shared" si="4"/>
        <v>5</v>
      </c>
      <c r="B6" s="282" t="s">
        <v>1100</v>
      </c>
      <c r="C6" s="282" t="s">
        <v>136</v>
      </c>
      <c r="D6" s="298" t="s">
        <v>246</v>
      </c>
      <c r="E6" s="283" t="s">
        <v>864</v>
      </c>
      <c r="F6" s="130" t="s">
        <v>18</v>
      </c>
      <c r="G6" s="110">
        <v>39</v>
      </c>
      <c r="H6" s="110">
        <v>26</v>
      </c>
      <c r="I6" s="110">
        <v>36</v>
      </c>
      <c r="J6" s="110">
        <v>36</v>
      </c>
      <c r="K6" s="131">
        <f t="shared" si="0"/>
        <v>34.25</v>
      </c>
      <c r="L6" s="131">
        <f t="shared" si="1"/>
        <v>68.5</v>
      </c>
      <c r="M6" s="110">
        <v>64</v>
      </c>
      <c r="N6" s="110">
        <v>73</v>
      </c>
      <c r="O6" s="128">
        <v>77</v>
      </c>
      <c r="P6" s="127">
        <v>78</v>
      </c>
      <c r="Q6" s="132">
        <f t="shared" si="2"/>
        <v>73</v>
      </c>
      <c r="R6" s="140">
        <v>40</v>
      </c>
      <c r="S6" s="200">
        <v>20</v>
      </c>
      <c r="T6" s="128">
        <v>42</v>
      </c>
      <c r="U6" s="367">
        <f t="shared" si="3"/>
        <v>243.5</v>
      </c>
      <c r="V6" s="60"/>
    </row>
    <row r="7" spans="1:22" s="5" customFormat="1" x14ac:dyDescent="0.3">
      <c r="A7" s="257">
        <f t="shared" si="4"/>
        <v>6</v>
      </c>
      <c r="B7" s="282" t="s">
        <v>271</v>
      </c>
      <c r="C7" s="282" t="s">
        <v>1103</v>
      </c>
      <c r="D7" s="298" t="s">
        <v>246</v>
      </c>
      <c r="E7" s="283" t="s">
        <v>270</v>
      </c>
      <c r="F7" s="130" t="s">
        <v>17</v>
      </c>
      <c r="G7" s="110">
        <v>31</v>
      </c>
      <c r="H7" s="110">
        <v>31</v>
      </c>
      <c r="I7" s="110">
        <v>37</v>
      </c>
      <c r="J7" s="110">
        <v>35</v>
      </c>
      <c r="K7" s="131">
        <f t="shared" si="0"/>
        <v>33.5</v>
      </c>
      <c r="L7" s="131">
        <f t="shared" si="1"/>
        <v>67</v>
      </c>
      <c r="M7" s="110">
        <v>66</v>
      </c>
      <c r="N7" s="110">
        <v>64</v>
      </c>
      <c r="O7" s="128">
        <v>76</v>
      </c>
      <c r="P7" s="127">
        <v>77</v>
      </c>
      <c r="Q7" s="132">
        <f t="shared" si="2"/>
        <v>70.75</v>
      </c>
      <c r="R7" s="140">
        <v>40</v>
      </c>
      <c r="S7" s="200">
        <v>31.5</v>
      </c>
      <c r="T7" s="127">
        <v>36</v>
      </c>
      <c r="U7" s="367">
        <f t="shared" si="3"/>
        <v>245.25</v>
      </c>
      <c r="V7" s="60"/>
    </row>
    <row r="8" spans="1:22" s="5" customFormat="1" x14ac:dyDescent="0.3">
      <c r="A8" s="257">
        <f t="shared" si="4"/>
        <v>7</v>
      </c>
      <c r="B8" s="282" t="s">
        <v>275</v>
      </c>
      <c r="C8" s="282" t="s">
        <v>163</v>
      </c>
      <c r="D8" s="298" t="s">
        <v>246</v>
      </c>
      <c r="E8" s="283" t="s">
        <v>274</v>
      </c>
      <c r="F8" s="130" t="s">
        <v>23</v>
      </c>
      <c r="G8" s="110">
        <v>32</v>
      </c>
      <c r="H8" s="110">
        <v>38</v>
      </c>
      <c r="I8" s="110">
        <v>33</v>
      </c>
      <c r="J8" s="110">
        <v>28</v>
      </c>
      <c r="K8" s="131">
        <f t="shared" si="0"/>
        <v>32.75</v>
      </c>
      <c r="L8" s="131">
        <f t="shared" si="1"/>
        <v>65.5</v>
      </c>
      <c r="M8" s="110">
        <v>43</v>
      </c>
      <c r="N8" s="110">
        <v>65</v>
      </c>
      <c r="O8" s="128">
        <v>64</v>
      </c>
      <c r="P8" s="127">
        <v>78</v>
      </c>
      <c r="Q8" s="132">
        <f t="shared" si="2"/>
        <v>62.5</v>
      </c>
      <c r="R8" s="140">
        <v>40</v>
      </c>
      <c r="S8" s="200">
        <v>32</v>
      </c>
      <c r="T8" s="127">
        <v>42</v>
      </c>
      <c r="U8" s="367">
        <f t="shared" si="3"/>
        <v>242</v>
      </c>
      <c r="V8" s="60"/>
    </row>
    <row r="9" spans="1:22" s="5" customFormat="1" x14ac:dyDescent="0.3">
      <c r="A9" s="257">
        <f t="shared" si="4"/>
        <v>8</v>
      </c>
      <c r="B9" s="282" t="s">
        <v>281</v>
      </c>
      <c r="C9" s="282" t="s">
        <v>1106</v>
      </c>
      <c r="D9" s="298" t="s">
        <v>246</v>
      </c>
      <c r="E9" s="283" t="s">
        <v>280</v>
      </c>
      <c r="F9" s="344" t="s">
        <v>14</v>
      </c>
      <c r="G9" s="110">
        <v>35</v>
      </c>
      <c r="H9" s="110">
        <v>37</v>
      </c>
      <c r="I9" s="110">
        <v>27</v>
      </c>
      <c r="J9" s="110">
        <v>38</v>
      </c>
      <c r="K9" s="131">
        <f t="shared" si="0"/>
        <v>34.25</v>
      </c>
      <c r="L9" s="131">
        <f t="shared" si="1"/>
        <v>68.5</v>
      </c>
      <c r="M9" s="110">
        <v>65</v>
      </c>
      <c r="N9" s="110">
        <v>74</v>
      </c>
      <c r="O9" s="128">
        <v>72</v>
      </c>
      <c r="P9" s="127">
        <v>77</v>
      </c>
      <c r="Q9" s="132">
        <f t="shared" si="2"/>
        <v>72</v>
      </c>
      <c r="R9" s="140">
        <v>40</v>
      </c>
      <c r="S9" s="200">
        <v>18</v>
      </c>
      <c r="T9" s="128">
        <v>41</v>
      </c>
      <c r="U9" s="367">
        <f t="shared" si="3"/>
        <v>239.5</v>
      </c>
      <c r="V9" s="60"/>
    </row>
    <row r="10" spans="1:22" s="5" customFormat="1" x14ac:dyDescent="0.3">
      <c r="A10" s="257">
        <f t="shared" si="4"/>
        <v>9</v>
      </c>
      <c r="B10" s="282" t="s">
        <v>284</v>
      </c>
      <c r="C10" s="282" t="s">
        <v>1109</v>
      </c>
      <c r="D10" s="298" t="s">
        <v>246</v>
      </c>
      <c r="E10" s="283" t="s">
        <v>283</v>
      </c>
      <c r="F10" s="130" t="s">
        <v>19</v>
      </c>
      <c r="G10" s="110">
        <v>38</v>
      </c>
      <c r="H10" s="110">
        <v>35</v>
      </c>
      <c r="I10" s="110">
        <v>37</v>
      </c>
      <c r="J10" s="110">
        <v>38</v>
      </c>
      <c r="K10" s="131">
        <f t="shared" si="0"/>
        <v>37</v>
      </c>
      <c r="L10" s="131">
        <f t="shared" si="1"/>
        <v>74</v>
      </c>
      <c r="M10" s="110">
        <v>74</v>
      </c>
      <c r="N10" s="110">
        <v>71</v>
      </c>
      <c r="O10" s="128">
        <v>77</v>
      </c>
      <c r="P10" s="127">
        <v>78</v>
      </c>
      <c r="Q10" s="132">
        <f t="shared" si="2"/>
        <v>75</v>
      </c>
      <c r="R10" s="140">
        <v>40</v>
      </c>
      <c r="S10" s="200">
        <v>41</v>
      </c>
      <c r="T10" s="128">
        <v>36</v>
      </c>
      <c r="U10" s="367">
        <f t="shared" si="3"/>
        <v>266</v>
      </c>
      <c r="V10" s="60"/>
    </row>
    <row r="11" spans="1:22" s="5" customFormat="1" x14ac:dyDescent="0.3">
      <c r="A11" s="257">
        <v>1</v>
      </c>
      <c r="B11" s="282" t="s">
        <v>293</v>
      </c>
      <c r="C11" s="282" t="s">
        <v>1117</v>
      </c>
      <c r="D11" s="298" t="s">
        <v>291</v>
      </c>
      <c r="E11" s="283" t="s">
        <v>292</v>
      </c>
      <c r="F11" s="130" t="s">
        <v>18</v>
      </c>
      <c r="G11" s="110">
        <v>40</v>
      </c>
      <c r="H11" s="110">
        <v>26</v>
      </c>
      <c r="I11" s="110">
        <v>40</v>
      </c>
      <c r="J11" s="110">
        <v>38</v>
      </c>
      <c r="K11" s="131">
        <f t="shared" si="0"/>
        <v>36</v>
      </c>
      <c r="L11" s="131">
        <f t="shared" si="1"/>
        <v>72</v>
      </c>
      <c r="M11" s="110">
        <v>67</v>
      </c>
      <c r="N11" s="110">
        <v>62</v>
      </c>
      <c r="O11" s="128">
        <v>73</v>
      </c>
      <c r="P11" s="127">
        <v>79</v>
      </c>
      <c r="Q11" s="132">
        <f t="shared" si="2"/>
        <v>70.25</v>
      </c>
      <c r="R11" s="140">
        <v>40</v>
      </c>
      <c r="S11" s="200">
        <v>30</v>
      </c>
      <c r="T11" s="128">
        <v>30</v>
      </c>
      <c r="U11" s="367">
        <f t="shared" si="3"/>
        <v>242.25</v>
      </c>
      <c r="V11" s="60"/>
    </row>
    <row r="12" spans="1:22" s="5" customFormat="1" x14ac:dyDescent="0.3">
      <c r="A12" s="257">
        <f>A11+1</f>
        <v>2</v>
      </c>
      <c r="B12" s="282" t="s">
        <v>297</v>
      </c>
      <c r="C12" s="282" t="s">
        <v>1119</v>
      </c>
      <c r="D12" s="298" t="s">
        <v>291</v>
      </c>
      <c r="E12" s="283" t="s">
        <v>296</v>
      </c>
      <c r="F12" s="344" t="s">
        <v>14</v>
      </c>
      <c r="G12" s="110">
        <v>29</v>
      </c>
      <c r="H12" s="110">
        <v>33</v>
      </c>
      <c r="I12" s="110">
        <v>30</v>
      </c>
      <c r="J12" s="110">
        <v>39</v>
      </c>
      <c r="K12" s="131">
        <f t="shared" si="0"/>
        <v>32.75</v>
      </c>
      <c r="L12" s="131">
        <f t="shared" si="1"/>
        <v>65.5</v>
      </c>
      <c r="M12" s="110">
        <v>63</v>
      </c>
      <c r="N12" s="110">
        <v>76</v>
      </c>
      <c r="O12" s="128">
        <v>72</v>
      </c>
      <c r="P12" s="127">
        <v>79</v>
      </c>
      <c r="Q12" s="132">
        <f t="shared" si="2"/>
        <v>72.5</v>
      </c>
      <c r="R12" s="140">
        <v>40</v>
      </c>
      <c r="S12" s="200">
        <v>36</v>
      </c>
      <c r="T12" s="128">
        <v>37</v>
      </c>
      <c r="U12" s="367">
        <f t="shared" si="3"/>
        <v>251</v>
      </c>
      <c r="V12" s="60"/>
    </row>
    <row r="13" spans="1:22" s="5" customFormat="1" ht="16.2" thickBot="1" x14ac:dyDescent="0.35">
      <c r="A13" s="257">
        <f t="shared" ref="A13:A76" si="5">A12+1</f>
        <v>3</v>
      </c>
      <c r="B13" s="345" t="s">
        <v>299</v>
      </c>
      <c r="C13" s="345" t="s">
        <v>1120</v>
      </c>
      <c r="D13" s="346" t="s">
        <v>291</v>
      </c>
      <c r="E13" s="347" t="s">
        <v>298</v>
      </c>
      <c r="F13" s="348" t="s">
        <v>20</v>
      </c>
      <c r="G13" s="349">
        <v>33</v>
      </c>
      <c r="H13" s="349">
        <v>39</v>
      </c>
      <c r="I13" s="349">
        <v>36</v>
      </c>
      <c r="J13" s="349">
        <v>32</v>
      </c>
      <c r="K13" s="350">
        <f t="shared" si="0"/>
        <v>35</v>
      </c>
      <c r="L13" s="350">
        <f t="shared" si="1"/>
        <v>70</v>
      </c>
      <c r="M13" s="349">
        <v>64</v>
      </c>
      <c r="N13" s="349">
        <v>72</v>
      </c>
      <c r="O13" s="351">
        <v>75</v>
      </c>
      <c r="P13" s="352">
        <v>79</v>
      </c>
      <c r="Q13" s="353">
        <f t="shared" si="2"/>
        <v>72.5</v>
      </c>
      <c r="R13" s="264">
        <v>40</v>
      </c>
      <c r="S13" s="354">
        <v>39</v>
      </c>
      <c r="T13" s="351">
        <v>44</v>
      </c>
      <c r="U13" s="368">
        <f t="shared" si="3"/>
        <v>265.5</v>
      </c>
      <c r="V13" s="60"/>
    </row>
    <row r="14" spans="1:22" s="5" customFormat="1" x14ac:dyDescent="0.3">
      <c r="A14" s="257">
        <f t="shared" si="5"/>
        <v>4</v>
      </c>
      <c r="B14" s="383" t="s">
        <v>305</v>
      </c>
      <c r="C14" s="383" t="s">
        <v>160</v>
      </c>
      <c r="D14" s="384" t="s">
        <v>291</v>
      </c>
      <c r="E14" s="385" t="s">
        <v>304</v>
      </c>
      <c r="F14" s="386" t="s">
        <v>18</v>
      </c>
      <c r="G14" s="387">
        <v>37</v>
      </c>
      <c r="H14" s="387">
        <v>32</v>
      </c>
      <c r="I14" s="387">
        <v>36</v>
      </c>
      <c r="J14" s="387">
        <v>39</v>
      </c>
      <c r="K14" s="388">
        <f t="shared" si="0"/>
        <v>36</v>
      </c>
      <c r="L14" s="388">
        <f t="shared" si="1"/>
        <v>72</v>
      </c>
      <c r="M14" s="387">
        <v>58</v>
      </c>
      <c r="N14" s="387">
        <v>63</v>
      </c>
      <c r="O14" s="389">
        <v>70</v>
      </c>
      <c r="P14" s="379">
        <v>80</v>
      </c>
      <c r="Q14" s="390">
        <f t="shared" si="2"/>
        <v>67.75</v>
      </c>
      <c r="R14" s="443">
        <v>40</v>
      </c>
      <c r="S14" s="391">
        <v>23</v>
      </c>
      <c r="T14" s="389">
        <v>35</v>
      </c>
      <c r="U14" s="446">
        <f t="shared" si="3"/>
        <v>237.75</v>
      </c>
      <c r="V14" s="60"/>
    </row>
    <row r="15" spans="1:22" s="5" customFormat="1" x14ac:dyDescent="0.3">
      <c r="A15" s="257">
        <f t="shared" si="5"/>
        <v>5</v>
      </c>
      <c r="B15" s="282" t="s">
        <v>1123</v>
      </c>
      <c r="C15" s="282" t="s">
        <v>95</v>
      </c>
      <c r="D15" s="298" t="s">
        <v>291</v>
      </c>
      <c r="E15" s="283" t="s">
        <v>306</v>
      </c>
      <c r="F15" s="130" t="s">
        <v>19</v>
      </c>
      <c r="G15" s="110">
        <v>37</v>
      </c>
      <c r="H15" s="110">
        <v>38</v>
      </c>
      <c r="I15" s="110">
        <v>36</v>
      </c>
      <c r="J15" s="110">
        <v>40</v>
      </c>
      <c r="K15" s="131">
        <f t="shared" si="0"/>
        <v>37.75</v>
      </c>
      <c r="L15" s="131">
        <f t="shared" si="1"/>
        <v>75.5</v>
      </c>
      <c r="M15" s="110">
        <v>56</v>
      </c>
      <c r="N15" s="110">
        <v>59</v>
      </c>
      <c r="O15" s="128">
        <v>65</v>
      </c>
      <c r="P15" s="127">
        <v>0</v>
      </c>
      <c r="Q15" s="132">
        <f t="shared" si="2"/>
        <v>45</v>
      </c>
      <c r="R15" s="140">
        <v>40</v>
      </c>
      <c r="S15" s="200">
        <v>33</v>
      </c>
      <c r="T15" s="128">
        <v>36</v>
      </c>
      <c r="U15" s="367">
        <f t="shared" si="3"/>
        <v>229.5</v>
      </c>
      <c r="V15" s="60"/>
    </row>
    <row r="16" spans="1:22" s="5" customFormat="1" x14ac:dyDescent="0.3">
      <c r="A16" s="257">
        <f t="shared" si="5"/>
        <v>6</v>
      </c>
      <c r="B16" s="282" t="s">
        <v>1123</v>
      </c>
      <c r="C16" s="282" t="s">
        <v>1124</v>
      </c>
      <c r="D16" s="298" t="s">
        <v>291</v>
      </c>
      <c r="E16" s="283" t="s">
        <v>308</v>
      </c>
      <c r="F16" s="130" t="s">
        <v>22</v>
      </c>
      <c r="G16" s="110">
        <v>38</v>
      </c>
      <c r="H16" s="110">
        <v>38</v>
      </c>
      <c r="I16" s="110">
        <v>35</v>
      </c>
      <c r="J16" s="110">
        <v>39</v>
      </c>
      <c r="K16" s="131">
        <f t="shared" si="0"/>
        <v>37.5</v>
      </c>
      <c r="L16" s="131">
        <f t="shared" si="1"/>
        <v>75</v>
      </c>
      <c r="M16" s="110">
        <v>75</v>
      </c>
      <c r="N16" s="110">
        <v>67</v>
      </c>
      <c r="O16" s="128">
        <v>69</v>
      </c>
      <c r="P16" s="127">
        <v>80</v>
      </c>
      <c r="Q16" s="132">
        <f t="shared" si="2"/>
        <v>72.75</v>
      </c>
      <c r="R16" s="140">
        <v>40</v>
      </c>
      <c r="S16" s="200">
        <v>19</v>
      </c>
      <c r="T16" s="127">
        <v>40</v>
      </c>
      <c r="U16" s="367">
        <f t="shared" si="3"/>
        <v>246.75</v>
      </c>
      <c r="V16" s="60"/>
    </row>
    <row r="17" spans="1:22" s="5" customFormat="1" x14ac:dyDescent="0.3">
      <c r="A17" s="257">
        <f t="shared" si="5"/>
        <v>7</v>
      </c>
      <c r="B17" s="282" t="s">
        <v>166</v>
      </c>
      <c r="C17" s="282" t="s">
        <v>1125</v>
      </c>
      <c r="D17" s="298" t="s">
        <v>291</v>
      </c>
      <c r="E17" s="283" t="s">
        <v>310</v>
      </c>
      <c r="F17" s="130" t="s">
        <v>23</v>
      </c>
      <c r="G17" s="110">
        <v>37</v>
      </c>
      <c r="H17" s="110">
        <v>39</v>
      </c>
      <c r="I17" s="110">
        <v>33</v>
      </c>
      <c r="J17" s="110">
        <v>24</v>
      </c>
      <c r="K17" s="131">
        <f t="shared" si="0"/>
        <v>33.25</v>
      </c>
      <c r="L17" s="131">
        <f t="shared" si="1"/>
        <v>66.5</v>
      </c>
      <c r="M17" s="110">
        <v>79</v>
      </c>
      <c r="N17" s="110">
        <v>76</v>
      </c>
      <c r="O17" s="128">
        <v>73</v>
      </c>
      <c r="P17" s="127">
        <v>80</v>
      </c>
      <c r="Q17" s="132">
        <f t="shared" si="2"/>
        <v>77</v>
      </c>
      <c r="R17" s="140">
        <v>40</v>
      </c>
      <c r="S17" s="200">
        <v>36</v>
      </c>
      <c r="T17" s="127">
        <v>44</v>
      </c>
      <c r="U17" s="367">
        <f t="shared" si="3"/>
        <v>263.5</v>
      </c>
      <c r="V17" s="60"/>
    </row>
    <row r="18" spans="1:22" s="5" customFormat="1" x14ac:dyDescent="0.3">
      <c r="A18" s="257">
        <v>1</v>
      </c>
      <c r="B18" s="282" t="s">
        <v>1128</v>
      </c>
      <c r="C18" s="282" t="s">
        <v>175</v>
      </c>
      <c r="D18" s="298" t="s">
        <v>323</v>
      </c>
      <c r="E18" s="283" t="s">
        <v>321</v>
      </c>
      <c r="F18" s="130" t="s">
        <v>20</v>
      </c>
      <c r="G18" s="110">
        <v>40</v>
      </c>
      <c r="H18" s="110">
        <v>38</v>
      </c>
      <c r="I18" s="110">
        <v>37</v>
      </c>
      <c r="J18" s="110">
        <v>30</v>
      </c>
      <c r="K18" s="131">
        <f t="shared" si="0"/>
        <v>36.25</v>
      </c>
      <c r="L18" s="131">
        <f t="shared" si="1"/>
        <v>72.5</v>
      </c>
      <c r="M18" s="110">
        <v>70</v>
      </c>
      <c r="N18" s="110">
        <v>69</v>
      </c>
      <c r="O18" s="128">
        <v>69</v>
      </c>
      <c r="P18" s="127">
        <v>80</v>
      </c>
      <c r="Q18" s="132">
        <f t="shared" si="2"/>
        <v>72</v>
      </c>
      <c r="R18" s="140">
        <v>40</v>
      </c>
      <c r="S18" s="200">
        <v>35</v>
      </c>
      <c r="T18" s="128">
        <v>39</v>
      </c>
      <c r="U18" s="367">
        <f t="shared" si="3"/>
        <v>258.5</v>
      </c>
      <c r="V18" s="60"/>
    </row>
    <row r="19" spans="1:22" s="5" customFormat="1" x14ac:dyDescent="0.3">
      <c r="A19" s="257">
        <f t="shared" si="5"/>
        <v>2</v>
      </c>
      <c r="B19" s="282" t="s">
        <v>1128</v>
      </c>
      <c r="C19" s="282" t="s">
        <v>1129</v>
      </c>
      <c r="D19" s="298" t="s">
        <v>323</v>
      </c>
      <c r="E19" s="283" t="s">
        <v>324</v>
      </c>
      <c r="F19" s="130" t="s">
        <v>24</v>
      </c>
      <c r="G19" s="110">
        <v>38</v>
      </c>
      <c r="H19" s="110">
        <v>34</v>
      </c>
      <c r="I19" s="110">
        <v>38</v>
      </c>
      <c r="J19" s="110">
        <v>37</v>
      </c>
      <c r="K19" s="131">
        <f t="shared" si="0"/>
        <v>36.75</v>
      </c>
      <c r="L19" s="131">
        <f t="shared" si="1"/>
        <v>73.5</v>
      </c>
      <c r="M19" s="110">
        <v>66</v>
      </c>
      <c r="N19" s="110">
        <v>57</v>
      </c>
      <c r="O19" s="128">
        <v>58</v>
      </c>
      <c r="P19" s="127">
        <v>80</v>
      </c>
      <c r="Q19" s="132">
        <f t="shared" si="2"/>
        <v>65.25</v>
      </c>
      <c r="R19" s="140">
        <v>40</v>
      </c>
      <c r="S19" s="200">
        <v>26</v>
      </c>
      <c r="T19" s="128">
        <v>27</v>
      </c>
      <c r="U19" s="367">
        <f t="shared" si="3"/>
        <v>231.75</v>
      </c>
      <c r="V19" s="60"/>
    </row>
    <row r="20" spans="1:22" s="5" customFormat="1" x14ac:dyDescent="0.3">
      <c r="A20" s="257">
        <f t="shared" si="5"/>
        <v>3</v>
      </c>
      <c r="B20" s="282" t="s">
        <v>327</v>
      </c>
      <c r="C20" s="282" t="s">
        <v>1130</v>
      </c>
      <c r="D20" s="298" t="s">
        <v>323</v>
      </c>
      <c r="E20" s="283" t="s">
        <v>326</v>
      </c>
      <c r="F20" s="344" t="s">
        <v>14</v>
      </c>
      <c r="G20" s="110">
        <v>33</v>
      </c>
      <c r="H20" s="110">
        <v>38</v>
      </c>
      <c r="I20" s="110">
        <v>29</v>
      </c>
      <c r="J20" s="110">
        <v>38</v>
      </c>
      <c r="K20" s="131">
        <f t="shared" si="0"/>
        <v>34.5</v>
      </c>
      <c r="L20" s="131">
        <f t="shared" si="1"/>
        <v>69</v>
      </c>
      <c r="M20" s="110">
        <v>72</v>
      </c>
      <c r="N20" s="110">
        <v>66</v>
      </c>
      <c r="O20" s="128">
        <v>52</v>
      </c>
      <c r="P20" s="127">
        <v>0</v>
      </c>
      <c r="Q20" s="132">
        <f t="shared" si="2"/>
        <v>47.5</v>
      </c>
      <c r="R20" s="140">
        <v>40</v>
      </c>
      <c r="S20" s="200">
        <v>40</v>
      </c>
      <c r="T20" s="128">
        <v>37</v>
      </c>
      <c r="U20" s="367">
        <f t="shared" si="3"/>
        <v>233.5</v>
      </c>
      <c r="V20" s="60"/>
    </row>
    <row r="21" spans="1:22" s="5" customFormat="1" x14ac:dyDescent="0.3">
      <c r="A21" s="257">
        <f t="shared" si="5"/>
        <v>4</v>
      </c>
      <c r="B21" s="282" t="s">
        <v>335</v>
      </c>
      <c r="C21" s="282" t="s">
        <v>79</v>
      </c>
      <c r="D21" s="298" t="s">
        <v>323</v>
      </c>
      <c r="E21" s="283" t="s">
        <v>334</v>
      </c>
      <c r="F21" s="130" t="s">
        <v>20</v>
      </c>
      <c r="G21" s="110">
        <v>40</v>
      </c>
      <c r="H21" s="110">
        <v>39</v>
      </c>
      <c r="I21" s="110">
        <v>36</v>
      </c>
      <c r="J21" s="110">
        <v>30</v>
      </c>
      <c r="K21" s="131">
        <f t="shared" si="0"/>
        <v>36.25</v>
      </c>
      <c r="L21" s="131">
        <f t="shared" si="1"/>
        <v>72.5</v>
      </c>
      <c r="M21" s="110">
        <v>63</v>
      </c>
      <c r="N21" s="110">
        <v>57</v>
      </c>
      <c r="O21" s="128">
        <v>74</v>
      </c>
      <c r="P21" s="127">
        <v>67</v>
      </c>
      <c r="Q21" s="132">
        <f t="shared" si="2"/>
        <v>65.25</v>
      </c>
      <c r="R21" s="140">
        <v>40</v>
      </c>
      <c r="S21" s="200">
        <v>38</v>
      </c>
      <c r="T21" s="128">
        <v>40</v>
      </c>
      <c r="U21" s="367">
        <f t="shared" si="3"/>
        <v>255.75</v>
      </c>
      <c r="V21" s="60"/>
    </row>
    <row r="22" spans="1:22" s="5" customFormat="1" x14ac:dyDescent="0.3">
      <c r="A22" s="257">
        <f t="shared" si="5"/>
        <v>5</v>
      </c>
      <c r="B22" s="282" t="s">
        <v>1327</v>
      </c>
      <c r="C22" s="282" t="s">
        <v>141</v>
      </c>
      <c r="D22" s="298" t="s">
        <v>323</v>
      </c>
      <c r="E22" s="283" t="s">
        <v>336</v>
      </c>
      <c r="F22" s="130" t="s">
        <v>21</v>
      </c>
      <c r="G22" s="110">
        <v>21</v>
      </c>
      <c r="H22" s="110">
        <v>40</v>
      </c>
      <c r="I22" s="110">
        <v>33</v>
      </c>
      <c r="J22" s="110">
        <v>38</v>
      </c>
      <c r="K22" s="131">
        <f t="shared" si="0"/>
        <v>33</v>
      </c>
      <c r="L22" s="131">
        <f t="shared" si="1"/>
        <v>66</v>
      </c>
      <c r="M22" s="110">
        <v>59</v>
      </c>
      <c r="N22" s="110">
        <v>77</v>
      </c>
      <c r="O22" s="128">
        <v>69</v>
      </c>
      <c r="P22" s="127">
        <v>79</v>
      </c>
      <c r="Q22" s="132">
        <f t="shared" si="2"/>
        <v>71</v>
      </c>
      <c r="R22" s="140">
        <v>40</v>
      </c>
      <c r="S22" s="200">
        <v>23</v>
      </c>
      <c r="T22" s="128">
        <v>40</v>
      </c>
      <c r="U22" s="367">
        <f t="shared" si="3"/>
        <v>240</v>
      </c>
      <c r="V22" s="60"/>
    </row>
    <row r="23" spans="1:22" s="5" customFormat="1" x14ac:dyDescent="0.3">
      <c r="A23" s="257">
        <f t="shared" si="5"/>
        <v>6</v>
      </c>
      <c r="B23" s="282" t="s">
        <v>343</v>
      </c>
      <c r="C23" s="282" t="s">
        <v>195</v>
      </c>
      <c r="D23" s="298" t="s">
        <v>323</v>
      </c>
      <c r="E23" s="283" t="s">
        <v>342</v>
      </c>
      <c r="F23" s="130" t="s">
        <v>22</v>
      </c>
      <c r="G23" s="110">
        <v>39</v>
      </c>
      <c r="H23" s="110">
        <v>34</v>
      </c>
      <c r="I23" s="110">
        <v>31</v>
      </c>
      <c r="J23" s="110">
        <v>39</v>
      </c>
      <c r="K23" s="131">
        <f t="shared" si="0"/>
        <v>35.75</v>
      </c>
      <c r="L23" s="131">
        <f t="shared" si="1"/>
        <v>71.5</v>
      </c>
      <c r="M23" s="110">
        <v>71</v>
      </c>
      <c r="N23" s="110">
        <v>78</v>
      </c>
      <c r="O23" s="128">
        <v>78</v>
      </c>
      <c r="P23" s="127">
        <v>80</v>
      </c>
      <c r="Q23" s="132">
        <f t="shared" si="2"/>
        <v>76.75</v>
      </c>
      <c r="R23" s="140">
        <v>40</v>
      </c>
      <c r="S23" s="200">
        <v>25</v>
      </c>
      <c r="T23" s="127">
        <v>43</v>
      </c>
      <c r="U23" s="367">
        <f t="shared" si="3"/>
        <v>256.25</v>
      </c>
      <c r="V23" s="60"/>
    </row>
    <row r="24" spans="1:22" s="5" customFormat="1" x14ac:dyDescent="0.3">
      <c r="A24" s="257">
        <f t="shared" si="5"/>
        <v>7</v>
      </c>
      <c r="B24" s="282" t="s">
        <v>345</v>
      </c>
      <c r="C24" s="282" t="s">
        <v>1137</v>
      </c>
      <c r="D24" s="298" t="s">
        <v>323</v>
      </c>
      <c r="E24" s="283" t="s">
        <v>344</v>
      </c>
      <c r="F24" s="344" t="s">
        <v>14</v>
      </c>
      <c r="G24" s="110">
        <v>32</v>
      </c>
      <c r="H24" s="110">
        <v>36</v>
      </c>
      <c r="I24" s="110">
        <v>23</v>
      </c>
      <c r="J24" s="110">
        <v>40</v>
      </c>
      <c r="K24" s="131">
        <f t="shared" si="0"/>
        <v>32.75</v>
      </c>
      <c r="L24" s="131">
        <f t="shared" si="1"/>
        <v>65.5</v>
      </c>
      <c r="M24" s="110">
        <v>75</v>
      </c>
      <c r="N24" s="110">
        <v>72</v>
      </c>
      <c r="O24" s="128">
        <v>71</v>
      </c>
      <c r="P24" s="127">
        <v>80</v>
      </c>
      <c r="Q24" s="132">
        <f t="shared" si="2"/>
        <v>74.5</v>
      </c>
      <c r="R24" s="140">
        <v>40</v>
      </c>
      <c r="S24" s="200">
        <v>36</v>
      </c>
      <c r="T24" s="128">
        <v>41</v>
      </c>
      <c r="U24" s="367">
        <f t="shared" si="3"/>
        <v>257</v>
      </c>
      <c r="V24" s="60"/>
    </row>
    <row r="25" spans="1:22" s="5" customFormat="1" x14ac:dyDescent="0.3">
      <c r="A25" s="257">
        <f t="shared" si="5"/>
        <v>8</v>
      </c>
      <c r="B25" s="282" t="s">
        <v>347</v>
      </c>
      <c r="C25" s="282" t="s">
        <v>1138</v>
      </c>
      <c r="D25" s="298" t="s">
        <v>323</v>
      </c>
      <c r="E25" s="283" t="s">
        <v>346</v>
      </c>
      <c r="F25" s="130" t="s">
        <v>23</v>
      </c>
      <c r="G25" s="110">
        <v>39</v>
      </c>
      <c r="H25" s="110">
        <v>39</v>
      </c>
      <c r="I25" s="110">
        <v>34</v>
      </c>
      <c r="J25" s="110">
        <v>31</v>
      </c>
      <c r="K25" s="131">
        <f t="shared" si="0"/>
        <v>35.75</v>
      </c>
      <c r="L25" s="131">
        <f t="shared" si="1"/>
        <v>71.5</v>
      </c>
      <c r="M25" s="110">
        <v>76</v>
      </c>
      <c r="N25" s="110">
        <v>74</v>
      </c>
      <c r="O25" s="128">
        <v>49</v>
      </c>
      <c r="P25" s="127">
        <v>80</v>
      </c>
      <c r="Q25" s="132">
        <f t="shared" si="2"/>
        <v>69.75</v>
      </c>
      <c r="R25" s="140">
        <v>40</v>
      </c>
      <c r="S25" s="200">
        <v>38</v>
      </c>
      <c r="T25" s="127">
        <v>41</v>
      </c>
      <c r="U25" s="367">
        <f t="shared" si="3"/>
        <v>260.25</v>
      </c>
      <c r="V25" s="60"/>
    </row>
    <row r="26" spans="1:22" s="5" customFormat="1" x14ac:dyDescent="0.3">
      <c r="A26" s="257">
        <f t="shared" si="5"/>
        <v>9</v>
      </c>
      <c r="B26" s="282" t="s">
        <v>349</v>
      </c>
      <c r="C26" s="282" t="s">
        <v>173</v>
      </c>
      <c r="D26" s="298" t="s">
        <v>323</v>
      </c>
      <c r="E26" s="283" t="s">
        <v>348</v>
      </c>
      <c r="F26" s="130" t="s">
        <v>24</v>
      </c>
      <c r="G26" s="110">
        <v>35</v>
      </c>
      <c r="H26" s="110">
        <v>34</v>
      </c>
      <c r="I26" s="110">
        <v>37</v>
      </c>
      <c r="J26" s="110">
        <v>36</v>
      </c>
      <c r="K26" s="131">
        <f t="shared" si="0"/>
        <v>35.5</v>
      </c>
      <c r="L26" s="131">
        <f t="shared" si="1"/>
        <v>71</v>
      </c>
      <c r="M26" s="110">
        <v>54</v>
      </c>
      <c r="N26" s="110">
        <v>70</v>
      </c>
      <c r="O26" s="128">
        <v>77</v>
      </c>
      <c r="P26" s="127">
        <v>80</v>
      </c>
      <c r="Q26" s="132">
        <f t="shared" si="2"/>
        <v>70.25</v>
      </c>
      <c r="R26" s="140">
        <v>40</v>
      </c>
      <c r="S26" s="200">
        <v>35</v>
      </c>
      <c r="T26" s="128">
        <v>42</v>
      </c>
      <c r="U26" s="367">
        <f t="shared" si="3"/>
        <v>258.25</v>
      </c>
      <c r="V26" s="60"/>
    </row>
    <row r="27" spans="1:22" s="5" customFormat="1" x14ac:dyDescent="0.3">
      <c r="A27" s="257">
        <f t="shared" si="5"/>
        <v>10</v>
      </c>
      <c r="B27" s="282" t="s">
        <v>353</v>
      </c>
      <c r="C27" s="282" t="s">
        <v>1139</v>
      </c>
      <c r="D27" s="298" t="s">
        <v>323</v>
      </c>
      <c r="E27" s="283" t="s">
        <v>352</v>
      </c>
      <c r="F27" s="130" t="s">
        <v>23</v>
      </c>
      <c r="G27" s="110">
        <v>38</v>
      </c>
      <c r="H27" s="110">
        <v>39</v>
      </c>
      <c r="I27" s="110">
        <v>37</v>
      </c>
      <c r="J27" s="110">
        <v>29</v>
      </c>
      <c r="K27" s="131">
        <f t="shared" si="0"/>
        <v>35.75</v>
      </c>
      <c r="L27" s="131">
        <f t="shared" si="1"/>
        <v>71.5</v>
      </c>
      <c r="M27" s="110">
        <v>70</v>
      </c>
      <c r="N27" s="110">
        <v>71</v>
      </c>
      <c r="O27" s="128">
        <v>74</v>
      </c>
      <c r="P27" s="127">
        <v>80</v>
      </c>
      <c r="Q27" s="132">
        <f t="shared" si="2"/>
        <v>73.75</v>
      </c>
      <c r="R27" s="140">
        <v>40</v>
      </c>
      <c r="S27" s="200">
        <v>36</v>
      </c>
      <c r="T27" s="128">
        <v>35</v>
      </c>
      <c r="U27" s="367">
        <f t="shared" si="3"/>
        <v>256.25</v>
      </c>
      <c r="V27" s="60"/>
    </row>
    <row r="28" spans="1:22" s="5" customFormat="1" x14ac:dyDescent="0.3">
      <c r="A28" s="257">
        <f t="shared" si="5"/>
        <v>11</v>
      </c>
      <c r="B28" s="282" t="s">
        <v>355</v>
      </c>
      <c r="C28" s="282" t="s">
        <v>1140</v>
      </c>
      <c r="D28" s="298" t="s">
        <v>323</v>
      </c>
      <c r="E28" s="283" t="s">
        <v>354</v>
      </c>
      <c r="F28" s="130" t="s">
        <v>17</v>
      </c>
      <c r="G28" s="110">
        <v>38</v>
      </c>
      <c r="H28" s="110">
        <v>33</v>
      </c>
      <c r="I28" s="110">
        <v>38</v>
      </c>
      <c r="J28" s="110">
        <v>30</v>
      </c>
      <c r="K28" s="131">
        <f t="shared" si="0"/>
        <v>34.75</v>
      </c>
      <c r="L28" s="131">
        <f t="shared" si="1"/>
        <v>69.5</v>
      </c>
      <c r="M28" s="110">
        <v>50</v>
      </c>
      <c r="N28" s="110">
        <v>63</v>
      </c>
      <c r="O28" s="128">
        <v>67</v>
      </c>
      <c r="P28" s="127">
        <v>80</v>
      </c>
      <c r="Q28" s="132">
        <f t="shared" si="2"/>
        <v>65</v>
      </c>
      <c r="R28" s="140">
        <v>40</v>
      </c>
      <c r="S28" s="200">
        <v>34</v>
      </c>
      <c r="T28" s="127">
        <v>43</v>
      </c>
      <c r="U28" s="367">
        <f t="shared" si="3"/>
        <v>251.5</v>
      </c>
      <c r="V28" s="60"/>
    </row>
    <row r="29" spans="1:22" s="5" customFormat="1" x14ac:dyDescent="0.3">
      <c r="A29" s="257">
        <f t="shared" si="5"/>
        <v>12</v>
      </c>
      <c r="B29" s="282" t="s">
        <v>357</v>
      </c>
      <c r="C29" s="282" t="s">
        <v>1141</v>
      </c>
      <c r="D29" s="298" t="s">
        <v>323</v>
      </c>
      <c r="E29" s="283" t="s">
        <v>356</v>
      </c>
      <c r="F29" s="344" t="s">
        <v>14</v>
      </c>
      <c r="G29" s="110">
        <v>32</v>
      </c>
      <c r="H29" s="110">
        <v>37</v>
      </c>
      <c r="I29" s="110">
        <v>28</v>
      </c>
      <c r="J29" s="110">
        <v>39</v>
      </c>
      <c r="K29" s="131">
        <f t="shared" si="0"/>
        <v>34</v>
      </c>
      <c r="L29" s="131">
        <f t="shared" si="1"/>
        <v>68</v>
      </c>
      <c r="M29" s="110">
        <v>78</v>
      </c>
      <c r="N29" s="110">
        <v>79</v>
      </c>
      <c r="O29" s="128">
        <v>78</v>
      </c>
      <c r="P29" s="127">
        <v>79</v>
      </c>
      <c r="Q29" s="132">
        <f t="shared" si="2"/>
        <v>78.5</v>
      </c>
      <c r="R29" s="140">
        <v>40</v>
      </c>
      <c r="S29" s="200">
        <v>27</v>
      </c>
      <c r="T29" s="128">
        <v>39</v>
      </c>
      <c r="U29" s="367">
        <f t="shared" si="3"/>
        <v>252.5</v>
      </c>
      <c r="V29" s="60"/>
    </row>
    <row r="30" spans="1:22" s="5" customFormat="1" x14ac:dyDescent="0.3">
      <c r="A30" s="257">
        <v>1</v>
      </c>
      <c r="B30" s="282" t="s">
        <v>134</v>
      </c>
      <c r="C30" s="282" t="s">
        <v>101</v>
      </c>
      <c r="D30" s="298" t="s">
        <v>376</v>
      </c>
      <c r="E30" s="283" t="s">
        <v>377</v>
      </c>
      <c r="F30" s="130" t="s">
        <v>19</v>
      </c>
      <c r="G30" s="110">
        <v>39</v>
      </c>
      <c r="H30" s="110">
        <v>37</v>
      </c>
      <c r="I30" s="110">
        <v>37</v>
      </c>
      <c r="J30" s="110">
        <v>35</v>
      </c>
      <c r="K30" s="131">
        <f t="shared" si="0"/>
        <v>37</v>
      </c>
      <c r="L30" s="131">
        <f t="shared" si="1"/>
        <v>74</v>
      </c>
      <c r="M30" s="110">
        <v>76</v>
      </c>
      <c r="N30" s="110">
        <v>72</v>
      </c>
      <c r="O30" s="128">
        <v>77</v>
      </c>
      <c r="P30" s="127">
        <v>80</v>
      </c>
      <c r="Q30" s="132">
        <f t="shared" si="2"/>
        <v>76.25</v>
      </c>
      <c r="R30" s="140">
        <v>40</v>
      </c>
      <c r="S30" s="200">
        <v>38</v>
      </c>
      <c r="T30" s="128">
        <v>41</v>
      </c>
      <c r="U30" s="367">
        <f t="shared" si="3"/>
        <v>269.25</v>
      </c>
      <c r="V30" s="60"/>
    </row>
    <row r="31" spans="1:22" s="5" customFormat="1" x14ac:dyDescent="0.3">
      <c r="A31" s="257">
        <f t="shared" si="5"/>
        <v>2</v>
      </c>
      <c r="B31" s="282" t="s">
        <v>379</v>
      </c>
      <c r="C31" s="282" t="s">
        <v>148</v>
      </c>
      <c r="D31" s="298" t="s">
        <v>376</v>
      </c>
      <c r="E31" s="283" t="s">
        <v>378</v>
      </c>
      <c r="F31" s="130" t="s">
        <v>23</v>
      </c>
      <c r="G31" s="110">
        <v>39</v>
      </c>
      <c r="H31" s="110">
        <v>39</v>
      </c>
      <c r="I31" s="110">
        <v>38</v>
      </c>
      <c r="J31" s="110">
        <v>30</v>
      </c>
      <c r="K31" s="131">
        <f t="shared" si="0"/>
        <v>36.5</v>
      </c>
      <c r="L31" s="131">
        <f t="shared" si="1"/>
        <v>73</v>
      </c>
      <c r="M31" s="110">
        <v>78</v>
      </c>
      <c r="N31" s="110">
        <v>76</v>
      </c>
      <c r="O31" s="128">
        <v>75</v>
      </c>
      <c r="P31" s="127">
        <v>79</v>
      </c>
      <c r="Q31" s="132">
        <f t="shared" si="2"/>
        <v>77</v>
      </c>
      <c r="R31" s="140">
        <v>40</v>
      </c>
      <c r="S31" s="200">
        <v>41</v>
      </c>
      <c r="T31" s="127">
        <v>42</v>
      </c>
      <c r="U31" s="367">
        <f t="shared" si="3"/>
        <v>273</v>
      </c>
      <c r="V31" s="60"/>
    </row>
    <row r="32" spans="1:22" s="5" customFormat="1" x14ac:dyDescent="0.3">
      <c r="A32" s="257">
        <f t="shared" si="5"/>
        <v>3</v>
      </c>
      <c r="B32" s="282" t="s">
        <v>381</v>
      </c>
      <c r="C32" s="282" t="s">
        <v>1148</v>
      </c>
      <c r="D32" s="298" t="s">
        <v>376</v>
      </c>
      <c r="E32" s="283" t="s">
        <v>380</v>
      </c>
      <c r="F32" s="130" t="s">
        <v>19</v>
      </c>
      <c r="G32" s="110">
        <v>35</v>
      </c>
      <c r="H32" s="110">
        <v>40</v>
      </c>
      <c r="I32" s="110">
        <v>38</v>
      </c>
      <c r="J32" s="110">
        <v>38</v>
      </c>
      <c r="K32" s="131">
        <f t="shared" si="0"/>
        <v>37.75</v>
      </c>
      <c r="L32" s="131">
        <f t="shared" si="1"/>
        <v>75.5</v>
      </c>
      <c r="M32" s="110">
        <v>77</v>
      </c>
      <c r="N32" s="110">
        <v>72</v>
      </c>
      <c r="O32" s="128">
        <v>73</v>
      </c>
      <c r="P32" s="127">
        <v>80</v>
      </c>
      <c r="Q32" s="132">
        <f t="shared" si="2"/>
        <v>75.5</v>
      </c>
      <c r="R32" s="140">
        <v>40</v>
      </c>
      <c r="S32" s="200">
        <v>40</v>
      </c>
      <c r="T32" s="128">
        <v>42</v>
      </c>
      <c r="U32" s="367">
        <f t="shared" si="3"/>
        <v>273</v>
      </c>
      <c r="V32" s="60"/>
    </row>
    <row r="33" spans="1:22" s="5" customFormat="1" x14ac:dyDescent="0.3">
      <c r="A33" s="257">
        <f t="shared" si="5"/>
        <v>4</v>
      </c>
      <c r="B33" s="282" t="s">
        <v>383</v>
      </c>
      <c r="C33" s="282" t="s">
        <v>92</v>
      </c>
      <c r="D33" s="298" t="s">
        <v>376</v>
      </c>
      <c r="E33" s="283" t="s">
        <v>382</v>
      </c>
      <c r="F33" s="130" t="s">
        <v>22</v>
      </c>
      <c r="G33" s="110">
        <v>37</v>
      </c>
      <c r="H33" s="110">
        <v>33</v>
      </c>
      <c r="I33" s="110">
        <v>30</v>
      </c>
      <c r="J33" s="110">
        <v>35</v>
      </c>
      <c r="K33" s="131">
        <f t="shared" si="0"/>
        <v>33.75</v>
      </c>
      <c r="L33" s="131">
        <f t="shared" si="1"/>
        <v>67.5</v>
      </c>
      <c r="M33" s="110">
        <v>74</v>
      </c>
      <c r="N33" s="110">
        <v>75</v>
      </c>
      <c r="O33" s="128">
        <v>76</v>
      </c>
      <c r="P33" s="127">
        <v>80</v>
      </c>
      <c r="Q33" s="132">
        <f t="shared" si="2"/>
        <v>76.25</v>
      </c>
      <c r="R33" s="140">
        <v>40</v>
      </c>
      <c r="S33" s="200">
        <v>32</v>
      </c>
      <c r="T33" s="127">
        <v>40</v>
      </c>
      <c r="U33" s="367">
        <f t="shared" si="3"/>
        <v>255.75</v>
      </c>
      <c r="V33" s="60"/>
    </row>
    <row r="34" spans="1:22" s="5" customFormat="1" x14ac:dyDescent="0.3">
      <c r="A34" s="257">
        <f t="shared" si="5"/>
        <v>5</v>
      </c>
      <c r="B34" s="282" t="s">
        <v>385</v>
      </c>
      <c r="C34" s="282" t="s">
        <v>1312</v>
      </c>
      <c r="D34" s="298" t="s">
        <v>376</v>
      </c>
      <c r="E34" s="283" t="s">
        <v>384</v>
      </c>
      <c r="F34" s="130" t="s">
        <v>17</v>
      </c>
      <c r="G34" s="110">
        <v>34</v>
      </c>
      <c r="H34" s="110">
        <v>36</v>
      </c>
      <c r="I34" s="110">
        <v>40</v>
      </c>
      <c r="J34" s="110">
        <v>39</v>
      </c>
      <c r="K34" s="131">
        <f t="shared" si="0"/>
        <v>37.25</v>
      </c>
      <c r="L34" s="131">
        <f t="shared" si="1"/>
        <v>74.5</v>
      </c>
      <c r="M34" s="110">
        <v>74</v>
      </c>
      <c r="N34" s="110">
        <v>76</v>
      </c>
      <c r="O34" s="128">
        <v>74</v>
      </c>
      <c r="P34" s="127">
        <v>80</v>
      </c>
      <c r="Q34" s="132">
        <f t="shared" si="2"/>
        <v>76</v>
      </c>
      <c r="R34" s="140">
        <v>40</v>
      </c>
      <c r="S34" s="200">
        <v>36</v>
      </c>
      <c r="T34" s="127">
        <v>42</v>
      </c>
      <c r="U34" s="367">
        <f t="shared" si="3"/>
        <v>268.5</v>
      </c>
      <c r="V34" s="60"/>
    </row>
    <row r="35" spans="1:22" s="5" customFormat="1" x14ac:dyDescent="0.3">
      <c r="A35" s="257">
        <f t="shared" si="5"/>
        <v>6</v>
      </c>
      <c r="B35" s="282" t="s">
        <v>1149</v>
      </c>
      <c r="C35" s="282" t="s">
        <v>166</v>
      </c>
      <c r="D35" s="298" t="s">
        <v>376</v>
      </c>
      <c r="E35" s="283" t="s">
        <v>386</v>
      </c>
      <c r="F35" s="130" t="s">
        <v>20</v>
      </c>
      <c r="G35" s="110">
        <v>33</v>
      </c>
      <c r="H35" s="110">
        <v>39</v>
      </c>
      <c r="I35" s="110">
        <v>34</v>
      </c>
      <c r="J35" s="110">
        <v>36</v>
      </c>
      <c r="K35" s="131">
        <f t="shared" si="0"/>
        <v>35.5</v>
      </c>
      <c r="L35" s="131">
        <f t="shared" si="1"/>
        <v>71</v>
      </c>
      <c r="M35" s="110">
        <v>73</v>
      </c>
      <c r="N35" s="110">
        <v>78</v>
      </c>
      <c r="O35" s="128">
        <v>79</v>
      </c>
      <c r="P35" s="127">
        <v>80</v>
      </c>
      <c r="Q35" s="132">
        <f t="shared" si="2"/>
        <v>77.5</v>
      </c>
      <c r="R35" s="140">
        <v>40</v>
      </c>
      <c r="S35" s="200">
        <v>40</v>
      </c>
      <c r="T35" s="128">
        <v>40</v>
      </c>
      <c r="U35" s="367">
        <f t="shared" si="3"/>
        <v>268.5</v>
      </c>
      <c r="V35" s="60"/>
    </row>
    <row r="36" spans="1:22" s="5" customFormat="1" x14ac:dyDescent="0.3">
      <c r="A36" s="257">
        <f t="shared" si="5"/>
        <v>7</v>
      </c>
      <c r="B36" s="282" t="s">
        <v>1149</v>
      </c>
      <c r="C36" s="282" t="s">
        <v>74</v>
      </c>
      <c r="D36" s="298" t="s">
        <v>376</v>
      </c>
      <c r="E36" s="283" t="s">
        <v>388</v>
      </c>
      <c r="F36" s="130" t="s">
        <v>21</v>
      </c>
      <c r="G36" s="110">
        <v>40</v>
      </c>
      <c r="H36" s="110">
        <v>39</v>
      </c>
      <c r="I36" s="110">
        <v>31</v>
      </c>
      <c r="J36" s="110">
        <v>37</v>
      </c>
      <c r="K36" s="131">
        <f t="shared" si="0"/>
        <v>36.75</v>
      </c>
      <c r="L36" s="131">
        <f t="shared" si="1"/>
        <v>73.5</v>
      </c>
      <c r="M36" s="110">
        <v>79</v>
      </c>
      <c r="N36" s="110">
        <v>79</v>
      </c>
      <c r="O36" s="128">
        <v>76</v>
      </c>
      <c r="P36" s="127">
        <v>80</v>
      </c>
      <c r="Q36" s="132">
        <f t="shared" si="2"/>
        <v>78.5</v>
      </c>
      <c r="R36" s="140">
        <v>40</v>
      </c>
      <c r="S36" s="200">
        <v>32</v>
      </c>
      <c r="T36" s="128">
        <v>38</v>
      </c>
      <c r="U36" s="367">
        <f t="shared" si="3"/>
        <v>262</v>
      </c>
      <c r="V36" s="60"/>
    </row>
    <row r="37" spans="1:22" s="5" customFormat="1" x14ac:dyDescent="0.3">
      <c r="A37" s="257">
        <f t="shared" si="5"/>
        <v>8</v>
      </c>
      <c r="B37" s="282" t="s">
        <v>391</v>
      </c>
      <c r="C37" s="282" t="s">
        <v>136</v>
      </c>
      <c r="D37" s="298" t="s">
        <v>376</v>
      </c>
      <c r="E37" s="283" t="s">
        <v>390</v>
      </c>
      <c r="F37" s="130" t="s">
        <v>0</v>
      </c>
      <c r="G37" s="110">
        <v>39</v>
      </c>
      <c r="H37" s="110">
        <v>36</v>
      </c>
      <c r="I37" s="110">
        <v>36</v>
      </c>
      <c r="J37" s="110">
        <v>36</v>
      </c>
      <c r="K37" s="131">
        <f t="shared" si="0"/>
        <v>36.75</v>
      </c>
      <c r="L37" s="131">
        <f t="shared" si="1"/>
        <v>73.5</v>
      </c>
      <c r="M37" s="110">
        <v>78</v>
      </c>
      <c r="N37" s="110">
        <v>70</v>
      </c>
      <c r="O37" s="128">
        <v>74</v>
      </c>
      <c r="P37" s="127">
        <v>80</v>
      </c>
      <c r="Q37" s="132">
        <f t="shared" si="2"/>
        <v>75.5</v>
      </c>
      <c r="R37" s="140">
        <v>40</v>
      </c>
      <c r="S37" s="200">
        <v>28.5</v>
      </c>
      <c r="T37" s="128">
        <v>38</v>
      </c>
      <c r="U37" s="367">
        <f t="shared" si="3"/>
        <v>255.5</v>
      </c>
      <c r="V37" s="60"/>
    </row>
    <row r="38" spans="1:22" s="5" customFormat="1" x14ac:dyDescent="0.3">
      <c r="A38" s="257">
        <f t="shared" si="5"/>
        <v>9</v>
      </c>
      <c r="B38" s="383" t="s">
        <v>393</v>
      </c>
      <c r="C38" s="383" t="s">
        <v>1150</v>
      </c>
      <c r="D38" s="384" t="s">
        <v>376</v>
      </c>
      <c r="E38" s="385" t="s">
        <v>392</v>
      </c>
      <c r="F38" s="386" t="s">
        <v>0</v>
      </c>
      <c r="G38" s="387">
        <v>39</v>
      </c>
      <c r="H38" s="387">
        <v>31</v>
      </c>
      <c r="I38" s="387">
        <v>37</v>
      </c>
      <c r="J38" s="387">
        <v>38</v>
      </c>
      <c r="K38" s="388">
        <f t="shared" si="0"/>
        <v>36.25</v>
      </c>
      <c r="L38" s="388">
        <f t="shared" si="1"/>
        <v>72.5</v>
      </c>
      <c r="M38" s="387">
        <v>73</v>
      </c>
      <c r="N38" s="387">
        <v>68</v>
      </c>
      <c r="O38" s="387">
        <v>76</v>
      </c>
      <c r="P38" s="379">
        <v>80</v>
      </c>
      <c r="Q38" s="390">
        <f t="shared" si="2"/>
        <v>74.25</v>
      </c>
      <c r="R38" s="443">
        <v>40</v>
      </c>
      <c r="S38" s="391">
        <v>32</v>
      </c>
      <c r="T38" s="389">
        <v>44</v>
      </c>
      <c r="U38" s="446">
        <f t="shared" si="3"/>
        <v>262.75</v>
      </c>
      <c r="V38" s="60"/>
    </row>
    <row r="39" spans="1:22" s="5" customFormat="1" x14ac:dyDescent="0.3">
      <c r="A39" s="257">
        <f t="shared" si="5"/>
        <v>10</v>
      </c>
      <c r="B39" s="282" t="s">
        <v>397</v>
      </c>
      <c r="C39" s="282" t="s">
        <v>140</v>
      </c>
      <c r="D39" s="298" t="s">
        <v>376</v>
      </c>
      <c r="E39" s="283" t="s">
        <v>396</v>
      </c>
      <c r="F39" s="130" t="s">
        <v>20</v>
      </c>
      <c r="G39" s="110">
        <v>40</v>
      </c>
      <c r="H39" s="110">
        <v>39</v>
      </c>
      <c r="I39" s="110">
        <v>34</v>
      </c>
      <c r="J39" s="110">
        <v>29</v>
      </c>
      <c r="K39" s="131">
        <f t="shared" si="0"/>
        <v>35.5</v>
      </c>
      <c r="L39" s="131">
        <f t="shared" si="1"/>
        <v>71</v>
      </c>
      <c r="M39" s="110">
        <v>74</v>
      </c>
      <c r="N39" s="110">
        <v>75</v>
      </c>
      <c r="O39" s="128">
        <v>77</v>
      </c>
      <c r="P39" s="127">
        <v>80</v>
      </c>
      <c r="Q39" s="132">
        <f t="shared" si="2"/>
        <v>76.5</v>
      </c>
      <c r="R39" s="140">
        <v>40</v>
      </c>
      <c r="S39" s="200">
        <v>36</v>
      </c>
      <c r="T39" s="128">
        <v>32</v>
      </c>
      <c r="U39" s="367">
        <f t="shared" si="3"/>
        <v>255.5</v>
      </c>
      <c r="V39" s="60"/>
    </row>
    <row r="40" spans="1:22" s="5" customFormat="1" x14ac:dyDescent="0.3">
      <c r="A40" s="257">
        <f t="shared" si="5"/>
        <v>11</v>
      </c>
      <c r="B40" s="282" t="s">
        <v>401</v>
      </c>
      <c r="C40" s="282" t="s">
        <v>179</v>
      </c>
      <c r="D40" s="298" t="s">
        <v>376</v>
      </c>
      <c r="E40" s="283" t="s">
        <v>400</v>
      </c>
      <c r="F40" s="130" t="s">
        <v>0</v>
      </c>
      <c r="G40" s="110">
        <v>39</v>
      </c>
      <c r="H40" s="110">
        <v>28</v>
      </c>
      <c r="I40" s="110">
        <v>37</v>
      </c>
      <c r="J40" s="110">
        <v>38</v>
      </c>
      <c r="K40" s="131">
        <f t="shared" si="0"/>
        <v>35.5</v>
      </c>
      <c r="L40" s="131">
        <f t="shared" si="1"/>
        <v>71</v>
      </c>
      <c r="M40" s="110">
        <v>62</v>
      </c>
      <c r="N40" s="110">
        <v>79</v>
      </c>
      <c r="O40" s="110">
        <v>77</v>
      </c>
      <c r="P40" s="127">
        <v>80</v>
      </c>
      <c r="Q40" s="132">
        <f t="shared" si="2"/>
        <v>74.5</v>
      </c>
      <c r="R40" s="140">
        <v>40</v>
      </c>
      <c r="S40" s="200">
        <v>33</v>
      </c>
      <c r="T40" s="128">
        <v>40</v>
      </c>
      <c r="U40" s="367">
        <f t="shared" si="3"/>
        <v>258.5</v>
      </c>
      <c r="V40" s="60"/>
    </row>
    <row r="41" spans="1:22" s="5" customFormat="1" x14ac:dyDescent="0.3">
      <c r="A41" s="257">
        <f t="shared" si="5"/>
        <v>12</v>
      </c>
      <c r="B41" s="282" t="s">
        <v>152</v>
      </c>
      <c r="C41" s="282" t="s">
        <v>1317</v>
      </c>
      <c r="D41" s="298" t="s">
        <v>376</v>
      </c>
      <c r="E41" s="283" t="s">
        <v>402</v>
      </c>
      <c r="F41" s="130" t="s">
        <v>22</v>
      </c>
      <c r="G41" s="110">
        <v>37</v>
      </c>
      <c r="H41" s="110">
        <v>36</v>
      </c>
      <c r="I41" s="110">
        <v>28</v>
      </c>
      <c r="J41" s="110">
        <v>38</v>
      </c>
      <c r="K41" s="131">
        <f t="shared" si="0"/>
        <v>34.75</v>
      </c>
      <c r="L41" s="131">
        <f t="shared" si="1"/>
        <v>69.5</v>
      </c>
      <c r="M41" s="110">
        <v>0</v>
      </c>
      <c r="N41" s="110">
        <v>78</v>
      </c>
      <c r="O41" s="128">
        <v>70</v>
      </c>
      <c r="P41" s="127">
        <v>80</v>
      </c>
      <c r="Q41" s="132">
        <f t="shared" si="2"/>
        <v>57</v>
      </c>
      <c r="R41" s="140">
        <v>40</v>
      </c>
      <c r="S41" s="200">
        <v>28</v>
      </c>
      <c r="T41" s="127">
        <v>41</v>
      </c>
      <c r="U41" s="367">
        <f t="shared" si="3"/>
        <v>235.5</v>
      </c>
      <c r="V41" s="60"/>
    </row>
    <row r="42" spans="1:22" s="5" customFormat="1" x14ac:dyDescent="0.3">
      <c r="A42" s="257">
        <f t="shared" si="5"/>
        <v>13</v>
      </c>
      <c r="B42" s="282" t="s">
        <v>136</v>
      </c>
      <c r="C42" s="282" t="s">
        <v>1154</v>
      </c>
      <c r="D42" s="298" t="s">
        <v>376</v>
      </c>
      <c r="E42" s="283" t="s">
        <v>403</v>
      </c>
      <c r="F42" s="130" t="s">
        <v>23</v>
      </c>
      <c r="G42" s="110">
        <v>36</v>
      </c>
      <c r="H42" s="110">
        <v>39</v>
      </c>
      <c r="I42" s="110">
        <v>35</v>
      </c>
      <c r="J42" s="110">
        <v>26</v>
      </c>
      <c r="K42" s="131">
        <f t="shared" si="0"/>
        <v>34</v>
      </c>
      <c r="L42" s="131">
        <f t="shared" si="1"/>
        <v>68</v>
      </c>
      <c r="M42" s="110">
        <v>67</v>
      </c>
      <c r="N42" s="110">
        <v>72</v>
      </c>
      <c r="O42" s="128">
        <v>77</v>
      </c>
      <c r="P42" s="127">
        <v>80</v>
      </c>
      <c r="Q42" s="132">
        <f t="shared" si="2"/>
        <v>74</v>
      </c>
      <c r="R42" s="140">
        <v>40</v>
      </c>
      <c r="S42" s="200">
        <v>38</v>
      </c>
      <c r="T42" s="127">
        <v>38</v>
      </c>
      <c r="U42" s="367">
        <f t="shared" si="3"/>
        <v>258</v>
      </c>
      <c r="V42" s="60"/>
    </row>
    <row r="43" spans="1:22" s="5" customFormat="1" x14ac:dyDescent="0.3">
      <c r="A43" s="257">
        <f t="shared" si="5"/>
        <v>14</v>
      </c>
      <c r="B43" s="282" t="s">
        <v>90</v>
      </c>
      <c r="C43" s="282" t="s">
        <v>1155</v>
      </c>
      <c r="D43" s="298" t="s">
        <v>376</v>
      </c>
      <c r="E43" s="283" t="s">
        <v>404</v>
      </c>
      <c r="F43" s="130" t="s">
        <v>21</v>
      </c>
      <c r="G43" s="110">
        <v>40</v>
      </c>
      <c r="H43" s="110">
        <v>37</v>
      </c>
      <c r="I43" s="110">
        <v>31</v>
      </c>
      <c r="J43" s="110">
        <v>32</v>
      </c>
      <c r="K43" s="131">
        <f t="shared" si="0"/>
        <v>35</v>
      </c>
      <c r="L43" s="131">
        <f t="shared" si="1"/>
        <v>70</v>
      </c>
      <c r="M43" s="110">
        <v>53</v>
      </c>
      <c r="N43" s="110">
        <v>73</v>
      </c>
      <c r="O43" s="128">
        <v>75</v>
      </c>
      <c r="P43" s="127">
        <v>80</v>
      </c>
      <c r="Q43" s="132">
        <f t="shared" si="2"/>
        <v>70.25</v>
      </c>
      <c r="R43" s="140">
        <v>40</v>
      </c>
      <c r="S43" s="200">
        <v>27</v>
      </c>
      <c r="T43" s="128">
        <v>38</v>
      </c>
      <c r="U43" s="367">
        <f t="shared" si="3"/>
        <v>245.25</v>
      </c>
      <c r="V43" s="60"/>
    </row>
    <row r="44" spans="1:22" s="5" customFormat="1" x14ac:dyDescent="0.3">
      <c r="A44" s="257">
        <f t="shared" si="5"/>
        <v>15</v>
      </c>
      <c r="B44" s="282" t="s">
        <v>90</v>
      </c>
      <c r="C44" s="282" t="s">
        <v>157</v>
      </c>
      <c r="D44" s="298" t="s">
        <v>376</v>
      </c>
      <c r="E44" s="283" t="s">
        <v>406</v>
      </c>
      <c r="F44" s="130" t="s">
        <v>20</v>
      </c>
      <c r="G44" s="110">
        <v>30</v>
      </c>
      <c r="H44" s="110">
        <v>39</v>
      </c>
      <c r="I44" s="110">
        <v>36</v>
      </c>
      <c r="J44" s="110">
        <v>26</v>
      </c>
      <c r="K44" s="131">
        <f t="shared" si="0"/>
        <v>32.75</v>
      </c>
      <c r="L44" s="131">
        <f t="shared" si="1"/>
        <v>65.5</v>
      </c>
      <c r="M44" s="110">
        <v>51</v>
      </c>
      <c r="N44" s="110">
        <v>72</v>
      </c>
      <c r="O44" s="128">
        <v>76</v>
      </c>
      <c r="P44" s="127">
        <v>76</v>
      </c>
      <c r="Q44" s="132">
        <f t="shared" si="2"/>
        <v>68.75</v>
      </c>
      <c r="R44" s="140">
        <v>40</v>
      </c>
      <c r="S44" s="200">
        <v>35</v>
      </c>
      <c r="T44" s="128">
        <v>37</v>
      </c>
      <c r="U44" s="367">
        <f t="shared" si="3"/>
        <v>246.25</v>
      </c>
      <c r="V44" s="60"/>
    </row>
    <row r="45" spans="1:22" s="5" customFormat="1" x14ac:dyDescent="0.3">
      <c r="A45" s="257">
        <f t="shared" si="5"/>
        <v>16</v>
      </c>
      <c r="B45" s="282" t="s">
        <v>76</v>
      </c>
      <c r="C45" s="282" t="s">
        <v>1156</v>
      </c>
      <c r="D45" s="298" t="s">
        <v>376</v>
      </c>
      <c r="E45" s="283" t="s">
        <v>408</v>
      </c>
      <c r="F45" s="130" t="s">
        <v>22</v>
      </c>
      <c r="G45" s="110">
        <v>32</v>
      </c>
      <c r="H45" s="110">
        <v>38</v>
      </c>
      <c r="I45" s="110">
        <v>32</v>
      </c>
      <c r="J45" s="110">
        <v>38</v>
      </c>
      <c r="K45" s="131">
        <f t="shared" si="0"/>
        <v>35</v>
      </c>
      <c r="L45" s="131">
        <f t="shared" si="1"/>
        <v>70</v>
      </c>
      <c r="M45" s="110">
        <v>75</v>
      </c>
      <c r="N45" s="110">
        <v>71</v>
      </c>
      <c r="O45" s="128">
        <v>74</v>
      </c>
      <c r="P45" s="127">
        <v>80</v>
      </c>
      <c r="Q45" s="132">
        <f t="shared" si="2"/>
        <v>75</v>
      </c>
      <c r="R45" s="140">
        <v>40</v>
      </c>
      <c r="S45" s="200">
        <v>39</v>
      </c>
      <c r="T45" s="127">
        <v>38</v>
      </c>
      <c r="U45" s="367">
        <f t="shared" si="3"/>
        <v>262</v>
      </c>
      <c r="V45" s="60"/>
    </row>
    <row r="46" spans="1:22" s="5" customFormat="1" x14ac:dyDescent="0.3">
      <c r="A46" s="257">
        <f t="shared" si="5"/>
        <v>17</v>
      </c>
      <c r="B46" s="282" t="s">
        <v>411</v>
      </c>
      <c r="C46" s="282" t="s">
        <v>112</v>
      </c>
      <c r="D46" s="298" t="s">
        <v>376</v>
      </c>
      <c r="E46" s="283" t="s">
        <v>410</v>
      </c>
      <c r="F46" s="130" t="s">
        <v>23</v>
      </c>
      <c r="G46" s="110">
        <v>38</v>
      </c>
      <c r="H46" s="110">
        <v>39</v>
      </c>
      <c r="I46" s="110">
        <v>35</v>
      </c>
      <c r="J46" s="110">
        <v>25</v>
      </c>
      <c r="K46" s="131">
        <f t="shared" si="0"/>
        <v>34.25</v>
      </c>
      <c r="L46" s="131">
        <f t="shared" si="1"/>
        <v>68.5</v>
      </c>
      <c r="M46" s="110">
        <v>0</v>
      </c>
      <c r="N46" s="110">
        <v>59</v>
      </c>
      <c r="O46" s="128">
        <v>69</v>
      </c>
      <c r="P46" s="127">
        <v>80</v>
      </c>
      <c r="Q46" s="132">
        <f t="shared" si="2"/>
        <v>52</v>
      </c>
      <c r="R46" s="140">
        <v>40</v>
      </c>
      <c r="S46" s="200">
        <v>37</v>
      </c>
      <c r="T46" s="127">
        <v>32</v>
      </c>
      <c r="U46" s="367">
        <f t="shared" si="3"/>
        <v>229.5</v>
      </c>
      <c r="V46" s="60"/>
    </row>
    <row r="47" spans="1:22" s="5" customFormat="1" x14ac:dyDescent="0.3">
      <c r="A47" s="257">
        <f t="shared" si="5"/>
        <v>18</v>
      </c>
      <c r="B47" s="282" t="s">
        <v>1157</v>
      </c>
      <c r="C47" s="282" t="s">
        <v>107</v>
      </c>
      <c r="D47" s="298" t="s">
        <v>376</v>
      </c>
      <c r="E47" s="283" t="s">
        <v>887</v>
      </c>
      <c r="F47" s="130" t="s">
        <v>24</v>
      </c>
      <c r="G47" s="110">
        <v>40</v>
      </c>
      <c r="H47" s="110">
        <v>35</v>
      </c>
      <c r="I47" s="110">
        <v>37</v>
      </c>
      <c r="J47" s="110">
        <v>38</v>
      </c>
      <c r="K47" s="131">
        <f t="shared" si="0"/>
        <v>37.5</v>
      </c>
      <c r="L47" s="131">
        <f t="shared" si="1"/>
        <v>75</v>
      </c>
      <c r="M47" s="110">
        <v>78</v>
      </c>
      <c r="N47" s="110">
        <v>78</v>
      </c>
      <c r="O47" s="128">
        <v>76</v>
      </c>
      <c r="P47" s="127">
        <v>80</v>
      </c>
      <c r="Q47" s="132">
        <f t="shared" si="2"/>
        <v>78</v>
      </c>
      <c r="R47" s="140">
        <v>40</v>
      </c>
      <c r="S47" s="200">
        <v>36</v>
      </c>
      <c r="T47" s="128">
        <v>42</v>
      </c>
      <c r="U47" s="367">
        <f t="shared" si="3"/>
        <v>271</v>
      </c>
      <c r="V47" s="60"/>
    </row>
    <row r="48" spans="1:22" s="5" customFormat="1" x14ac:dyDescent="0.3">
      <c r="A48" s="257">
        <f t="shared" si="5"/>
        <v>19</v>
      </c>
      <c r="B48" s="282" t="s">
        <v>414</v>
      </c>
      <c r="C48" s="282" t="s">
        <v>1158</v>
      </c>
      <c r="D48" s="298" t="s">
        <v>376</v>
      </c>
      <c r="E48" s="283" t="s">
        <v>413</v>
      </c>
      <c r="F48" s="130" t="s">
        <v>23</v>
      </c>
      <c r="G48" s="110">
        <v>39</v>
      </c>
      <c r="H48" s="110">
        <v>38</v>
      </c>
      <c r="I48" s="110">
        <v>36</v>
      </c>
      <c r="J48" s="110">
        <v>32</v>
      </c>
      <c r="K48" s="131">
        <f t="shared" si="0"/>
        <v>36.25</v>
      </c>
      <c r="L48" s="131">
        <f t="shared" si="1"/>
        <v>72.5</v>
      </c>
      <c r="M48" s="110">
        <v>77</v>
      </c>
      <c r="N48" s="110">
        <v>74</v>
      </c>
      <c r="O48" s="128">
        <v>72</v>
      </c>
      <c r="P48" s="127">
        <v>80</v>
      </c>
      <c r="Q48" s="132">
        <f t="shared" si="2"/>
        <v>75.75</v>
      </c>
      <c r="R48" s="140">
        <v>40</v>
      </c>
      <c r="S48" s="200">
        <v>39</v>
      </c>
      <c r="T48" s="127">
        <v>39</v>
      </c>
      <c r="U48" s="367">
        <f t="shared" si="3"/>
        <v>266.25</v>
      </c>
      <c r="V48" s="60"/>
    </row>
    <row r="49" spans="1:22" s="5" customFormat="1" x14ac:dyDescent="0.3">
      <c r="A49" s="257">
        <f t="shared" si="5"/>
        <v>20</v>
      </c>
      <c r="B49" s="282" t="s">
        <v>185</v>
      </c>
      <c r="C49" s="282" t="s">
        <v>154</v>
      </c>
      <c r="D49" s="298" t="s">
        <v>376</v>
      </c>
      <c r="E49" s="283" t="s">
        <v>415</v>
      </c>
      <c r="F49" s="344" t="s">
        <v>14</v>
      </c>
      <c r="G49" s="110">
        <v>30</v>
      </c>
      <c r="H49" s="110">
        <v>37</v>
      </c>
      <c r="I49" s="110">
        <v>28</v>
      </c>
      <c r="J49" s="110">
        <v>39</v>
      </c>
      <c r="K49" s="131">
        <f t="shared" si="0"/>
        <v>33.5</v>
      </c>
      <c r="L49" s="131">
        <f t="shared" si="1"/>
        <v>67</v>
      </c>
      <c r="M49" s="110">
        <v>71</v>
      </c>
      <c r="N49" s="110">
        <v>74</v>
      </c>
      <c r="O49" s="128">
        <v>72</v>
      </c>
      <c r="P49" s="127">
        <v>80</v>
      </c>
      <c r="Q49" s="132">
        <f t="shared" si="2"/>
        <v>74.25</v>
      </c>
      <c r="R49" s="140">
        <v>40</v>
      </c>
      <c r="S49" s="200">
        <v>36</v>
      </c>
      <c r="T49" s="128">
        <v>41</v>
      </c>
      <c r="U49" s="367">
        <f t="shared" si="3"/>
        <v>258.25</v>
      </c>
      <c r="V49" s="60"/>
    </row>
    <row r="50" spans="1:22" s="5" customFormat="1" x14ac:dyDescent="0.3">
      <c r="A50" s="257">
        <f t="shared" si="5"/>
        <v>21</v>
      </c>
      <c r="B50" s="282" t="s">
        <v>417</v>
      </c>
      <c r="C50" s="282" t="s">
        <v>186</v>
      </c>
      <c r="D50" s="298" t="s">
        <v>376</v>
      </c>
      <c r="E50" s="283" t="s">
        <v>416</v>
      </c>
      <c r="F50" s="130" t="s">
        <v>24</v>
      </c>
      <c r="G50" s="110">
        <v>37</v>
      </c>
      <c r="H50" s="110">
        <v>34</v>
      </c>
      <c r="I50" s="110">
        <v>39</v>
      </c>
      <c r="J50" s="110">
        <v>40</v>
      </c>
      <c r="K50" s="131">
        <f t="shared" si="0"/>
        <v>37.5</v>
      </c>
      <c r="L50" s="131">
        <f t="shared" si="1"/>
        <v>75</v>
      </c>
      <c r="M50" s="110">
        <v>76</v>
      </c>
      <c r="N50" s="110">
        <v>77</v>
      </c>
      <c r="O50" s="128">
        <v>76</v>
      </c>
      <c r="P50" s="127">
        <v>73</v>
      </c>
      <c r="Q50" s="132">
        <f t="shared" si="2"/>
        <v>75.5</v>
      </c>
      <c r="R50" s="140">
        <v>40</v>
      </c>
      <c r="S50" s="200">
        <v>35</v>
      </c>
      <c r="T50" s="128">
        <v>43</v>
      </c>
      <c r="U50" s="367">
        <f t="shared" si="3"/>
        <v>268.5</v>
      </c>
      <c r="V50" s="60"/>
    </row>
    <row r="51" spans="1:22" s="5" customFormat="1" x14ac:dyDescent="0.3">
      <c r="A51" s="257">
        <f t="shared" si="5"/>
        <v>22</v>
      </c>
      <c r="B51" s="282" t="s">
        <v>419</v>
      </c>
      <c r="C51" s="282" t="s">
        <v>1159</v>
      </c>
      <c r="D51" s="298" t="s">
        <v>376</v>
      </c>
      <c r="E51" s="283" t="s">
        <v>418</v>
      </c>
      <c r="F51" s="130" t="s">
        <v>24</v>
      </c>
      <c r="G51" s="110">
        <v>38</v>
      </c>
      <c r="H51" s="110">
        <v>34</v>
      </c>
      <c r="I51" s="110">
        <v>37</v>
      </c>
      <c r="J51" s="110">
        <v>38</v>
      </c>
      <c r="K51" s="131">
        <f t="shared" si="0"/>
        <v>36.75</v>
      </c>
      <c r="L51" s="131">
        <f t="shared" si="1"/>
        <v>73.5</v>
      </c>
      <c r="M51" s="110">
        <v>60</v>
      </c>
      <c r="N51" s="110">
        <v>73</v>
      </c>
      <c r="O51" s="128">
        <v>65</v>
      </c>
      <c r="P51" s="127">
        <v>65</v>
      </c>
      <c r="Q51" s="132">
        <f t="shared" si="2"/>
        <v>65.75</v>
      </c>
      <c r="R51" s="140">
        <v>40</v>
      </c>
      <c r="S51" s="200">
        <v>33</v>
      </c>
      <c r="T51" s="128">
        <v>42</v>
      </c>
      <c r="U51" s="367">
        <f t="shared" si="3"/>
        <v>254.25</v>
      </c>
      <c r="V51" s="60"/>
    </row>
    <row r="52" spans="1:22" s="5" customFormat="1" x14ac:dyDescent="0.3">
      <c r="A52" s="257">
        <f t="shared" si="5"/>
        <v>23</v>
      </c>
      <c r="B52" s="282" t="s">
        <v>421</v>
      </c>
      <c r="C52" s="282" t="s">
        <v>1160</v>
      </c>
      <c r="D52" s="298" t="s">
        <v>376</v>
      </c>
      <c r="E52" s="283" t="s">
        <v>420</v>
      </c>
      <c r="F52" s="130" t="s">
        <v>23</v>
      </c>
      <c r="G52" s="110">
        <v>37</v>
      </c>
      <c r="H52" s="110">
        <v>39</v>
      </c>
      <c r="I52" s="110">
        <v>37</v>
      </c>
      <c r="J52" s="110">
        <v>25</v>
      </c>
      <c r="K52" s="131">
        <f t="shared" si="0"/>
        <v>34.5</v>
      </c>
      <c r="L52" s="131">
        <f t="shared" si="1"/>
        <v>69</v>
      </c>
      <c r="M52" s="110">
        <v>0</v>
      </c>
      <c r="N52" s="110">
        <v>74</v>
      </c>
      <c r="O52" s="128">
        <v>77</v>
      </c>
      <c r="P52" s="127">
        <v>80</v>
      </c>
      <c r="Q52" s="132">
        <f t="shared" si="2"/>
        <v>57.75</v>
      </c>
      <c r="R52" s="140">
        <v>40</v>
      </c>
      <c r="S52" s="200">
        <v>34</v>
      </c>
      <c r="T52" s="127">
        <v>40</v>
      </c>
      <c r="U52" s="367">
        <f t="shared" si="3"/>
        <v>240.75</v>
      </c>
      <c r="V52" s="60"/>
    </row>
    <row r="53" spans="1:22" s="5" customFormat="1" x14ac:dyDescent="0.3">
      <c r="A53" s="257">
        <f t="shared" si="5"/>
        <v>24</v>
      </c>
      <c r="B53" s="282" t="s">
        <v>423</v>
      </c>
      <c r="C53" s="282" t="s">
        <v>144</v>
      </c>
      <c r="D53" s="298" t="s">
        <v>376</v>
      </c>
      <c r="E53" s="283" t="s">
        <v>422</v>
      </c>
      <c r="F53" s="130" t="s">
        <v>17</v>
      </c>
      <c r="G53" s="110">
        <v>35</v>
      </c>
      <c r="H53" s="110">
        <v>31</v>
      </c>
      <c r="I53" s="110">
        <v>38</v>
      </c>
      <c r="J53" s="110">
        <v>38</v>
      </c>
      <c r="K53" s="131">
        <f t="shared" si="0"/>
        <v>35.5</v>
      </c>
      <c r="L53" s="131">
        <f t="shared" si="1"/>
        <v>71</v>
      </c>
      <c r="M53" s="110">
        <v>68</v>
      </c>
      <c r="N53" s="110">
        <v>76</v>
      </c>
      <c r="O53" s="128">
        <v>74</v>
      </c>
      <c r="P53" s="127">
        <v>79</v>
      </c>
      <c r="Q53" s="132">
        <f t="shared" si="2"/>
        <v>74.25</v>
      </c>
      <c r="R53" s="140">
        <v>40</v>
      </c>
      <c r="S53" s="200">
        <v>36</v>
      </c>
      <c r="T53" s="127">
        <v>42</v>
      </c>
      <c r="U53" s="367">
        <f t="shared" si="3"/>
        <v>263.25</v>
      </c>
      <c r="V53" s="60"/>
    </row>
    <row r="54" spans="1:22" s="5" customFormat="1" x14ac:dyDescent="0.3">
      <c r="A54" s="257">
        <f t="shared" si="5"/>
        <v>25</v>
      </c>
      <c r="B54" s="282" t="s">
        <v>429</v>
      </c>
      <c r="C54" s="282" t="s">
        <v>108</v>
      </c>
      <c r="D54" s="298" t="s">
        <v>376</v>
      </c>
      <c r="E54" s="283" t="s">
        <v>428</v>
      </c>
      <c r="F54" s="344" t="s">
        <v>14</v>
      </c>
      <c r="G54" s="110">
        <v>34</v>
      </c>
      <c r="H54" s="110">
        <v>34</v>
      </c>
      <c r="I54" s="110">
        <v>28</v>
      </c>
      <c r="J54" s="110">
        <v>39</v>
      </c>
      <c r="K54" s="131">
        <f t="shared" si="0"/>
        <v>33.75</v>
      </c>
      <c r="L54" s="131">
        <f t="shared" si="1"/>
        <v>67.5</v>
      </c>
      <c r="M54" s="110">
        <v>62</v>
      </c>
      <c r="N54" s="110">
        <v>77</v>
      </c>
      <c r="O54" s="128">
        <v>73</v>
      </c>
      <c r="P54" s="127">
        <v>80</v>
      </c>
      <c r="Q54" s="132">
        <f t="shared" si="2"/>
        <v>73</v>
      </c>
      <c r="R54" s="140">
        <v>40</v>
      </c>
      <c r="S54" s="200">
        <v>26</v>
      </c>
      <c r="T54" s="128">
        <v>39</v>
      </c>
      <c r="U54" s="367">
        <f t="shared" si="3"/>
        <v>245.5</v>
      </c>
      <c r="V54" s="60"/>
    </row>
    <row r="55" spans="1:22" s="5" customFormat="1" x14ac:dyDescent="0.3">
      <c r="A55" s="257">
        <f t="shared" si="5"/>
        <v>26</v>
      </c>
      <c r="B55" s="282" t="s">
        <v>433</v>
      </c>
      <c r="C55" s="282" t="s">
        <v>122</v>
      </c>
      <c r="D55" s="298" t="s">
        <v>376</v>
      </c>
      <c r="E55" s="283" t="s">
        <v>432</v>
      </c>
      <c r="F55" s="344" t="s">
        <v>14</v>
      </c>
      <c r="G55" s="110">
        <v>33</v>
      </c>
      <c r="H55" s="110">
        <v>36</v>
      </c>
      <c r="I55" s="110">
        <v>33</v>
      </c>
      <c r="J55" s="110">
        <v>40</v>
      </c>
      <c r="K55" s="131">
        <f t="shared" si="0"/>
        <v>35.5</v>
      </c>
      <c r="L55" s="131">
        <f t="shared" si="1"/>
        <v>71</v>
      </c>
      <c r="M55" s="110">
        <v>77</v>
      </c>
      <c r="N55" s="110">
        <v>78</v>
      </c>
      <c r="O55" s="128">
        <v>80</v>
      </c>
      <c r="P55" s="127">
        <v>80</v>
      </c>
      <c r="Q55" s="132">
        <f t="shared" si="2"/>
        <v>78.75</v>
      </c>
      <c r="R55" s="140">
        <v>40</v>
      </c>
      <c r="S55" s="200">
        <v>37</v>
      </c>
      <c r="T55" s="128">
        <v>40</v>
      </c>
      <c r="U55" s="367">
        <f t="shared" si="3"/>
        <v>266.75</v>
      </c>
      <c r="V55" s="60"/>
    </row>
    <row r="56" spans="1:22" s="5" customFormat="1" x14ac:dyDescent="0.3">
      <c r="A56" s="257">
        <f t="shared" si="5"/>
        <v>27</v>
      </c>
      <c r="B56" s="282" t="s">
        <v>435</v>
      </c>
      <c r="C56" s="282" t="s">
        <v>109</v>
      </c>
      <c r="D56" s="298" t="s">
        <v>376</v>
      </c>
      <c r="E56" s="283" t="s">
        <v>434</v>
      </c>
      <c r="F56" s="130" t="s">
        <v>18</v>
      </c>
      <c r="G56" s="110">
        <v>40</v>
      </c>
      <c r="H56" s="110">
        <v>25</v>
      </c>
      <c r="I56" s="110">
        <v>36</v>
      </c>
      <c r="J56" s="110">
        <v>39</v>
      </c>
      <c r="K56" s="131">
        <f t="shared" si="0"/>
        <v>35</v>
      </c>
      <c r="L56" s="131">
        <f t="shared" si="1"/>
        <v>70</v>
      </c>
      <c r="M56" s="110">
        <v>78</v>
      </c>
      <c r="N56" s="110">
        <v>63</v>
      </c>
      <c r="O56" s="128">
        <v>78</v>
      </c>
      <c r="P56" s="127">
        <v>79</v>
      </c>
      <c r="Q56" s="132">
        <f t="shared" si="2"/>
        <v>74.5</v>
      </c>
      <c r="R56" s="140">
        <v>40</v>
      </c>
      <c r="S56" s="200">
        <v>31</v>
      </c>
      <c r="T56" s="128">
        <v>44</v>
      </c>
      <c r="U56" s="367">
        <f t="shared" si="3"/>
        <v>259.5</v>
      </c>
      <c r="V56" s="60"/>
    </row>
    <row r="57" spans="1:22" s="5" customFormat="1" x14ac:dyDescent="0.3">
      <c r="A57" s="257">
        <f t="shared" si="5"/>
        <v>28</v>
      </c>
      <c r="B57" s="282" t="s">
        <v>437</v>
      </c>
      <c r="C57" s="282" t="s">
        <v>1163</v>
      </c>
      <c r="D57" s="298" t="s">
        <v>376</v>
      </c>
      <c r="E57" s="283" t="s">
        <v>436</v>
      </c>
      <c r="F57" s="130" t="s">
        <v>20</v>
      </c>
      <c r="G57" s="110">
        <v>34</v>
      </c>
      <c r="H57" s="110">
        <v>39</v>
      </c>
      <c r="I57" s="110">
        <v>36</v>
      </c>
      <c r="J57" s="110">
        <v>28</v>
      </c>
      <c r="K57" s="131">
        <f t="shared" si="0"/>
        <v>34.25</v>
      </c>
      <c r="L57" s="131">
        <f t="shared" si="1"/>
        <v>68.5</v>
      </c>
      <c r="M57" s="110">
        <v>51</v>
      </c>
      <c r="N57" s="110">
        <v>61</v>
      </c>
      <c r="O57" s="128">
        <v>71</v>
      </c>
      <c r="P57" s="127">
        <v>79</v>
      </c>
      <c r="Q57" s="132">
        <f t="shared" si="2"/>
        <v>65.5</v>
      </c>
      <c r="R57" s="140">
        <v>40</v>
      </c>
      <c r="S57" s="200">
        <v>41</v>
      </c>
      <c r="T57" s="128">
        <v>35</v>
      </c>
      <c r="U57" s="367">
        <f t="shared" si="3"/>
        <v>250</v>
      </c>
      <c r="V57" s="60"/>
    </row>
    <row r="58" spans="1:22" s="5" customFormat="1" x14ac:dyDescent="0.3">
      <c r="A58" s="257">
        <f t="shared" si="5"/>
        <v>29</v>
      </c>
      <c r="B58" s="282" t="s">
        <v>439</v>
      </c>
      <c r="C58" s="282" t="s">
        <v>1164</v>
      </c>
      <c r="D58" s="298" t="s">
        <v>376</v>
      </c>
      <c r="E58" s="283" t="s">
        <v>438</v>
      </c>
      <c r="F58" s="130" t="s">
        <v>17</v>
      </c>
      <c r="G58" s="110">
        <v>40</v>
      </c>
      <c r="H58" s="110">
        <v>32</v>
      </c>
      <c r="I58" s="110">
        <v>37</v>
      </c>
      <c r="J58" s="110">
        <v>33</v>
      </c>
      <c r="K58" s="131">
        <f t="shared" si="0"/>
        <v>35.5</v>
      </c>
      <c r="L58" s="131">
        <f t="shared" si="1"/>
        <v>71</v>
      </c>
      <c r="M58" s="110">
        <v>68</v>
      </c>
      <c r="N58" s="110">
        <v>73</v>
      </c>
      <c r="O58" s="128">
        <v>76</v>
      </c>
      <c r="P58" s="127">
        <v>0</v>
      </c>
      <c r="Q58" s="132">
        <f t="shared" si="2"/>
        <v>54.25</v>
      </c>
      <c r="R58" s="140">
        <v>40</v>
      </c>
      <c r="S58" s="200">
        <v>35</v>
      </c>
      <c r="T58" s="127">
        <v>34</v>
      </c>
      <c r="U58" s="367">
        <f t="shared" si="3"/>
        <v>234.25</v>
      </c>
      <c r="V58" s="60"/>
    </row>
    <row r="59" spans="1:22" s="5" customFormat="1" x14ac:dyDescent="0.3">
      <c r="A59" s="257">
        <f t="shared" si="5"/>
        <v>30</v>
      </c>
      <c r="B59" s="282" t="s">
        <v>441</v>
      </c>
      <c r="C59" s="282" t="s">
        <v>1165</v>
      </c>
      <c r="D59" s="298" t="s">
        <v>376</v>
      </c>
      <c r="E59" s="283" t="s">
        <v>440</v>
      </c>
      <c r="F59" s="130" t="s">
        <v>0</v>
      </c>
      <c r="G59" s="110">
        <v>39</v>
      </c>
      <c r="H59" s="110">
        <v>29</v>
      </c>
      <c r="I59" s="110">
        <v>37</v>
      </c>
      <c r="J59" s="110">
        <v>37</v>
      </c>
      <c r="K59" s="131">
        <f t="shared" si="0"/>
        <v>35.5</v>
      </c>
      <c r="L59" s="131">
        <f t="shared" si="1"/>
        <v>71</v>
      </c>
      <c r="M59" s="110">
        <v>69</v>
      </c>
      <c r="N59" s="110">
        <v>75</v>
      </c>
      <c r="O59" s="128">
        <v>72</v>
      </c>
      <c r="P59" s="127">
        <v>80</v>
      </c>
      <c r="Q59" s="132">
        <f t="shared" si="2"/>
        <v>74</v>
      </c>
      <c r="R59" s="140">
        <v>40</v>
      </c>
      <c r="S59" s="200">
        <v>21</v>
      </c>
      <c r="T59" s="128">
        <v>43</v>
      </c>
      <c r="U59" s="367">
        <f t="shared" si="3"/>
        <v>249</v>
      </c>
      <c r="V59" s="60"/>
    </row>
    <row r="60" spans="1:22" s="5" customFormat="1" x14ac:dyDescent="0.3">
      <c r="A60" s="257">
        <v>1</v>
      </c>
      <c r="B60" s="282" t="s">
        <v>125</v>
      </c>
      <c r="C60" s="282" t="s">
        <v>1173</v>
      </c>
      <c r="D60" s="298" t="s">
        <v>469</v>
      </c>
      <c r="E60" s="283" t="s">
        <v>467</v>
      </c>
      <c r="F60" s="130" t="s">
        <v>20</v>
      </c>
      <c r="G60" s="110">
        <v>40</v>
      </c>
      <c r="H60" s="110">
        <v>39</v>
      </c>
      <c r="I60" s="110">
        <v>29</v>
      </c>
      <c r="J60" s="110">
        <v>26</v>
      </c>
      <c r="K60" s="131">
        <f t="shared" si="0"/>
        <v>33.5</v>
      </c>
      <c r="L60" s="131">
        <f t="shared" si="1"/>
        <v>67</v>
      </c>
      <c r="M60" s="110">
        <v>53</v>
      </c>
      <c r="N60" s="110">
        <v>66</v>
      </c>
      <c r="O60" s="128">
        <v>60</v>
      </c>
      <c r="P60" s="127">
        <v>78</v>
      </c>
      <c r="Q60" s="132">
        <f t="shared" si="2"/>
        <v>64.25</v>
      </c>
      <c r="R60" s="140">
        <v>40</v>
      </c>
      <c r="S60" s="200">
        <v>39</v>
      </c>
      <c r="T60" s="128">
        <v>37</v>
      </c>
      <c r="U60" s="367">
        <f t="shared" si="3"/>
        <v>247.25</v>
      </c>
      <c r="V60" s="60"/>
    </row>
    <row r="61" spans="1:22" x14ac:dyDescent="0.3">
      <c r="A61" s="257">
        <f t="shared" si="5"/>
        <v>2</v>
      </c>
      <c r="B61" s="282" t="s">
        <v>471</v>
      </c>
      <c r="C61" s="282" t="s">
        <v>1174</v>
      </c>
      <c r="D61" s="298" t="s">
        <v>469</v>
      </c>
      <c r="E61" s="283" t="s">
        <v>502</v>
      </c>
      <c r="F61" s="130" t="s">
        <v>22</v>
      </c>
      <c r="G61" s="110">
        <v>37</v>
      </c>
      <c r="H61" s="110">
        <v>31</v>
      </c>
      <c r="I61" s="110">
        <v>20</v>
      </c>
      <c r="J61" s="110">
        <v>39</v>
      </c>
      <c r="K61" s="131">
        <f t="shared" si="0"/>
        <v>31.75</v>
      </c>
      <c r="L61" s="131">
        <f t="shared" si="1"/>
        <v>63.5</v>
      </c>
      <c r="M61" s="110">
        <v>60</v>
      </c>
      <c r="N61" s="110">
        <v>63</v>
      </c>
      <c r="O61" s="128">
        <v>69</v>
      </c>
      <c r="P61" s="127">
        <v>0</v>
      </c>
      <c r="Q61" s="132">
        <f t="shared" si="2"/>
        <v>48</v>
      </c>
      <c r="R61" s="140">
        <v>40</v>
      </c>
      <c r="S61" s="200">
        <v>40</v>
      </c>
      <c r="T61" s="127">
        <v>40</v>
      </c>
      <c r="U61" s="367">
        <f t="shared" si="3"/>
        <v>231.5</v>
      </c>
      <c r="V61" s="444"/>
    </row>
    <row r="62" spans="1:22" s="5" customFormat="1" x14ac:dyDescent="0.3">
      <c r="A62" s="257">
        <f t="shared" si="5"/>
        <v>3</v>
      </c>
      <c r="B62" s="282" t="s">
        <v>474</v>
      </c>
      <c r="C62" s="282" t="s">
        <v>1176</v>
      </c>
      <c r="D62" s="298" t="s">
        <v>469</v>
      </c>
      <c r="E62" s="283" t="s">
        <v>473</v>
      </c>
      <c r="F62" s="130" t="s">
        <v>21</v>
      </c>
      <c r="G62" s="110">
        <v>37</v>
      </c>
      <c r="H62" s="110">
        <v>38</v>
      </c>
      <c r="I62" s="110">
        <v>37</v>
      </c>
      <c r="J62" s="110">
        <v>36</v>
      </c>
      <c r="K62" s="131">
        <f t="shared" si="0"/>
        <v>37</v>
      </c>
      <c r="L62" s="131">
        <f t="shared" si="1"/>
        <v>74</v>
      </c>
      <c r="M62" s="110">
        <v>71</v>
      </c>
      <c r="N62" s="110">
        <v>76</v>
      </c>
      <c r="O62" s="128">
        <v>76</v>
      </c>
      <c r="P62" s="127">
        <v>70</v>
      </c>
      <c r="Q62" s="132">
        <f t="shared" si="2"/>
        <v>73.25</v>
      </c>
      <c r="R62" s="140">
        <v>40</v>
      </c>
      <c r="S62" s="200">
        <v>40</v>
      </c>
      <c r="T62" s="128">
        <v>38</v>
      </c>
      <c r="U62" s="367">
        <f t="shared" si="3"/>
        <v>265.25</v>
      </c>
      <c r="V62" s="60"/>
    </row>
    <row r="63" spans="1:22" s="5" customFormat="1" x14ac:dyDescent="0.3">
      <c r="A63" s="257">
        <f t="shared" si="5"/>
        <v>4</v>
      </c>
      <c r="B63" s="282" t="s">
        <v>1326</v>
      </c>
      <c r="C63" s="282" t="s">
        <v>1178</v>
      </c>
      <c r="D63" s="298" t="s">
        <v>469</v>
      </c>
      <c r="E63" s="283" t="s">
        <v>865</v>
      </c>
      <c r="F63" s="130" t="s">
        <v>18</v>
      </c>
      <c r="G63" s="110">
        <v>38</v>
      </c>
      <c r="H63" s="110">
        <v>22</v>
      </c>
      <c r="I63" s="110">
        <v>37</v>
      </c>
      <c r="J63" s="110">
        <v>37</v>
      </c>
      <c r="K63" s="131">
        <f t="shared" si="0"/>
        <v>33.5</v>
      </c>
      <c r="L63" s="131">
        <f t="shared" si="1"/>
        <v>67</v>
      </c>
      <c r="M63" s="110">
        <v>65</v>
      </c>
      <c r="N63" s="110">
        <v>68</v>
      </c>
      <c r="O63" s="128">
        <v>76</v>
      </c>
      <c r="P63" s="127">
        <v>78</v>
      </c>
      <c r="Q63" s="132">
        <f t="shared" si="2"/>
        <v>71.75</v>
      </c>
      <c r="R63" s="140">
        <v>40</v>
      </c>
      <c r="S63" s="200">
        <v>36</v>
      </c>
      <c r="T63" s="128">
        <v>42</v>
      </c>
      <c r="U63" s="367">
        <f t="shared" si="3"/>
        <v>256.75</v>
      </c>
      <c r="V63" s="60"/>
    </row>
    <row r="64" spans="1:22" s="5" customFormat="1" ht="31.2" x14ac:dyDescent="0.3">
      <c r="A64" s="257">
        <f t="shared" si="5"/>
        <v>5</v>
      </c>
      <c r="B64" s="377" t="s">
        <v>479</v>
      </c>
      <c r="C64" s="282" t="s">
        <v>1180</v>
      </c>
      <c r="D64" s="298" t="s">
        <v>469</v>
      </c>
      <c r="E64" s="283" t="s">
        <v>478</v>
      </c>
      <c r="F64" s="130" t="s">
        <v>17</v>
      </c>
      <c r="G64" s="110">
        <v>40</v>
      </c>
      <c r="H64" s="110">
        <v>37</v>
      </c>
      <c r="I64" s="110">
        <v>39</v>
      </c>
      <c r="J64" s="110">
        <v>38</v>
      </c>
      <c r="K64" s="131">
        <f t="shared" si="0"/>
        <v>38.5</v>
      </c>
      <c r="L64" s="131">
        <f t="shared" si="1"/>
        <v>77</v>
      </c>
      <c r="M64" s="110">
        <v>72</v>
      </c>
      <c r="N64" s="110">
        <v>74</v>
      </c>
      <c r="O64" s="128">
        <v>77</v>
      </c>
      <c r="P64" s="127">
        <v>80</v>
      </c>
      <c r="Q64" s="132">
        <f t="shared" si="2"/>
        <v>75.75</v>
      </c>
      <c r="R64" s="140">
        <v>40</v>
      </c>
      <c r="S64" s="200">
        <v>37</v>
      </c>
      <c r="T64" s="127">
        <v>44</v>
      </c>
      <c r="U64" s="367">
        <f t="shared" si="3"/>
        <v>273.75</v>
      </c>
      <c r="V64" s="60"/>
    </row>
    <row r="65" spans="1:22" s="5" customFormat="1" x14ac:dyDescent="0.3">
      <c r="A65" s="257">
        <f t="shared" si="5"/>
        <v>6</v>
      </c>
      <c r="B65" s="282" t="s">
        <v>481</v>
      </c>
      <c r="C65" s="282" t="s">
        <v>1181</v>
      </c>
      <c r="D65" s="298" t="s">
        <v>469</v>
      </c>
      <c r="E65" s="283" t="s">
        <v>480</v>
      </c>
      <c r="F65" s="130" t="s">
        <v>0</v>
      </c>
      <c r="G65" s="110">
        <v>40</v>
      </c>
      <c r="H65" s="110">
        <v>33</v>
      </c>
      <c r="I65" s="110">
        <v>40</v>
      </c>
      <c r="J65" s="110">
        <v>36</v>
      </c>
      <c r="K65" s="131">
        <f t="shared" si="0"/>
        <v>37.25</v>
      </c>
      <c r="L65" s="131">
        <f t="shared" si="1"/>
        <v>74.5</v>
      </c>
      <c r="M65" s="110">
        <v>71</v>
      </c>
      <c r="N65" s="110">
        <v>58</v>
      </c>
      <c r="O65" s="110">
        <v>67</v>
      </c>
      <c r="P65" s="127">
        <v>79</v>
      </c>
      <c r="Q65" s="132">
        <f t="shared" si="2"/>
        <v>68.75</v>
      </c>
      <c r="R65" s="140">
        <v>40</v>
      </c>
      <c r="S65" s="200">
        <v>39</v>
      </c>
      <c r="T65" s="128">
        <v>37</v>
      </c>
      <c r="U65" s="367">
        <f t="shared" si="3"/>
        <v>259.25</v>
      </c>
      <c r="V65" s="60"/>
    </row>
    <row r="66" spans="1:22" s="5" customFormat="1" x14ac:dyDescent="0.3">
      <c r="A66" s="257">
        <f t="shared" si="5"/>
        <v>7</v>
      </c>
      <c r="B66" s="282" t="s">
        <v>96</v>
      </c>
      <c r="C66" s="282" t="s">
        <v>291</v>
      </c>
      <c r="D66" s="298" t="s">
        <v>469</v>
      </c>
      <c r="E66" s="283" t="s">
        <v>482</v>
      </c>
      <c r="F66" s="130" t="s">
        <v>24</v>
      </c>
      <c r="G66" s="110">
        <v>39</v>
      </c>
      <c r="H66" s="110">
        <v>35</v>
      </c>
      <c r="I66" s="110">
        <v>37</v>
      </c>
      <c r="J66" s="110">
        <v>39</v>
      </c>
      <c r="K66" s="131">
        <f t="shared" ref="K66:K129" si="6">AVERAGE(G66,H66,I66,J66)</f>
        <v>37.5</v>
      </c>
      <c r="L66" s="131">
        <f t="shared" ref="L66:L129" si="7">K66*2</f>
        <v>75</v>
      </c>
      <c r="M66" s="110">
        <v>77</v>
      </c>
      <c r="N66" s="110">
        <v>70</v>
      </c>
      <c r="O66" s="128">
        <v>75</v>
      </c>
      <c r="P66" s="127">
        <v>80</v>
      </c>
      <c r="Q66" s="132">
        <f t="shared" ref="Q66:Q129" si="8">AVERAGE(M66,N66,O66,P66)</f>
        <v>75.5</v>
      </c>
      <c r="R66" s="140">
        <v>40</v>
      </c>
      <c r="S66" s="200">
        <v>41</v>
      </c>
      <c r="T66" s="128">
        <v>41</v>
      </c>
      <c r="U66" s="367">
        <f t="shared" ref="U66:U129" si="9">SUM(L66 + Q66 +R66 + S66 + T66)</f>
        <v>272.5</v>
      </c>
      <c r="V66" s="60"/>
    </row>
    <row r="67" spans="1:22" s="5" customFormat="1" x14ac:dyDescent="0.3">
      <c r="A67" s="257">
        <f t="shared" si="5"/>
        <v>8</v>
      </c>
      <c r="B67" s="282" t="s">
        <v>1290</v>
      </c>
      <c r="C67" s="282" t="s">
        <v>1184</v>
      </c>
      <c r="D67" s="298" t="s">
        <v>469</v>
      </c>
      <c r="E67" s="283" t="s">
        <v>486</v>
      </c>
      <c r="F67" s="130" t="s">
        <v>24</v>
      </c>
      <c r="G67" s="110">
        <v>38</v>
      </c>
      <c r="H67" s="110">
        <v>34</v>
      </c>
      <c r="I67" s="110">
        <v>38</v>
      </c>
      <c r="J67" s="110">
        <v>39</v>
      </c>
      <c r="K67" s="131">
        <f t="shared" si="6"/>
        <v>37.25</v>
      </c>
      <c r="L67" s="131">
        <f t="shared" si="7"/>
        <v>74.5</v>
      </c>
      <c r="M67" s="110">
        <v>74</v>
      </c>
      <c r="N67" s="110">
        <v>77</v>
      </c>
      <c r="O67" s="128">
        <v>76</v>
      </c>
      <c r="P67" s="127">
        <v>78</v>
      </c>
      <c r="Q67" s="132">
        <f t="shared" si="8"/>
        <v>76.25</v>
      </c>
      <c r="R67" s="140">
        <v>40</v>
      </c>
      <c r="S67" s="200">
        <v>36</v>
      </c>
      <c r="T67" s="128">
        <v>44</v>
      </c>
      <c r="U67" s="367">
        <f t="shared" si="9"/>
        <v>270.75</v>
      </c>
      <c r="V67" s="60"/>
    </row>
    <row r="68" spans="1:22" s="5" customFormat="1" x14ac:dyDescent="0.3">
      <c r="A68" s="257">
        <v>1</v>
      </c>
      <c r="B68" s="282" t="s">
        <v>518</v>
      </c>
      <c r="C68" s="282" t="s">
        <v>1195</v>
      </c>
      <c r="D68" s="298" t="s">
        <v>516</v>
      </c>
      <c r="E68" s="283" t="s">
        <v>517</v>
      </c>
      <c r="F68" s="130" t="s">
        <v>23</v>
      </c>
      <c r="G68" s="110">
        <v>36</v>
      </c>
      <c r="H68" s="110">
        <v>37</v>
      </c>
      <c r="I68" s="110">
        <v>25</v>
      </c>
      <c r="J68" s="110">
        <v>25</v>
      </c>
      <c r="K68" s="131">
        <f t="shared" si="6"/>
        <v>30.75</v>
      </c>
      <c r="L68" s="131">
        <f t="shared" si="7"/>
        <v>61.5</v>
      </c>
      <c r="M68" s="110">
        <v>55</v>
      </c>
      <c r="N68" s="110">
        <v>65</v>
      </c>
      <c r="O68" s="128">
        <v>72</v>
      </c>
      <c r="P68" s="127">
        <v>79</v>
      </c>
      <c r="Q68" s="132">
        <f t="shared" si="8"/>
        <v>67.75</v>
      </c>
      <c r="R68" s="140">
        <v>40</v>
      </c>
      <c r="S68" s="200">
        <v>32</v>
      </c>
      <c r="T68" s="127">
        <v>38</v>
      </c>
      <c r="U68" s="367">
        <f t="shared" si="9"/>
        <v>239.25</v>
      </c>
      <c r="V68" s="60"/>
    </row>
    <row r="69" spans="1:22" s="5" customFormat="1" x14ac:dyDescent="0.3">
      <c r="A69" s="257">
        <f t="shared" si="5"/>
        <v>2</v>
      </c>
      <c r="B69" s="282" t="s">
        <v>125</v>
      </c>
      <c r="C69" s="282" t="s">
        <v>1196</v>
      </c>
      <c r="D69" s="298" t="s">
        <v>516</v>
      </c>
      <c r="E69" s="283" t="s">
        <v>519</v>
      </c>
      <c r="F69" s="130" t="s">
        <v>19</v>
      </c>
      <c r="G69" s="110">
        <v>34</v>
      </c>
      <c r="H69" s="110">
        <v>36</v>
      </c>
      <c r="I69" s="110">
        <v>36</v>
      </c>
      <c r="J69" s="110">
        <v>38</v>
      </c>
      <c r="K69" s="131">
        <f t="shared" si="6"/>
        <v>36</v>
      </c>
      <c r="L69" s="131">
        <f t="shared" si="7"/>
        <v>72</v>
      </c>
      <c r="M69" s="110">
        <v>64</v>
      </c>
      <c r="N69" s="110">
        <v>74</v>
      </c>
      <c r="O69" s="128">
        <v>75</v>
      </c>
      <c r="P69" s="127">
        <v>0</v>
      </c>
      <c r="Q69" s="132">
        <f t="shared" si="8"/>
        <v>53.25</v>
      </c>
      <c r="R69" s="140">
        <v>40</v>
      </c>
      <c r="S69" s="200">
        <v>27</v>
      </c>
      <c r="T69" s="128">
        <v>36</v>
      </c>
      <c r="U69" s="367">
        <f t="shared" si="9"/>
        <v>228.25</v>
      </c>
      <c r="V69" s="60"/>
    </row>
    <row r="70" spans="1:22" s="5" customFormat="1" x14ac:dyDescent="0.3">
      <c r="A70" s="257">
        <f t="shared" si="5"/>
        <v>3</v>
      </c>
      <c r="B70" s="282" t="s">
        <v>183</v>
      </c>
      <c r="C70" s="282" t="s">
        <v>1199</v>
      </c>
      <c r="D70" s="298" t="s">
        <v>516</v>
      </c>
      <c r="E70" s="283" t="s">
        <v>526</v>
      </c>
      <c r="F70" s="130" t="s">
        <v>20</v>
      </c>
      <c r="G70" s="110">
        <v>37</v>
      </c>
      <c r="H70" s="110">
        <v>39</v>
      </c>
      <c r="I70" s="110">
        <v>35</v>
      </c>
      <c r="J70" s="110">
        <v>30</v>
      </c>
      <c r="K70" s="131">
        <f t="shared" si="6"/>
        <v>35.25</v>
      </c>
      <c r="L70" s="131">
        <f t="shared" si="7"/>
        <v>70.5</v>
      </c>
      <c r="M70" s="110">
        <v>52</v>
      </c>
      <c r="N70" s="110">
        <v>66</v>
      </c>
      <c r="O70" s="128">
        <v>69</v>
      </c>
      <c r="P70" s="127">
        <v>80</v>
      </c>
      <c r="Q70" s="132">
        <f t="shared" si="8"/>
        <v>66.75</v>
      </c>
      <c r="R70" s="140">
        <v>40</v>
      </c>
      <c r="S70" s="200">
        <v>39</v>
      </c>
      <c r="T70" s="128">
        <v>41</v>
      </c>
      <c r="U70" s="367">
        <f t="shared" si="9"/>
        <v>257.25</v>
      </c>
      <c r="V70" s="60"/>
    </row>
    <row r="71" spans="1:22" s="5" customFormat="1" x14ac:dyDescent="0.3">
      <c r="A71" s="257">
        <f t="shared" si="5"/>
        <v>4</v>
      </c>
      <c r="B71" s="282" t="s">
        <v>528</v>
      </c>
      <c r="C71" s="282" t="s">
        <v>124</v>
      </c>
      <c r="D71" s="298" t="s">
        <v>516</v>
      </c>
      <c r="E71" s="283" t="s">
        <v>527</v>
      </c>
      <c r="F71" s="130" t="s">
        <v>21</v>
      </c>
      <c r="G71" s="110">
        <v>38</v>
      </c>
      <c r="H71" s="110">
        <v>37</v>
      </c>
      <c r="I71" s="110">
        <v>35</v>
      </c>
      <c r="J71" s="110">
        <v>35</v>
      </c>
      <c r="K71" s="131">
        <f t="shared" si="6"/>
        <v>36.25</v>
      </c>
      <c r="L71" s="131">
        <f t="shared" si="7"/>
        <v>72.5</v>
      </c>
      <c r="M71" s="110">
        <v>61</v>
      </c>
      <c r="N71" s="110">
        <v>60</v>
      </c>
      <c r="O71" s="128">
        <v>73</v>
      </c>
      <c r="P71" s="127">
        <v>79</v>
      </c>
      <c r="Q71" s="132">
        <f t="shared" si="8"/>
        <v>68.25</v>
      </c>
      <c r="R71" s="140">
        <v>40</v>
      </c>
      <c r="S71" s="200">
        <v>22</v>
      </c>
      <c r="T71" s="128">
        <v>40</v>
      </c>
      <c r="U71" s="367">
        <f t="shared" si="9"/>
        <v>242.75</v>
      </c>
      <c r="V71" s="60"/>
    </row>
    <row r="72" spans="1:22" s="5" customFormat="1" x14ac:dyDescent="0.3">
      <c r="A72" s="257">
        <f t="shared" si="5"/>
        <v>5</v>
      </c>
      <c r="B72" s="282" t="s">
        <v>530</v>
      </c>
      <c r="C72" s="282" t="s">
        <v>1200</v>
      </c>
      <c r="D72" s="298" t="s">
        <v>516</v>
      </c>
      <c r="E72" s="283" t="s">
        <v>529</v>
      </c>
      <c r="F72" s="344" t="s">
        <v>14</v>
      </c>
      <c r="G72" s="110">
        <v>33</v>
      </c>
      <c r="H72" s="110">
        <v>37</v>
      </c>
      <c r="I72" s="110">
        <v>30</v>
      </c>
      <c r="J72" s="110">
        <v>38</v>
      </c>
      <c r="K72" s="131">
        <f t="shared" si="6"/>
        <v>34.5</v>
      </c>
      <c r="L72" s="131">
        <f t="shared" si="7"/>
        <v>69</v>
      </c>
      <c r="M72" s="110">
        <v>55</v>
      </c>
      <c r="N72" s="110">
        <v>38</v>
      </c>
      <c r="O72" s="128">
        <v>60</v>
      </c>
      <c r="P72" s="127">
        <v>80</v>
      </c>
      <c r="Q72" s="132">
        <f t="shared" si="8"/>
        <v>58.25</v>
      </c>
      <c r="R72" s="140">
        <v>40</v>
      </c>
      <c r="S72" s="200">
        <v>19</v>
      </c>
      <c r="T72" s="128">
        <v>28</v>
      </c>
      <c r="U72" s="367">
        <f t="shared" si="9"/>
        <v>214.25</v>
      </c>
      <c r="V72" s="60"/>
    </row>
    <row r="73" spans="1:22" s="5" customFormat="1" x14ac:dyDescent="0.3">
      <c r="A73" s="257">
        <f t="shared" si="5"/>
        <v>6</v>
      </c>
      <c r="B73" s="282" t="s">
        <v>538</v>
      </c>
      <c r="C73" s="282" t="s">
        <v>1203</v>
      </c>
      <c r="D73" s="298" t="s">
        <v>516</v>
      </c>
      <c r="E73" s="283" t="s">
        <v>537</v>
      </c>
      <c r="F73" s="130" t="s">
        <v>23</v>
      </c>
      <c r="G73" s="110">
        <v>39</v>
      </c>
      <c r="H73" s="110">
        <v>39</v>
      </c>
      <c r="I73" s="110">
        <v>31</v>
      </c>
      <c r="J73" s="110">
        <v>22</v>
      </c>
      <c r="K73" s="131">
        <f t="shared" si="6"/>
        <v>32.75</v>
      </c>
      <c r="L73" s="131">
        <f t="shared" si="7"/>
        <v>65.5</v>
      </c>
      <c r="M73" s="110">
        <v>51</v>
      </c>
      <c r="N73" s="110">
        <v>56</v>
      </c>
      <c r="O73" s="128">
        <v>61</v>
      </c>
      <c r="P73" s="127">
        <v>65</v>
      </c>
      <c r="Q73" s="132">
        <f t="shared" si="8"/>
        <v>58.25</v>
      </c>
      <c r="R73" s="140">
        <v>40</v>
      </c>
      <c r="S73" s="200">
        <v>32</v>
      </c>
      <c r="T73" s="127">
        <v>40</v>
      </c>
      <c r="U73" s="367">
        <f t="shared" si="9"/>
        <v>235.75</v>
      </c>
      <c r="V73" s="60"/>
    </row>
    <row r="74" spans="1:22" s="5" customFormat="1" x14ac:dyDescent="0.3">
      <c r="A74" s="257">
        <f t="shared" si="5"/>
        <v>7</v>
      </c>
      <c r="B74" s="282" t="s">
        <v>542</v>
      </c>
      <c r="C74" s="282" t="s">
        <v>156</v>
      </c>
      <c r="D74" s="298" t="s">
        <v>516</v>
      </c>
      <c r="E74" s="283" t="s">
        <v>541</v>
      </c>
      <c r="F74" s="130" t="s">
        <v>24</v>
      </c>
      <c r="G74" s="110">
        <v>39</v>
      </c>
      <c r="H74" s="110">
        <v>30</v>
      </c>
      <c r="I74" s="110">
        <v>36</v>
      </c>
      <c r="J74" s="110">
        <v>39</v>
      </c>
      <c r="K74" s="131">
        <f t="shared" si="6"/>
        <v>36</v>
      </c>
      <c r="L74" s="131">
        <f t="shared" si="7"/>
        <v>72</v>
      </c>
      <c r="M74" s="110">
        <v>28</v>
      </c>
      <c r="N74" s="110">
        <v>60</v>
      </c>
      <c r="O74" s="128">
        <v>67</v>
      </c>
      <c r="P74" s="127">
        <v>80</v>
      </c>
      <c r="Q74" s="132">
        <f t="shared" si="8"/>
        <v>58.75</v>
      </c>
      <c r="R74" s="140">
        <v>40</v>
      </c>
      <c r="S74" s="200">
        <v>34</v>
      </c>
      <c r="T74" s="128">
        <v>43</v>
      </c>
      <c r="U74" s="367">
        <f t="shared" si="9"/>
        <v>247.75</v>
      </c>
      <c r="V74" s="60"/>
    </row>
    <row r="75" spans="1:22" s="5" customFormat="1" x14ac:dyDescent="0.3">
      <c r="A75" s="257">
        <f t="shared" si="5"/>
        <v>8</v>
      </c>
      <c r="B75" s="282" t="s">
        <v>544</v>
      </c>
      <c r="C75" s="282" t="s">
        <v>1205</v>
      </c>
      <c r="D75" s="298" t="s">
        <v>516</v>
      </c>
      <c r="E75" s="283" t="s">
        <v>543</v>
      </c>
      <c r="F75" s="130" t="s">
        <v>17</v>
      </c>
      <c r="G75" s="110">
        <v>37</v>
      </c>
      <c r="H75" s="110">
        <v>31</v>
      </c>
      <c r="I75" s="110">
        <v>38</v>
      </c>
      <c r="J75" s="110">
        <v>30</v>
      </c>
      <c r="K75" s="131">
        <f t="shared" si="6"/>
        <v>34</v>
      </c>
      <c r="L75" s="131">
        <f t="shared" si="7"/>
        <v>68</v>
      </c>
      <c r="M75" s="110">
        <v>59</v>
      </c>
      <c r="N75" s="110">
        <v>65</v>
      </c>
      <c r="O75" s="128">
        <v>72</v>
      </c>
      <c r="P75" s="127">
        <v>80</v>
      </c>
      <c r="Q75" s="132">
        <f t="shared" si="8"/>
        <v>69</v>
      </c>
      <c r="R75" s="140">
        <v>40</v>
      </c>
      <c r="S75" s="200">
        <v>31</v>
      </c>
      <c r="T75" s="127">
        <v>43</v>
      </c>
      <c r="U75" s="367">
        <f t="shared" si="9"/>
        <v>251</v>
      </c>
      <c r="V75" s="60"/>
    </row>
    <row r="76" spans="1:22" s="5" customFormat="1" x14ac:dyDescent="0.3">
      <c r="A76" s="257">
        <f t="shared" si="5"/>
        <v>9</v>
      </c>
      <c r="B76" s="282" t="s">
        <v>546</v>
      </c>
      <c r="C76" s="282" t="s">
        <v>79</v>
      </c>
      <c r="D76" s="298" t="s">
        <v>516</v>
      </c>
      <c r="E76" s="283" t="s">
        <v>545</v>
      </c>
      <c r="F76" s="130" t="s">
        <v>19</v>
      </c>
      <c r="G76" s="110">
        <v>36</v>
      </c>
      <c r="H76" s="110">
        <v>32</v>
      </c>
      <c r="I76" s="110">
        <v>37</v>
      </c>
      <c r="J76" s="110">
        <v>34</v>
      </c>
      <c r="K76" s="131">
        <f t="shared" si="6"/>
        <v>34.75</v>
      </c>
      <c r="L76" s="131">
        <f t="shared" si="7"/>
        <v>69.5</v>
      </c>
      <c r="M76" s="110">
        <v>47</v>
      </c>
      <c r="N76" s="110">
        <v>44</v>
      </c>
      <c r="O76" s="128">
        <v>69</v>
      </c>
      <c r="P76" s="127">
        <v>65</v>
      </c>
      <c r="Q76" s="132">
        <f t="shared" si="8"/>
        <v>56.25</v>
      </c>
      <c r="R76" s="140">
        <v>40</v>
      </c>
      <c r="S76" s="200">
        <v>33</v>
      </c>
      <c r="T76" s="128">
        <v>39</v>
      </c>
      <c r="U76" s="367">
        <f t="shared" si="9"/>
        <v>237.75</v>
      </c>
      <c r="V76" s="60"/>
    </row>
    <row r="77" spans="1:22" s="5" customFormat="1" x14ac:dyDescent="0.3">
      <c r="A77" s="257">
        <f t="shared" ref="A77:A139" si="10">A76+1</f>
        <v>10</v>
      </c>
      <c r="B77" s="282" t="s">
        <v>548</v>
      </c>
      <c r="C77" s="282" t="s">
        <v>1315</v>
      </c>
      <c r="D77" s="298" t="s">
        <v>516</v>
      </c>
      <c r="E77" s="283" t="s">
        <v>547</v>
      </c>
      <c r="F77" s="130" t="s">
        <v>0</v>
      </c>
      <c r="G77" s="110">
        <v>35</v>
      </c>
      <c r="H77" s="110">
        <v>33</v>
      </c>
      <c r="I77" s="110">
        <v>37</v>
      </c>
      <c r="J77" s="110">
        <v>37</v>
      </c>
      <c r="K77" s="131">
        <f t="shared" si="6"/>
        <v>35.5</v>
      </c>
      <c r="L77" s="131">
        <f t="shared" si="7"/>
        <v>71</v>
      </c>
      <c r="M77" s="110">
        <v>68</v>
      </c>
      <c r="N77" s="110">
        <v>60</v>
      </c>
      <c r="O77" s="128">
        <v>64</v>
      </c>
      <c r="P77" s="127">
        <v>80</v>
      </c>
      <c r="Q77" s="132">
        <f t="shared" si="8"/>
        <v>68</v>
      </c>
      <c r="R77" s="140">
        <v>40</v>
      </c>
      <c r="S77" s="200">
        <v>25.5</v>
      </c>
      <c r="T77" s="128">
        <v>36</v>
      </c>
      <c r="U77" s="367">
        <f t="shared" si="9"/>
        <v>240.5</v>
      </c>
      <c r="V77" s="60"/>
    </row>
    <row r="78" spans="1:22" s="5" customFormat="1" x14ac:dyDescent="0.3">
      <c r="A78" s="257">
        <f t="shared" si="10"/>
        <v>11</v>
      </c>
      <c r="B78" s="282" t="s">
        <v>550</v>
      </c>
      <c r="C78" s="282" t="s">
        <v>140</v>
      </c>
      <c r="D78" s="298" t="s">
        <v>516</v>
      </c>
      <c r="E78" s="283" t="s">
        <v>549</v>
      </c>
      <c r="F78" s="130" t="s">
        <v>20</v>
      </c>
      <c r="G78" s="110">
        <v>35</v>
      </c>
      <c r="H78" s="110">
        <v>32</v>
      </c>
      <c r="I78" s="110">
        <v>34</v>
      </c>
      <c r="J78" s="110">
        <v>21</v>
      </c>
      <c r="K78" s="131">
        <f t="shared" si="6"/>
        <v>30.5</v>
      </c>
      <c r="L78" s="131">
        <f t="shared" si="7"/>
        <v>61</v>
      </c>
      <c r="M78" s="110">
        <v>0</v>
      </c>
      <c r="N78" s="110">
        <v>51</v>
      </c>
      <c r="O78" s="128">
        <v>75</v>
      </c>
      <c r="P78" s="127">
        <v>78</v>
      </c>
      <c r="Q78" s="132">
        <f t="shared" si="8"/>
        <v>51</v>
      </c>
      <c r="R78" s="140">
        <v>40</v>
      </c>
      <c r="S78" s="200">
        <v>14</v>
      </c>
      <c r="T78" s="128">
        <v>37</v>
      </c>
      <c r="U78" s="367">
        <f t="shared" si="9"/>
        <v>203</v>
      </c>
      <c r="V78" s="60"/>
    </row>
    <row r="79" spans="1:22" s="5" customFormat="1" x14ac:dyDescent="0.3">
      <c r="A79" s="257">
        <f t="shared" si="10"/>
        <v>12</v>
      </c>
      <c r="B79" s="282" t="s">
        <v>552</v>
      </c>
      <c r="C79" s="282" t="s">
        <v>1208</v>
      </c>
      <c r="D79" s="298" t="s">
        <v>516</v>
      </c>
      <c r="E79" s="283" t="s">
        <v>551</v>
      </c>
      <c r="F79" s="130" t="s">
        <v>21</v>
      </c>
      <c r="G79" s="110">
        <v>32</v>
      </c>
      <c r="H79" s="110">
        <v>35</v>
      </c>
      <c r="I79" s="110">
        <v>36</v>
      </c>
      <c r="J79" s="110">
        <v>30</v>
      </c>
      <c r="K79" s="131">
        <f t="shared" si="6"/>
        <v>33.25</v>
      </c>
      <c r="L79" s="131">
        <f t="shared" si="7"/>
        <v>66.5</v>
      </c>
      <c r="M79" s="110">
        <v>65</v>
      </c>
      <c r="N79" s="110">
        <v>42</v>
      </c>
      <c r="O79" s="128">
        <v>51</v>
      </c>
      <c r="P79" s="127">
        <v>73</v>
      </c>
      <c r="Q79" s="132">
        <f t="shared" si="8"/>
        <v>57.75</v>
      </c>
      <c r="R79" s="140">
        <v>40</v>
      </c>
      <c r="S79" s="200">
        <v>5</v>
      </c>
      <c r="T79" s="128">
        <v>42</v>
      </c>
      <c r="U79" s="367">
        <f t="shared" si="9"/>
        <v>211.25</v>
      </c>
      <c r="V79" s="60"/>
    </row>
    <row r="80" spans="1:22" s="5" customFormat="1" x14ac:dyDescent="0.3">
      <c r="A80" s="257">
        <f t="shared" si="10"/>
        <v>13</v>
      </c>
      <c r="B80" s="282" t="s">
        <v>167</v>
      </c>
      <c r="C80" s="282" t="s">
        <v>1210</v>
      </c>
      <c r="D80" s="298" t="s">
        <v>516</v>
      </c>
      <c r="E80" s="283" t="s">
        <v>555</v>
      </c>
      <c r="F80" s="130" t="s">
        <v>18</v>
      </c>
      <c r="G80" s="110">
        <v>39</v>
      </c>
      <c r="H80" s="110">
        <v>25</v>
      </c>
      <c r="I80" s="110">
        <v>38</v>
      </c>
      <c r="J80" s="110">
        <v>32</v>
      </c>
      <c r="K80" s="131">
        <f t="shared" si="6"/>
        <v>33.5</v>
      </c>
      <c r="L80" s="131">
        <f t="shared" si="7"/>
        <v>67</v>
      </c>
      <c r="M80" s="110">
        <v>73</v>
      </c>
      <c r="N80" s="110">
        <v>67</v>
      </c>
      <c r="O80" s="128">
        <v>66</v>
      </c>
      <c r="P80" s="127">
        <v>78</v>
      </c>
      <c r="Q80" s="132">
        <f t="shared" si="8"/>
        <v>71</v>
      </c>
      <c r="R80" s="140">
        <v>40</v>
      </c>
      <c r="S80" s="200">
        <v>24</v>
      </c>
      <c r="T80" s="128">
        <v>38</v>
      </c>
      <c r="U80" s="367">
        <f t="shared" si="9"/>
        <v>240</v>
      </c>
      <c r="V80" s="60"/>
    </row>
    <row r="81" spans="1:22" s="5" customFormat="1" x14ac:dyDescent="0.3">
      <c r="A81" s="257">
        <v>1</v>
      </c>
      <c r="B81" s="282" t="s">
        <v>572</v>
      </c>
      <c r="C81" s="282" t="s">
        <v>1213</v>
      </c>
      <c r="D81" s="298" t="s">
        <v>573</v>
      </c>
      <c r="E81" s="283" t="s">
        <v>571</v>
      </c>
      <c r="F81" s="130" t="s">
        <v>23</v>
      </c>
      <c r="G81" s="110">
        <v>39</v>
      </c>
      <c r="H81" s="110">
        <v>38</v>
      </c>
      <c r="I81" s="110">
        <v>31</v>
      </c>
      <c r="J81" s="110">
        <v>35</v>
      </c>
      <c r="K81" s="131">
        <f t="shared" si="6"/>
        <v>35.75</v>
      </c>
      <c r="L81" s="131">
        <f t="shared" si="7"/>
        <v>71.5</v>
      </c>
      <c r="M81" s="110">
        <v>50</v>
      </c>
      <c r="N81" s="110">
        <v>64</v>
      </c>
      <c r="O81" s="128">
        <v>73</v>
      </c>
      <c r="P81" s="127">
        <v>76</v>
      </c>
      <c r="Q81" s="132">
        <f t="shared" si="8"/>
        <v>65.75</v>
      </c>
      <c r="R81" s="140">
        <v>40</v>
      </c>
      <c r="S81" s="200">
        <v>36</v>
      </c>
      <c r="T81" s="127">
        <v>42</v>
      </c>
      <c r="U81" s="367">
        <f t="shared" si="9"/>
        <v>255.25</v>
      </c>
      <c r="V81" s="60"/>
    </row>
    <row r="82" spans="1:22" s="5" customFormat="1" x14ac:dyDescent="0.3">
      <c r="A82" s="257">
        <f t="shared" si="10"/>
        <v>2</v>
      </c>
      <c r="B82" s="282" t="s">
        <v>579</v>
      </c>
      <c r="C82" s="282" t="s">
        <v>1216</v>
      </c>
      <c r="D82" s="298" t="s">
        <v>573</v>
      </c>
      <c r="E82" s="283" t="s">
        <v>578</v>
      </c>
      <c r="F82" s="130" t="s">
        <v>21</v>
      </c>
      <c r="G82" s="110">
        <v>33</v>
      </c>
      <c r="H82" s="110">
        <v>38</v>
      </c>
      <c r="I82" s="110">
        <v>32</v>
      </c>
      <c r="J82" s="110">
        <v>36</v>
      </c>
      <c r="K82" s="131">
        <f t="shared" si="6"/>
        <v>34.75</v>
      </c>
      <c r="L82" s="131">
        <f t="shared" si="7"/>
        <v>69.5</v>
      </c>
      <c r="M82" s="110">
        <v>48</v>
      </c>
      <c r="N82" s="110">
        <v>62</v>
      </c>
      <c r="O82" s="128">
        <v>62</v>
      </c>
      <c r="P82" s="127">
        <v>80</v>
      </c>
      <c r="Q82" s="132">
        <f t="shared" si="8"/>
        <v>63</v>
      </c>
      <c r="R82" s="140">
        <v>40</v>
      </c>
      <c r="S82" s="200">
        <v>32</v>
      </c>
      <c r="T82" s="128">
        <v>41</v>
      </c>
      <c r="U82" s="367">
        <f t="shared" si="9"/>
        <v>245.5</v>
      </c>
      <c r="V82" s="60"/>
    </row>
    <row r="83" spans="1:22" s="5" customFormat="1" x14ac:dyDescent="0.3">
      <c r="A83" s="257">
        <f t="shared" si="10"/>
        <v>3</v>
      </c>
      <c r="B83" s="282" t="s">
        <v>583</v>
      </c>
      <c r="C83" s="282" t="s">
        <v>1217</v>
      </c>
      <c r="D83" s="298" t="s">
        <v>573</v>
      </c>
      <c r="E83" s="283" t="s">
        <v>582</v>
      </c>
      <c r="F83" s="130" t="s">
        <v>17</v>
      </c>
      <c r="G83" s="110">
        <v>40</v>
      </c>
      <c r="H83" s="110">
        <v>34</v>
      </c>
      <c r="I83" s="110">
        <v>37</v>
      </c>
      <c r="J83" s="110">
        <v>38</v>
      </c>
      <c r="K83" s="131">
        <f t="shared" si="6"/>
        <v>37.25</v>
      </c>
      <c r="L83" s="131">
        <f t="shared" si="7"/>
        <v>74.5</v>
      </c>
      <c r="M83" s="110">
        <v>71</v>
      </c>
      <c r="N83" s="110">
        <v>61</v>
      </c>
      <c r="O83" s="128">
        <v>63</v>
      </c>
      <c r="P83" s="127">
        <v>80</v>
      </c>
      <c r="Q83" s="132">
        <f t="shared" si="8"/>
        <v>68.75</v>
      </c>
      <c r="R83" s="140">
        <v>40</v>
      </c>
      <c r="S83" s="200">
        <v>32</v>
      </c>
      <c r="T83" s="127">
        <v>41</v>
      </c>
      <c r="U83" s="367">
        <f t="shared" si="9"/>
        <v>256.25</v>
      </c>
      <c r="V83" s="60"/>
    </row>
    <row r="84" spans="1:22" s="5" customFormat="1" x14ac:dyDescent="0.3">
      <c r="A84" s="257">
        <v>1</v>
      </c>
      <c r="B84" s="282" t="s">
        <v>168</v>
      </c>
      <c r="C84" s="282" t="s">
        <v>1218</v>
      </c>
      <c r="D84" s="298" t="s">
        <v>595</v>
      </c>
      <c r="E84" s="283" t="s">
        <v>593</v>
      </c>
      <c r="F84" s="344" t="s">
        <v>14</v>
      </c>
      <c r="G84" s="110">
        <v>32</v>
      </c>
      <c r="H84" s="110">
        <v>38</v>
      </c>
      <c r="I84" s="110">
        <v>26</v>
      </c>
      <c r="J84" s="110">
        <v>39</v>
      </c>
      <c r="K84" s="131">
        <f t="shared" si="6"/>
        <v>33.75</v>
      </c>
      <c r="L84" s="131">
        <f t="shared" si="7"/>
        <v>67.5</v>
      </c>
      <c r="M84" s="110">
        <v>50</v>
      </c>
      <c r="N84" s="110">
        <v>75</v>
      </c>
      <c r="O84" s="128">
        <v>72</v>
      </c>
      <c r="P84" s="127">
        <v>80</v>
      </c>
      <c r="Q84" s="132">
        <f t="shared" si="8"/>
        <v>69.25</v>
      </c>
      <c r="R84" s="140">
        <v>40</v>
      </c>
      <c r="S84" s="200">
        <v>32</v>
      </c>
      <c r="T84" s="128">
        <v>34</v>
      </c>
      <c r="U84" s="367">
        <f t="shared" si="9"/>
        <v>242.75</v>
      </c>
      <c r="V84" s="60"/>
    </row>
    <row r="85" spans="1:22" s="5" customFormat="1" x14ac:dyDescent="0.3">
      <c r="A85" s="257">
        <f t="shared" si="10"/>
        <v>2</v>
      </c>
      <c r="B85" s="282" t="s">
        <v>599</v>
      </c>
      <c r="C85" s="282" t="s">
        <v>98</v>
      </c>
      <c r="D85" s="298" t="s">
        <v>595</v>
      </c>
      <c r="E85" s="283" t="s">
        <v>598</v>
      </c>
      <c r="F85" s="130" t="s">
        <v>17</v>
      </c>
      <c r="G85" s="110">
        <v>36</v>
      </c>
      <c r="H85" s="110">
        <v>32</v>
      </c>
      <c r="I85" s="110">
        <v>39</v>
      </c>
      <c r="J85" s="110">
        <v>38</v>
      </c>
      <c r="K85" s="131">
        <f t="shared" si="6"/>
        <v>36.25</v>
      </c>
      <c r="L85" s="131">
        <f t="shared" si="7"/>
        <v>72.5</v>
      </c>
      <c r="M85" s="110">
        <v>69</v>
      </c>
      <c r="N85" s="110">
        <v>70</v>
      </c>
      <c r="O85" s="128">
        <v>69</v>
      </c>
      <c r="P85" s="127">
        <v>80</v>
      </c>
      <c r="Q85" s="132">
        <f t="shared" si="8"/>
        <v>72</v>
      </c>
      <c r="R85" s="140">
        <v>40</v>
      </c>
      <c r="S85" s="200">
        <v>30</v>
      </c>
      <c r="T85" s="127">
        <v>42</v>
      </c>
      <c r="U85" s="367">
        <f t="shared" si="9"/>
        <v>256.5</v>
      </c>
      <c r="V85" s="60"/>
    </row>
    <row r="86" spans="1:22" x14ac:dyDescent="0.3">
      <c r="A86" s="257">
        <f t="shared" si="10"/>
        <v>3</v>
      </c>
      <c r="B86" s="282" t="s">
        <v>603</v>
      </c>
      <c r="C86" s="282" t="s">
        <v>160</v>
      </c>
      <c r="D86" s="298" t="s">
        <v>595</v>
      </c>
      <c r="E86" s="283" t="s">
        <v>602</v>
      </c>
      <c r="F86" s="130" t="s">
        <v>0</v>
      </c>
      <c r="G86" s="110">
        <v>38</v>
      </c>
      <c r="H86" s="110">
        <v>35</v>
      </c>
      <c r="I86" s="110">
        <v>35</v>
      </c>
      <c r="J86" s="110">
        <v>37</v>
      </c>
      <c r="K86" s="131">
        <f t="shared" si="6"/>
        <v>36.25</v>
      </c>
      <c r="L86" s="131">
        <f t="shared" si="7"/>
        <v>72.5</v>
      </c>
      <c r="M86" s="110">
        <v>55</v>
      </c>
      <c r="N86" s="110">
        <v>67</v>
      </c>
      <c r="O86" s="128">
        <v>74</v>
      </c>
      <c r="P86" s="127">
        <v>75</v>
      </c>
      <c r="Q86" s="132">
        <f t="shared" si="8"/>
        <v>67.75</v>
      </c>
      <c r="R86" s="140">
        <v>40</v>
      </c>
      <c r="S86" s="200">
        <v>31</v>
      </c>
      <c r="T86" s="128">
        <v>39</v>
      </c>
      <c r="U86" s="367">
        <f t="shared" si="9"/>
        <v>250.25</v>
      </c>
      <c r="V86" s="444"/>
    </row>
    <row r="87" spans="1:22" s="5" customFormat="1" x14ac:dyDescent="0.3">
      <c r="A87" s="257">
        <f t="shared" si="10"/>
        <v>4</v>
      </c>
      <c r="B87" s="282" t="s">
        <v>611</v>
      </c>
      <c r="C87" s="282" t="s">
        <v>102</v>
      </c>
      <c r="D87" s="298" t="s">
        <v>595</v>
      </c>
      <c r="E87" s="283" t="s">
        <v>610</v>
      </c>
      <c r="F87" s="130" t="s">
        <v>24</v>
      </c>
      <c r="G87" s="110">
        <v>38</v>
      </c>
      <c r="H87" s="110">
        <v>34</v>
      </c>
      <c r="I87" s="110">
        <v>37</v>
      </c>
      <c r="J87" s="110">
        <v>39</v>
      </c>
      <c r="K87" s="131">
        <f t="shared" si="6"/>
        <v>37</v>
      </c>
      <c r="L87" s="131">
        <f t="shared" si="7"/>
        <v>74</v>
      </c>
      <c r="M87" s="110">
        <v>66</v>
      </c>
      <c r="N87" s="110">
        <v>76</v>
      </c>
      <c r="O87" s="128">
        <v>73</v>
      </c>
      <c r="P87" s="127">
        <v>79</v>
      </c>
      <c r="Q87" s="132">
        <f t="shared" si="8"/>
        <v>73.5</v>
      </c>
      <c r="R87" s="140">
        <v>40</v>
      </c>
      <c r="S87" s="200">
        <v>31</v>
      </c>
      <c r="T87" s="128">
        <v>40</v>
      </c>
      <c r="U87" s="367">
        <f t="shared" si="9"/>
        <v>258.5</v>
      </c>
      <c r="V87" s="60"/>
    </row>
    <row r="88" spans="1:22" s="5" customFormat="1" x14ac:dyDescent="0.3">
      <c r="A88" s="257">
        <v>1</v>
      </c>
      <c r="B88" s="282" t="s">
        <v>638</v>
      </c>
      <c r="C88" s="282" t="s">
        <v>109</v>
      </c>
      <c r="D88" s="298" t="s">
        <v>639</v>
      </c>
      <c r="E88" s="283" t="s">
        <v>637</v>
      </c>
      <c r="F88" s="130" t="s">
        <v>18</v>
      </c>
      <c r="G88" s="110">
        <v>39</v>
      </c>
      <c r="H88" s="110">
        <v>27</v>
      </c>
      <c r="I88" s="110">
        <v>40</v>
      </c>
      <c r="J88" s="110">
        <v>36</v>
      </c>
      <c r="K88" s="131">
        <f t="shared" si="6"/>
        <v>35.5</v>
      </c>
      <c r="L88" s="131">
        <f t="shared" si="7"/>
        <v>71</v>
      </c>
      <c r="M88" s="110">
        <v>75</v>
      </c>
      <c r="N88" s="110">
        <v>78</v>
      </c>
      <c r="O88" s="128">
        <v>73</v>
      </c>
      <c r="P88" s="127">
        <v>80</v>
      </c>
      <c r="Q88" s="132">
        <f t="shared" si="8"/>
        <v>76.5</v>
      </c>
      <c r="R88" s="140">
        <v>40</v>
      </c>
      <c r="S88" s="200">
        <v>36</v>
      </c>
      <c r="T88" s="128">
        <v>45</v>
      </c>
      <c r="U88" s="367">
        <f t="shared" si="9"/>
        <v>268.5</v>
      </c>
      <c r="V88" s="60"/>
    </row>
    <row r="89" spans="1:22" s="5" customFormat="1" x14ac:dyDescent="0.3">
      <c r="A89" s="257">
        <f t="shared" si="10"/>
        <v>2</v>
      </c>
      <c r="B89" s="282" t="s">
        <v>641</v>
      </c>
      <c r="C89" s="282" t="s">
        <v>949</v>
      </c>
      <c r="D89" s="298" t="s">
        <v>639</v>
      </c>
      <c r="E89" s="283" t="s">
        <v>640</v>
      </c>
      <c r="F89" s="130" t="s">
        <v>20</v>
      </c>
      <c r="G89" s="110">
        <v>34</v>
      </c>
      <c r="H89" s="110">
        <v>40</v>
      </c>
      <c r="I89" s="110">
        <v>36</v>
      </c>
      <c r="J89" s="110">
        <v>30</v>
      </c>
      <c r="K89" s="131">
        <f t="shared" si="6"/>
        <v>35</v>
      </c>
      <c r="L89" s="131">
        <f t="shared" si="7"/>
        <v>70</v>
      </c>
      <c r="M89" s="110">
        <v>56</v>
      </c>
      <c r="N89" s="110">
        <v>72</v>
      </c>
      <c r="O89" s="128">
        <v>73</v>
      </c>
      <c r="P89" s="127">
        <v>80</v>
      </c>
      <c r="Q89" s="132">
        <f t="shared" si="8"/>
        <v>70.25</v>
      </c>
      <c r="R89" s="140">
        <v>40</v>
      </c>
      <c r="S89" s="200">
        <v>43</v>
      </c>
      <c r="T89" s="128">
        <v>42</v>
      </c>
      <c r="U89" s="367">
        <f t="shared" si="9"/>
        <v>265.25</v>
      </c>
      <c r="V89" s="60"/>
    </row>
    <row r="90" spans="1:22" s="5" customFormat="1" x14ac:dyDescent="0.3">
      <c r="A90" s="257">
        <f t="shared" si="10"/>
        <v>3</v>
      </c>
      <c r="B90" s="282" t="s">
        <v>1224</v>
      </c>
      <c r="C90" s="282" t="s">
        <v>162</v>
      </c>
      <c r="D90" s="298" t="s">
        <v>639</v>
      </c>
      <c r="E90" s="283" t="s">
        <v>642</v>
      </c>
      <c r="F90" s="130" t="s">
        <v>21</v>
      </c>
      <c r="G90" s="110">
        <v>36</v>
      </c>
      <c r="H90" s="110">
        <v>37</v>
      </c>
      <c r="I90" s="110">
        <v>31</v>
      </c>
      <c r="J90" s="110">
        <v>39</v>
      </c>
      <c r="K90" s="131">
        <f t="shared" si="6"/>
        <v>35.75</v>
      </c>
      <c r="L90" s="131">
        <f t="shared" si="7"/>
        <v>71.5</v>
      </c>
      <c r="M90" s="110">
        <v>76</v>
      </c>
      <c r="N90" s="110">
        <v>74</v>
      </c>
      <c r="O90" s="128">
        <v>78</v>
      </c>
      <c r="P90" s="127">
        <v>80</v>
      </c>
      <c r="Q90" s="132">
        <f t="shared" si="8"/>
        <v>77</v>
      </c>
      <c r="R90" s="140">
        <v>40</v>
      </c>
      <c r="S90" s="200">
        <v>31</v>
      </c>
      <c r="T90" s="128">
        <v>41</v>
      </c>
      <c r="U90" s="367">
        <f t="shared" si="9"/>
        <v>260.5</v>
      </c>
      <c r="V90" s="60"/>
    </row>
    <row r="91" spans="1:22" s="5" customFormat="1" x14ac:dyDescent="0.3">
      <c r="A91" s="257">
        <f t="shared" si="10"/>
        <v>4</v>
      </c>
      <c r="B91" s="282" t="s">
        <v>645</v>
      </c>
      <c r="C91" s="282" t="s">
        <v>155</v>
      </c>
      <c r="D91" s="298" t="s">
        <v>639</v>
      </c>
      <c r="E91" s="283" t="s">
        <v>644</v>
      </c>
      <c r="F91" s="130" t="s">
        <v>0</v>
      </c>
      <c r="G91" s="110">
        <v>37</v>
      </c>
      <c r="H91" s="110">
        <v>29</v>
      </c>
      <c r="I91" s="110">
        <v>37</v>
      </c>
      <c r="J91" s="110">
        <v>35</v>
      </c>
      <c r="K91" s="131">
        <f t="shared" si="6"/>
        <v>34.5</v>
      </c>
      <c r="L91" s="131">
        <f t="shared" si="7"/>
        <v>69</v>
      </c>
      <c r="M91" s="110">
        <v>52</v>
      </c>
      <c r="N91" s="110">
        <v>68</v>
      </c>
      <c r="O91" s="128">
        <v>71</v>
      </c>
      <c r="P91" s="127">
        <v>77</v>
      </c>
      <c r="Q91" s="132">
        <f t="shared" si="8"/>
        <v>67</v>
      </c>
      <c r="R91" s="140">
        <v>40</v>
      </c>
      <c r="S91" s="200">
        <v>33</v>
      </c>
      <c r="T91" s="128">
        <v>35</v>
      </c>
      <c r="U91" s="367">
        <f t="shared" si="9"/>
        <v>244</v>
      </c>
      <c r="V91" s="60"/>
    </row>
    <row r="92" spans="1:22" s="5" customFormat="1" x14ac:dyDescent="0.3">
      <c r="A92" s="257">
        <f t="shared" si="10"/>
        <v>5</v>
      </c>
      <c r="B92" s="282" t="s">
        <v>647</v>
      </c>
      <c r="C92" s="282" t="s">
        <v>1226</v>
      </c>
      <c r="D92" s="298" t="s">
        <v>639</v>
      </c>
      <c r="E92" s="283" t="s">
        <v>646</v>
      </c>
      <c r="F92" s="130" t="s">
        <v>23</v>
      </c>
      <c r="G92" s="110">
        <v>40</v>
      </c>
      <c r="H92" s="110">
        <v>38</v>
      </c>
      <c r="I92" s="110">
        <v>37</v>
      </c>
      <c r="J92" s="110">
        <v>37</v>
      </c>
      <c r="K92" s="131">
        <f t="shared" si="6"/>
        <v>38</v>
      </c>
      <c r="L92" s="131">
        <f t="shared" si="7"/>
        <v>76</v>
      </c>
      <c r="M92" s="110">
        <v>0</v>
      </c>
      <c r="N92" s="110">
        <v>67</v>
      </c>
      <c r="O92" s="128">
        <v>74</v>
      </c>
      <c r="P92" s="127">
        <v>80</v>
      </c>
      <c r="Q92" s="132">
        <f t="shared" si="8"/>
        <v>55.25</v>
      </c>
      <c r="R92" s="140">
        <v>40</v>
      </c>
      <c r="S92" s="200">
        <v>36</v>
      </c>
      <c r="T92" s="127">
        <v>43</v>
      </c>
      <c r="U92" s="367">
        <f t="shared" si="9"/>
        <v>250.25</v>
      </c>
      <c r="V92" s="60"/>
    </row>
    <row r="93" spans="1:22" s="5" customFormat="1" x14ac:dyDescent="0.3">
      <c r="A93" s="257">
        <f t="shared" si="10"/>
        <v>6</v>
      </c>
      <c r="B93" s="282" t="s">
        <v>649</v>
      </c>
      <c r="C93" s="282" t="s">
        <v>1227</v>
      </c>
      <c r="D93" s="298" t="s">
        <v>639</v>
      </c>
      <c r="E93" s="283" t="s">
        <v>648</v>
      </c>
      <c r="F93" s="130" t="s">
        <v>17</v>
      </c>
      <c r="G93" s="110">
        <v>40</v>
      </c>
      <c r="H93" s="110">
        <v>36</v>
      </c>
      <c r="I93" s="110">
        <v>40</v>
      </c>
      <c r="J93" s="110">
        <v>38</v>
      </c>
      <c r="K93" s="131">
        <f t="shared" si="6"/>
        <v>38.5</v>
      </c>
      <c r="L93" s="131">
        <f t="shared" si="7"/>
        <v>77</v>
      </c>
      <c r="M93" s="110">
        <v>68</v>
      </c>
      <c r="N93" s="110">
        <v>72</v>
      </c>
      <c r="O93" s="128">
        <v>80</v>
      </c>
      <c r="P93" s="127">
        <v>55</v>
      </c>
      <c r="Q93" s="132">
        <f t="shared" si="8"/>
        <v>68.75</v>
      </c>
      <c r="R93" s="140">
        <v>40</v>
      </c>
      <c r="S93" s="200">
        <v>40.5</v>
      </c>
      <c r="T93" s="127">
        <v>43</v>
      </c>
      <c r="U93" s="367">
        <f t="shared" si="9"/>
        <v>269.25</v>
      </c>
      <c r="V93" s="60"/>
    </row>
    <row r="94" spans="1:22" s="5" customFormat="1" x14ac:dyDescent="0.3">
      <c r="A94" s="257">
        <f t="shared" si="10"/>
        <v>7</v>
      </c>
      <c r="B94" s="282" t="s">
        <v>651</v>
      </c>
      <c r="C94" s="282" t="s">
        <v>1319</v>
      </c>
      <c r="D94" s="298" t="s">
        <v>639</v>
      </c>
      <c r="E94" s="283" t="s">
        <v>650</v>
      </c>
      <c r="F94" s="130" t="s">
        <v>22</v>
      </c>
      <c r="G94" s="110">
        <v>38</v>
      </c>
      <c r="H94" s="110">
        <v>34</v>
      </c>
      <c r="I94" s="110">
        <v>33</v>
      </c>
      <c r="J94" s="110">
        <v>38</v>
      </c>
      <c r="K94" s="131">
        <f t="shared" si="6"/>
        <v>35.75</v>
      </c>
      <c r="L94" s="131">
        <f t="shared" si="7"/>
        <v>71.5</v>
      </c>
      <c r="M94" s="110">
        <v>68</v>
      </c>
      <c r="N94" s="110">
        <v>59</v>
      </c>
      <c r="O94" s="128">
        <v>65</v>
      </c>
      <c r="P94" s="127">
        <v>74</v>
      </c>
      <c r="Q94" s="132">
        <f t="shared" si="8"/>
        <v>66.5</v>
      </c>
      <c r="R94" s="140">
        <v>40</v>
      </c>
      <c r="S94" s="200">
        <v>24</v>
      </c>
      <c r="T94" s="127">
        <v>27</v>
      </c>
      <c r="U94" s="367">
        <f t="shared" si="9"/>
        <v>229</v>
      </c>
      <c r="V94" s="60"/>
    </row>
    <row r="95" spans="1:22" s="5" customFormat="1" x14ac:dyDescent="0.3">
      <c r="A95" s="257">
        <f t="shared" si="10"/>
        <v>8</v>
      </c>
      <c r="B95" s="282" t="s">
        <v>662</v>
      </c>
      <c r="C95" s="282" t="s">
        <v>1225</v>
      </c>
      <c r="D95" s="298" t="s">
        <v>663</v>
      </c>
      <c r="E95" s="283" t="s">
        <v>661</v>
      </c>
      <c r="F95" s="344" t="s">
        <v>14</v>
      </c>
      <c r="G95" s="110">
        <v>31</v>
      </c>
      <c r="H95" s="110">
        <v>38</v>
      </c>
      <c r="I95" s="110">
        <v>21</v>
      </c>
      <c r="J95" s="110">
        <v>40</v>
      </c>
      <c r="K95" s="131">
        <f t="shared" si="6"/>
        <v>32.5</v>
      </c>
      <c r="L95" s="131">
        <f t="shared" si="7"/>
        <v>65</v>
      </c>
      <c r="M95" s="110">
        <v>71</v>
      </c>
      <c r="N95" s="110">
        <v>74</v>
      </c>
      <c r="O95" s="128">
        <v>74</v>
      </c>
      <c r="P95" s="127">
        <v>80</v>
      </c>
      <c r="Q95" s="132">
        <f t="shared" si="8"/>
        <v>74.75</v>
      </c>
      <c r="R95" s="140">
        <v>40</v>
      </c>
      <c r="S95" s="200">
        <v>32</v>
      </c>
      <c r="T95" s="128">
        <v>37</v>
      </c>
      <c r="U95" s="367">
        <f t="shared" si="9"/>
        <v>248.75</v>
      </c>
      <c r="V95" s="60"/>
    </row>
    <row r="96" spans="1:22" s="5" customFormat="1" x14ac:dyDescent="0.3">
      <c r="A96" s="257">
        <f t="shared" si="10"/>
        <v>9</v>
      </c>
      <c r="B96" s="282" t="s">
        <v>665</v>
      </c>
      <c r="C96" s="282" t="s">
        <v>1232</v>
      </c>
      <c r="D96" s="298" t="s">
        <v>666</v>
      </c>
      <c r="E96" s="283" t="s">
        <v>664</v>
      </c>
      <c r="F96" s="344" t="s">
        <v>14</v>
      </c>
      <c r="G96" s="110">
        <v>31</v>
      </c>
      <c r="H96" s="110">
        <v>34</v>
      </c>
      <c r="I96" s="110">
        <v>23</v>
      </c>
      <c r="J96" s="110">
        <v>37</v>
      </c>
      <c r="K96" s="131">
        <f t="shared" si="6"/>
        <v>31.25</v>
      </c>
      <c r="L96" s="131">
        <f t="shared" si="7"/>
        <v>62.5</v>
      </c>
      <c r="M96" s="110">
        <v>67</v>
      </c>
      <c r="N96" s="110">
        <v>64</v>
      </c>
      <c r="O96" s="128">
        <v>75</v>
      </c>
      <c r="P96" s="127">
        <v>0</v>
      </c>
      <c r="Q96" s="132">
        <f t="shared" si="8"/>
        <v>51.5</v>
      </c>
      <c r="R96" s="140">
        <v>40</v>
      </c>
      <c r="S96" s="200">
        <v>24</v>
      </c>
      <c r="T96" s="128">
        <v>35</v>
      </c>
      <c r="U96" s="367">
        <f t="shared" si="9"/>
        <v>213</v>
      </c>
      <c r="V96" s="60"/>
    </row>
    <row r="97" spans="1:22" s="5" customFormat="1" x14ac:dyDescent="0.3">
      <c r="A97" s="257">
        <f t="shared" si="10"/>
        <v>10</v>
      </c>
      <c r="B97" s="282" t="s">
        <v>668</v>
      </c>
      <c r="C97" s="282" t="s">
        <v>1208</v>
      </c>
      <c r="D97" s="298" t="s">
        <v>666</v>
      </c>
      <c r="E97" s="283" t="s">
        <v>667</v>
      </c>
      <c r="F97" s="130" t="s">
        <v>19</v>
      </c>
      <c r="G97" s="110">
        <v>38</v>
      </c>
      <c r="H97" s="110">
        <v>38</v>
      </c>
      <c r="I97" s="110">
        <v>33</v>
      </c>
      <c r="J97" s="110">
        <v>38</v>
      </c>
      <c r="K97" s="131">
        <f t="shared" si="6"/>
        <v>36.75</v>
      </c>
      <c r="L97" s="131">
        <f t="shared" si="7"/>
        <v>73.5</v>
      </c>
      <c r="M97" s="110">
        <v>75</v>
      </c>
      <c r="N97" s="110">
        <v>67</v>
      </c>
      <c r="O97" s="128">
        <v>72</v>
      </c>
      <c r="P97" s="127">
        <v>80</v>
      </c>
      <c r="Q97" s="132">
        <f t="shared" si="8"/>
        <v>73.5</v>
      </c>
      <c r="R97" s="140">
        <v>40</v>
      </c>
      <c r="S97" s="200">
        <v>35</v>
      </c>
      <c r="T97" s="128">
        <v>39</v>
      </c>
      <c r="U97" s="367">
        <f t="shared" si="9"/>
        <v>261</v>
      </c>
      <c r="V97" s="60"/>
    </row>
    <row r="98" spans="1:22" s="5" customFormat="1" x14ac:dyDescent="0.3">
      <c r="A98" s="257">
        <f t="shared" si="10"/>
        <v>11</v>
      </c>
      <c r="B98" s="282" t="s">
        <v>672</v>
      </c>
      <c r="C98" s="282" t="s">
        <v>1234</v>
      </c>
      <c r="D98" s="298" t="s">
        <v>666</v>
      </c>
      <c r="E98" s="283" t="s">
        <v>671</v>
      </c>
      <c r="F98" s="130" t="s">
        <v>17</v>
      </c>
      <c r="G98" s="110">
        <v>40</v>
      </c>
      <c r="H98" s="110">
        <v>38</v>
      </c>
      <c r="I98" s="110">
        <v>39</v>
      </c>
      <c r="J98" s="110">
        <v>37</v>
      </c>
      <c r="K98" s="131">
        <f t="shared" si="6"/>
        <v>38.5</v>
      </c>
      <c r="L98" s="131">
        <f t="shared" si="7"/>
        <v>77</v>
      </c>
      <c r="M98" s="110">
        <v>41</v>
      </c>
      <c r="N98" s="110">
        <v>0</v>
      </c>
      <c r="O98" s="128">
        <v>77</v>
      </c>
      <c r="P98" s="127">
        <v>80</v>
      </c>
      <c r="Q98" s="132">
        <f t="shared" si="8"/>
        <v>49.5</v>
      </c>
      <c r="R98" s="140">
        <v>40</v>
      </c>
      <c r="S98" s="200">
        <v>16</v>
      </c>
      <c r="T98" s="127">
        <v>40</v>
      </c>
      <c r="U98" s="367">
        <f t="shared" si="9"/>
        <v>222.5</v>
      </c>
      <c r="V98" s="60"/>
    </row>
    <row r="99" spans="1:22" s="5" customFormat="1" x14ac:dyDescent="0.3">
      <c r="A99" s="257">
        <v>1</v>
      </c>
      <c r="B99" s="282" t="s">
        <v>689</v>
      </c>
      <c r="C99" s="282" t="s">
        <v>1239</v>
      </c>
      <c r="D99" s="298" t="s">
        <v>690</v>
      </c>
      <c r="E99" s="283" t="s">
        <v>688</v>
      </c>
      <c r="F99" s="130" t="s">
        <v>21</v>
      </c>
      <c r="G99" s="110">
        <v>30</v>
      </c>
      <c r="H99" s="110">
        <v>39</v>
      </c>
      <c r="I99" s="110">
        <v>30</v>
      </c>
      <c r="J99" s="110">
        <v>33</v>
      </c>
      <c r="K99" s="131">
        <f t="shared" si="6"/>
        <v>33</v>
      </c>
      <c r="L99" s="131">
        <f t="shared" si="7"/>
        <v>66</v>
      </c>
      <c r="M99" s="110">
        <v>58</v>
      </c>
      <c r="N99" s="110">
        <v>46</v>
      </c>
      <c r="O99" s="128">
        <v>79</v>
      </c>
      <c r="P99" s="127">
        <v>80</v>
      </c>
      <c r="Q99" s="132">
        <f t="shared" si="8"/>
        <v>65.75</v>
      </c>
      <c r="R99" s="140">
        <v>40</v>
      </c>
      <c r="S99" s="200">
        <v>20</v>
      </c>
      <c r="T99" s="128">
        <v>38</v>
      </c>
      <c r="U99" s="367">
        <f t="shared" si="9"/>
        <v>229.75</v>
      </c>
      <c r="V99" s="60"/>
    </row>
    <row r="100" spans="1:22" s="5" customFormat="1" x14ac:dyDescent="0.3">
      <c r="A100" s="257">
        <f t="shared" si="10"/>
        <v>2</v>
      </c>
      <c r="B100" s="282" t="s">
        <v>692</v>
      </c>
      <c r="C100" s="282" t="s">
        <v>129</v>
      </c>
      <c r="D100" s="298" t="s">
        <v>690</v>
      </c>
      <c r="E100" s="283" t="s">
        <v>691</v>
      </c>
      <c r="F100" s="130" t="s">
        <v>17</v>
      </c>
      <c r="G100" s="110">
        <v>40</v>
      </c>
      <c r="H100" s="110">
        <v>39</v>
      </c>
      <c r="I100" s="110">
        <v>36</v>
      </c>
      <c r="J100" s="110">
        <v>32</v>
      </c>
      <c r="K100" s="131">
        <f t="shared" si="6"/>
        <v>36.75</v>
      </c>
      <c r="L100" s="131">
        <f t="shared" si="7"/>
        <v>73.5</v>
      </c>
      <c r="M100" s="110">
        <v>69</v>
      </c>
      <c r="N100" s="110">
        <v>73</v>
      </c>
      <c r="O100" s="128">
        <v>77</v>
      </c>
      <c r="P100" s="127">
        <v>79</v>
      </c>
      <c r="Q100" s="132">
        <f t="shared" si="8"/>
        <v>74.5</v>
      </c>
      <c r="R100" s="140">
        <v>40</v>
      </c>
      <c r="S100" s="200">
        <v>35</v>
      </c>
      <c r="T100" s="127">
        <v>42</v>
      </c>
      <c r="U100" s="367">
        <f t="shared" si="9"/>
        <v>265</v>
      </c>
      <c r="V100" s="60"/>
    </row>
    <row r="101" spans="1:22" s="5" customFormat="1" x14ac:dyDescent="0.3">
      <c r="A101" s="257">
        <f t="shared" si="10"/>
        <v>3</v>
      </c>
      <c r="B101" s="282" t="s">
        <v>694</v>
      </c>
      <c r="C101" s="282" t="s">
        <v>1240</v>
      </c>
      <c r="D101" s="298" t="s">
        <v>690</v>
      </c>
      <c r="E101" s="283" t="s">
        <v>693</v>
      </c>
      <c r="F101" s="130" t="s">
        <v>0</v>
      </c>
      <c r="G101" s="110">
        <v>38</v>
      </c>
      <c r="H101" s="110">
        <v>35</v>
      </c>
      <c r="I101" s="110">
        <v>36</v>
      </c>
      <c r="J101" s="110">
        <v>34</v>
      </c>
      <c r="K101" s="131">
        <f t="shared" si="6"/>
        <v>35.75</v>
      </c>
      <c r="L101" s="131">
        <f t="shared" si="7"/>
        <v>71.5</v>
      </c>
      <c r="M101" s="110">
        <v>73</v>
      </c>
      <c r="N101" s="110">
        <v>64</v>
      </c>
      <c r="O101" s="128">
        <v>76</v>
      </c>
      <c r="P101" s="127">
        <v>80</v>
      </c>
      <c r="Q101" s="132">
        <f t="shared" si="8"/>
        <v>73.25</v>
      </c>
      <c r="R101" s="140">
        <v>40</v>
      </c>
      <c r="S101" s="200">
        <v>33</v>
      </c>
      <c r="T101" s="128">
        <v>34</v>
      </c>
      <c r="U101" s="367">
        <f t="shared" si="9"/>
        <v>251.75</v>
      </c>
      <c r="V101" s="60"/>
    </row>
    <row r="102" spans="1:22" s="5" customFormat="1" x14ac:dyDescent="0.3">
      <c r="A102" s="257">
        <f t="shared" si="10"/>
        <v>4</v>
      </c>
      <c r="B102" s="282" t="s">
        <v>696</v>
      </c>
      <c r="C102" s="282" t="s">
        <v>1146</v>
      </c>
      <c r="D102" s="298" t="s">
        <v>690</v>
      </c>
      <c r="E102" s="283" t="s">
        <v>695</v>
      </c>
      <c r="F102" s="130" t="s">
        <v>17</v>
      </c>
      <c r="G102" s="110">
        <v>40</v>
      </c>
      <c r="H102" s="110">
        <v>36</v>
      </c>
      <c r="I102" s="110">
        <v>38</v>
      </c>
      <c r="J102" s="110">
        <v>38</v>
      </c>
      <c r="K102" s="131">
        <f t="shared" si="6"/>
        <v>38</v>
      </c>
      <c r="L102" s="131">
        <f t="shared" si="7"/>
        <v>76</v>
      </c>
      <c r="M102" s="110">
        <v>72</v>
      </c>
      <c r="N102" s="110">
        <v>0</v>
      </c>
      <c r="O102" s="128">
        <v>73</v>
      </c>
      <c r="P102" s="127">
        <v>80</v>
      </c>
      <c r="Q102" s="132">
        <f t="shared" si="8"/>
        <v>56.25</v>
      </c>
      <c r="R102" s="140">
        <v>40</v>
      </c>
      <c r="S102" s="200">
        <v>30</v>
      </c>
      <c r="T102" s="127">
        <v>43</v>
      </c>
      <c r="U102" s="367">
        <f t="shared" si="9"/>
        <v>245.25</v>
      </c>
      <c r="V102" s="60"/>
    </row>
    <row r="103" spans="1:22" s="5" customFormat="1" x14ac:dyDescent="0.3">
      <c r="A103" s="257">
        <f t="shared" si="10"/>
        <v>5</v>
      </c>
      <c r="B103" s="282" t="s">
        <v>700</v>
      </c>
      <c r="C103" s="282" t="s">
        <v>1318</v>
      </c>
      <c r="D103" s="298" t="s">
        <v>690</v>
      </c>
      <c r="E103" s="283" t="s">
        <v>699</v>
      </c>
      <c r="F103" s="130" t="s">
        <v>22</v>
      </c>
      <c r="G103" s="110">
        <v>39</v>
      </c>
      <c r="H103" s="110">
        <v>35</v>
      </c>
      <c r="I103" s="110">
        <v>34</v>
      </c>
      <c r="J103" s="110">
        <v>37</v>
      </c>
      <c r="K103" s="131">
        <f t="shared" si="6"/>
        <v>36.25</v>
      </c>
      <c r="L103" s="131">
        <f t="shared" si="7"/>
        <v>72.5</v>
      </c>
      <c r="M103" s="110">
        <v>71</v>
      </c>
      <c r="N103" s="110">
        <v>72</v>
      </c>
      <c r="O103" s="128">
        <v>78</v>
      </c>
      <c r="P103" s="127">
        <v>79</v>
      </c>
      <c r="Q103" s="132">
        <f t="shared" si="8"/>
        <v>75</v>
      </c>
      <c r="R103" s="140">
        <v>40</v>
      </c>
      <c r="S103" s="200">
        <v>36</v>
      </c>
      <c r="T103" s="127">
        <v>42</v>
      </c>
      <c r="U103" s="367">
        <f t="shared" si="9"/>
        <v>265.5</v>
      </c>
      <c r="V103" s="60"/>
    </row>
    <row r="104" spans="1:22" s="5" customFormat="1" x14ac:dyDescent="0.3">
      <c r="A104" s="257">
        <f t="shared" si="10"/>
        <v>6</v>
      </c>
      <c r="B104" s="282" t="s">
        <v>702</v>
      </c>
      <c r="C104" s="282" t="s">
        <v>1242</v>
      </c>
      <c r="D104" s="298" t="s">
        <v>690</v>
      </c>
      <c r="E104" s="283" t="s">
        <v>701</v>
      </c>
      <c r="F104" s="130" t="s">
        <v>21</v>
      </c>
      <c r="G104" s="110">
        <v>33</v>
      </c>
      <c r="H104" s="110">
        <v>35</v>
      </c>
      <c r="I104" s="110">
        <v>37</v>
      </c>
      <c r="J104" s="110">
        <v>32</v>
      </c>
      <c r="K104" s="131">
        <f t="shared" si="6"/>
        <v>34.25</v>
      </c>
      <c r="L104" s="131">
        <f t="shared" si="7"/>
        <v>68.5</v>
      </c>
      <c r="M104" s="110">
        <v>63</v>
      </c>
      <c r="N104" s="110">
        <v>53</v>
      </c>
      <c r="O104" s="128">
        <v>73</v>
      </c>
      <c r="P104" s="127">
        <v>0</v>
      </c>
      <c r="Q104" s="132">
        <f t="shared" si="8"/>
        <v>47.25</v>
      </c>
      <c r="R104" s="140">
        <v>40</v>
      </c>
      <c r="S104" s="200">
        <v>33</v>
      </c>
      <c r="T104" s="128">
        <v>37</v>
      </c>
      <c r="U104" s="367">
        <f t="shared" si="9"/>
        <v>225.75</v>
      </c>
      <c r="V104" s="60"/>
    </row>
    <row r="105" spans="1:22" s="5" customFormat="1" x14ac:dyDescent="0.3">
      <c r="A105" s="257">
        <f t="shared" si="10"/>
        <v>7</v>
      </c>
      <c r="B105" s="282" t="s">
        <v>706</v>
      </c>
      <c r="C105" s="282" t="s">
        <v>133</v>
      </c>
      <c r="D105" s="298" t="s">
        <v>690</v>
      </c>
      <c r="E105" s="283" t="s">
        <v>705</v>
      </c>
      <c r="F105" s="130" t="s">
        <v>23</v>
      </c>
      <c r="G105" s="110">
        <v>37</v>
      </c>
      <c r="H105" s="110">
        <v>38</v>
      </c>
      <c r="I105" s="110">
        <v>35</v>
      </c>
      <c r="J105" s="110">
        <v>21</v>
      </c>
      <c r="K105" s="131">
        <f t="shared" si="6"/>
        <v>32.75</v>
      </c>
      <c r="L105" s="131">
        <f t="shared" si="7"/>
        <v>65.5</v>
      </c>
      <c r="M105" s="110">
        <v>61</v>
      </c>
      <c r="N105" s="110">
        <v>69</v>
      </c>
      <c r="O105" s="128">
        <v>77</v>
      </c>
      <c r="P105" s="127">
        <v>80</v>
      </c>
      <c r="Q105" s="132">
        <f t="shared" si="8"/>
        <v>71.75</v>
      </c>
      <c r="R105" s="140">
        <v>40</v>
      </c>
      <c r="S105" s="200">
        <v>22</v>
      </c>
      <c r="T105" s="127">
        <v>33</v>
      </c>
      <c r="U105" s="367">
        <f t="shared" si="9"/>
        <v>232.25</v>
      </c>
      <c r="V105" s="60"/>
    </row>
    <row r="106" spans="1:22" s="5" customFormat="1" x14ac:dyDescent="0.3">
      <c r="A106" s="257">
        <v>1</v>
      </c>
      <c r="B106" s="282" t="s">
        <v>718</v>
      </c>
      <c r="C106" s="282" t="s">
        <v>1248</v>
      </c>
      <c r="D106" s="298" t="s">
        <v>719</v>
      </c>
      <c r="E106" s="283" t="s">
        <v>717</v>
      </c>
      <c r="F106" s="130" t="s">
        <v>17</v>
      </c>
      <c r="G106" s="110">
        <v>40</v>
      </c>
      <c r="H106" s="110">
        <v>31</v>
      </c>
      <c r="I106" s="110">
        <v>38</v>
      </c>
      <c r="J106" s="110">
        <v>38</v>
      </c>
      <c r="K106" s="131">
        <f t="shared" si="6"/>
        <v>36.75</v>
      </c>
      <c r="L106" s="131">
        <f t="shared" si="7"/>
        <v>73.5</v>
      </c>
      <c r="M106" s="110">
        <v>62</v>
      </c>
      <c r="N106" s="110">
        <v>75</v>
      </c>
      <c r="O106" s="128">
        <v>76</v>
      </c>
      <c r="P106" s="127">
        <v>77</v>
      </c>
      <c r="Q106" s="132">
        <f t="shared" si="8"/>
        <v>72.5</v>
      </c>
      <c r="R106" s="140">
        <v>40</v>
      </c>
      <c r="S106" s="200">
        <v>22</v>
      </c>
      <c r="T106" s="127">
        <v>40</v>
      </c>
      <c r="U106" s="367">
        <f t="shared" si="9"/>
        <v>248</v>
      </c>
      <c r="V106" s="60"/>
    </row>
    <row r="107" spans="1:22" s="5" customFormat="1" x14ac:dyDescent="0.3">
      <c r="A107" s="257">
        <f t="shared" si="10"/>
        <v>2</v>
      </c>
      <c r="B107" s="282" t="s">
        <v>1249</v>
      </c>
      <c r="C107" s="282" t="s">
        <v>1251</v>
      </c>
      <c r="D107" s="298" t="s">
        <v>719</v>
      </c>
      <c r="E107" s="283" t="s">
        <v>722</v>
      </c>
      <c r="F107" s="130" t="s">
        <v>22</v>
      </c>
      <c r="G107" s="110">
        <v>37</v>
      </c>
      <c r="H107" s="110">
        <v>35</v>
      </c>
      <c r="I107" s="110">
        <v>34</v>
      </c>
      <c r="J107" s="110">
        <v>35</v>
      </c>
      <c r="K107" s="131">
        <f t="shared" si="6"/>
        <v>35.25</v>
      </c>
      <c r="L107" s="131">
        <f t="shared" si="7"/>
        <v>70.5</v>
      </c>
      <c r="M107" s="110">
        <v>69</v>
      </c>
      <c r="N107" s="110">
        <v>65</v>
      </c>
      <c r="O107" s="128">
        <v>71</v>
      </c>
      <c r="P107" s="127">
        <v>80</v>
      </c>
      <c r="Q107" s="132">
        <f t="shared" si="8"/>
        <v>71.25</v>
      </c>
      <c r="R107" s="140">
        <v>40</v>
      </c>
      <c r="S107" s="200">
        <v>36</v>
      </c>
      <c r="T107" s="127">
        <v>40</v>
      </c>
      <c r="U107" s="367">
        <f t="shared" si="9"/>
        <v>257.75</v>
      </c>
      <c r="V107" s="60"/>
    </row>
    <row r="108" spans="1:22" s="5" customFormat="1" x14ac:dyDescent="0.3">
      <c r="A108" s="257">
        <f t="shared" si="10"/>
        <v>3</v>
      </c>
      <c r="B108" s="282" t="s">
        <v>725</v>
      </c>
      <c r="C108" s="282" t="s">
        <v>1252</v>
      </c>
      <c r="D108" s="298" t="s">
        <v>719</v>
      </c>
      <c r="E108" s="283" t="s">
        <v>724</v>
      </c>
      <c r="F108" s="130" t="s">
        <v>23</v>
      </c>
      <c r="G108" s="110">
        <v>40</v>
      </c>
      <c r="H108" s="110">
        <v>37</v>
      </c>
      <c r="I108" s="110">
        <v>30</v>
      </c>
      <c r="J108" s="110">
        <v>36</v>
      </c>
      <c r="K108" s="131">
        <f t="shared" si="6"/>
        <v>35.75</v>
      </c>
      <c r="L108" s="131">
        <f t="shared" si="7"/>
        <v>71.5</v>
      </c>
      <c r="M108" s="110">
        <v>42</v>
      </c>
      <c r="N108" s="110">
        <v>65</v>
      </c>
      <c r="O108" s="128">
        <v>65</v>
      </c>
      <c r="P108" s="127">
        <v>80</v>
      </c>
      <c r="Q108" s="132">
        <f t="shared" si="8"/>
        <v>63</v>
      </c>
      <c r="R108" s="140">
        <v>40</v>
      </c>
      <c r="S108" s="200">
        <v>39</v>
      </c>
      <c r="T108" s="127">
        <v>38</v>
      </c>
      <c r="U108" s="367">
        <f t="shared" si="9"/>
        <v>251.5</v>
      </c>
      <c r="V108" s="60"/>
    </row>
    <row r="109" spans="1:22" s="5" customFormat="1" x14ac:dyDescent="0.3">
      <c r="A109" s="257">
        <f t="shared" si="10"/>
        <v>4</v>
      </c>
      <c r="B109" s="282" t="s">
        <v>729</v>
      </c>
      <c r="C109" s="282" t="s">
        <v>136</v>
      </c>
      <c r="D109" s="298" t="s">
        <v>719</v>
      </c>
      <c r="E109" s="283" t="s">
        <v>728</v>
      </c>
      <c r="F109" s="130" t="s">
        <v>24</v>
      </c>
      <c r="G109" s="110">
        <v>40</v>
      </c>
      <c r="H109" s="110">
        <v>34</v>
      </c>
      <c r="I109" s="110">
        <v>38</v>
      </c>
      <c r="J109" s="110">
        <v>37</v>
      </c>
      <c r="K109" s="131">
        <f t="shared" si="6"/>
        <v>37.25</v>
      </c>
      <c r="L109" s="131">
        <f t="shared" si="7"/>
        <v>74.5</v>
      </c>
      <c r="M109" s="110">
        <v>44</v>
      </c>
      <c r="N109" s="110">
        <v>39</v>
      </c>
      <c r="O109" s="128">
        <v>68</v>
      </c>
      <c r="P109" s="127">
        <v>80</v>
      </c>
      <c r="Q109" s="132">
        <f t="shared" si="8"/>
        <v>57.75</v>
      </c>
      <c r="R109" s="140">
        <v>40</v>
      </c>
      <c r="S109" s="200">
        <v>36</v>
      </c>
      <c r="T109" s="128">
        <v>40</v>
      </c>
      <c r="U109" s="367">
        <f t="shared" si="9"/>
        <v>248.25</v>
      </c>
      <c r="V109" s="60"/>
    </row>
    <row r="110" spans="1:22" s="5" customFormat="1" x14ac:dyDescent="0.3">
      <c r="A110" s="257">
        <v>1</v>
      </c>
      <c r="B110" s="282" t="s">
        <v>737</v>
      </c>
      <c r="C110" s="282" t="s">
        <v>1253</v>
      </c>
      <c r="D110" s="298" t="s">
        <v>84</v>
      </c>
      <c r="E110" s="283" t="s">
        <v>736</v>
      </c>
      <c r="F110" s="130" t="s">
        <v>0</v>
      </c>
      <c r="G110" s="110">
        <v>39</v>
      </c>
      <c r="H110" s="110">
        <v>36</v>
      </c>
      <c r="I110" s="110">
        <v>37</v>
      </c>
      <c r="J110" s="110">
        <v>37</v>
      </c>
      <c r="K110" s="131">
        <f t="shared" si="6"/>
        <v>37.25</v>
      </c>
      <c r="L110" s="131">
        <f t="shared" si="7"/>
        <v>74.5</v>
      </c>
      <c r="M110" s="110">
        <v>77</v>
      </c>
      <c r="N110" s="110">
        <v>73</v>
      </c>
      <c r="O110" s="128">
        <v>78</v>
      </c>
      <c r="P110" s="127">
        <v>79</v>
      </c>
      <c r="Q110" s="132">
        <f t="shared" si="8"/>
        <v>76.75</v>
      </c>
      <c r="R110" s="140">
        <v>40</v>
      </c>
      <c r="S110" s="200">
        <v>35</v>
      </c>
      <c r="T110" s="128">
        <v>43</v>
      </c>
      <c r="U110" s="367">
        <f t="shared" si="9"/>
        <v>269.25</v>
      </c>
      <c r="V110" s="60"/>
    </row>
    <row r="111" spans="1:22" s="5" customFormat="1" x14ac:dyDescent="0.3">
      <c r="A111" s="257">
        <f t="shared" si="10"/>
        <v>2</v>
      </c>
      <c r="B111" s="282" t="s">
        <v>739</v>
      </c>
      <c r="C111" s="282" t="s">
        <v>1254</v>
      </c>
      <c r="D111" s="298" t="s">
        <v>84</v>
      </c>
      <c r="E111" s="283" t="s">
        <v>738</v>
      </c>
      <c r="F111" s="130" t="s">
        <v>21</v>
      </c>
      <c r="G111" s="130">
        <v>38</v>
      </c>
      <c r="H111" s="110">
        <v>37</v>
      </c>
      <c r="I111" s="110">
        <v>32</v>
      </c>
      <c r="J111" s="110">
        <v>36</v>
      </c>
      <c r="K111" s="131">
        <f t="shared" si="6"/>
        <v>35.75</v>
      </c>
      <c r="L111" s="131">
        <f t="shared" si="7"/>
        <v>71.5</v>
      </c>
      <c r="M111" s="110">
        <v>56</v>
      </c>
      <c r="N111" s="110">
        <v>36</v>
      </c>
      <c r="O111" s="128">
        <v>78</v>
      </c>
      <c r="P111" s="127">
        <v>80</v>
      </c>
      <c r="Q111" s="132">
        <f t="shared" si="8"/>
        <v>62.5</v>
      </c>
      <c r="R111" s="140">
        <v>40</v>
      </c>
      <c r="S111" s="200">
        <v>36</v>
      </c>
      <c r="T111" s="128">
        <v>38</v>
      </c>
      <c r="U111" s="367">
        <f t="shared" si="9"/>
        <v>248</v>
      </c>
      <c r="V111" s="60"/>
    </row>
    <row r="112" spans="1:22" x14ac:dyDescent="0.3">
      <c r="A112" s="257">
        <f t="shared" si="10"/>
        <v>3</v>
      </c>
      <c r="B112" s="282" t="s">
        <v>741</v>
      </c>
      <c r="C112" s="282" t="s">
        <v>111</v>
      </c>
      <c r="D112" s="298" t="s">
        <v>84</v>
      </c>
      <c r="E112" s="283" t="s">
        <v>740</v>
      </c>
      <c r="F112" s="130" t="s">
        <v>0</v>
      </c>
      <c r="G112" s="110">
        <v>27</v>
      </c>
      <c r="H112" s="110">
        <v>35</v>
      </c>
      <c r="I112" s="110">
        <v>38</v>
      </c>
      <c r="J112" s="110">
        <v>34</v>
      </c>
      <c r="K112" s="131">
        <f t="shared" si="6"/>
        <v>33.5</v>
      </c>
      <c r="L112" s="131">
        <f t="shared" si="7"/>
        <v>67</v>
      </c>
      <c r="M112" s="110">
        <v>68</v>
      </c>
      <c r="N112" s="110">
        <v>66</v>
      </c>
      <c r="O112" s="110">
        <v>76</v>
      </c>
      <c r="P112" s="127">
        <v>80</v>
      </c>
      <c r="Q112" s="132">
        <f t="shared" si="8"/>
        <v>72.5</v>
      </c>
      <c r="R112" s="140">
        <v>40</v>
      </c>
      <c r="S112" s="200">
        <v>34.5</v>
      </c>
      <c r="T112" s="128">
        <v>37</v>
      </c>
      <c r="U112" s="367">
        <f t="shared" si="9"/>
        <v>251</v>
      </c>
      <c r="V112" s="444"/>
    </row>
    <row r="113" spans="1:22" s="5" customFormat="1" x14ac:dyDescent="0.3">
      <c r="A113" s="257">
        <f t="shared" si="10"/>
        <v>4</v>
      </c>
      <c r="B113" s="282" t="s">
        <v>128</v>
      </c>
      <c r="C113" s="282" t="s">
        <v>1320</v>
      </c>
      <c r="D113" s="298" t="s">
        <v>84</v>
      </c>
      <c r="E113" s="283" t="s">
        <v>743</v>
      </c>
      <c r="F113" s="130" t="s">
        <v>24</v>
      </c>
      <c r="G113" s="110">
        <v>34</v>
      </c>
      <c r="H113" s="110">
        <v>29</v>
      </c>
      <c r="I113" s="110">
        <v>37</v>
      </c>
      <c r="J113" s="110">
        <v>37</v>
      </c>
      <c r="K113" s="131">
        <f t="shared" si="6"/>
        <v>34.25</v>
      </c>
      <c r="L113" s="131">
        <f t="shared" si="7"/>
        <v>68.5</v>
      </c>
      <c r="M113" s="110">
        <v>76</v>
      </c>
      <c r="N113" s="110">
        <v>69</v>
      </c>
      <c r="O113" s="128">
        <v>67</v>
      </c>
      <c r="P113" s="127">
        <v>80</v>
      </c>
      <c r="Q113" s="132">
        <f t="shared" si="8"/>
        <v>73</v>
      </c>
      <c r="R113" s="140">
        <v>40</v>
      </c>
      <c r="S113" s="200">
        <v>33.5</v>
      </c>
      <c r="T113" s="128">
        <v>42</v>
      </c>
      <c r="U113" s="367">
        <f t="shared" si="9"/>
        <v>257</v>
      </c>
      <c r="V113" s="60"/>
    </row>
    <row r="114" spans="1:22" s="5" customFormat="1" x14ac:dyDescent="0.3">
      <c r="A114" s="257">
        <f t="shared" si="10"/>
        <v>5</v>
      </c>
      <c r="B114" s="282" t="s">
        <v>163</v>
      </c>
      <c r="C114" s="282" t="s">
        <v>74</v>
      </c>
      <c r="D114" s="298" t="s">
        <v>84</v>
      </c>
      <c r="E114" s="283" t="s">
        <v>745</v>
      </c>
      <c r="F114" s="344" t="s">
        <v>14</v>
      </c>
      <c r="G114" s="110">
        <v>32</v>
      </c>
      <c r="H114" s="110">
        <v>36</v>
      </c>
      <c r="I114" s="110">
        <v>28</v>
      </c>
      <c r="J114" s="110">
        <v>39</v>
      </c>
      <c r="K114" s="131">
        <f t="shared" si="6"/>
        <v>33.75</v>
      </c>
      <c r="L114" s="131">
        <f t="shared" si="7"/>
        <v>67.5</v>
      </c>
      <c r="M114" s="110">
        <v>63</v>
      </c>
      <c r="N114" s="110">
        <v>0</v>
      </c>
      <c r="O114" s="128">
        <v>72</v>
      </c>
      <c r="P114" s="127">
        <v>0</v>
      </c>
      <c r="Q114" s="132">
        <f t="shared" si="8"/>
        <v>33.75</v>
      </c>
      <c r="R114" s="140">
        <v>40</v>
      </c>
      <c r="S114" s="200">
        <v>40</v>
      </c>
      <c r="T114" s="128">
        <v>37</v>
      </c>
      <c r="U114" s="367">
        <f t="shared" si="9"/>
        <v>218.25</v>
      </c>
      <c r="V114" s="60"/>
    </row>
    <row r="115" spans="1:22" s="5" customFormat="1" x14ac:dyDescent="0.3">
      <c r="A115" s="257">
        <f t="shared" si="10"/>
        <v>6</v>
      </c>
      <c r="B115" s="282" t="s">
        <v>1260</v>
      </c>
      <c r="C115" s="282" t="s">
        <v>1261</v>
      </c>
      <c r="D115" s="298" t="s">
        <v>84</v>
      </c>
      <c r="E115" s="283" t="s">
        <v>752</v>
      </c>
      <c r="F115" s="344" t="s">
        <v>14</v>
      </c>
      <c r="G115" s="110">
        <v>33</v>
      </c>
      <c r="H115" s="110">
        <v>36</v>
      </c>
      <c r="I115" s="110">
        <v>19</v>
      </c>
      <c r="J115" s="110">
        <v>38</v>
      </c>
      <c r="K115" s="131">
        <f t="shared" si="6"/>
        <v>31.5</v>
      </c>
      <c r="L115" s="131">
        <f t="shared" si="7"/>
        <v>63</v>
      </c>
      <c r="M115" s="110">
        <v>73</v>
      </c>
      <c r="N115" s="110">
        <v>73</v>
      </c>
      <c r="O115" s="128">
        <v>72</v>
      </c>
      <c r="P115" s="127">
        <v>78</v>
      </c>
      <c r="Q115" s="132">
        <f t="shared" si="8"/>
        <v>74</v>
      </c>
      <c r="R115" s="140">
        <v>40</v>
      </c>
      <c r="S115" s="200">
        <v>41</v>
      </c>
      <c r="T115" s="128">
        <v>38</v>
      </c>
      <c r="U115" s="367">
        <f t="shared" si="9"/>
        <v>256</v>
      </c>
      <c r="V115" s="60"/>
    </row>
    <row r="116" spans="1:22" s="5" customFormat="1" x14ac:dyDescent="0.3">
      <c r="A116" s="257">
        <f t="shared" si="10"/>
        <v>7</v>
      </c>
      <c r="B116" s="282" t="s">
        <v>755</v>
      </c>
      <c r="C116" s="282" t="s">
        <v>126</v>
      </c>
      <c r="D116" s="298" t="s">
        <v>84</v>
      </c>
      <c r="E116" s="283" t="s">
        <v>754</v>
      </c>
      <c r="F116" s="130" t="s">
        <v>17</v>
      </c>
      <c r="G116" s="110">
        <v>40</v>
      </c>
      <c r="H116" s="110">
        <v>38</v>
      </c>
      <c r="I116" s="110">
        <v>37</v>
      </c>
      <c r="J116" s="110">
        <v>40</v>
      </c>
      <c r="K116" s="131">
        <f t="shared" si="6"/>
        <v>38.75</v>
      </c>
      <c r="L116" s="131">
        <f t="shared" si="7"/>
        <v>77.5</v>
      </c>
      <c r="M116" s="110">
        <v>77</v>
      </c>
      <c r="N116" s="110">
        <v>60</v>
      </c>
      <c r="O116" s="128">
        <v>79</v>
      </c>
      <c r="P116" s="127">
        <v>80</v>
      </c>
      <c r="Q116" s="132">
        <f t="shared" si="8"/>
        <v>74</v>
      </c>
      <c r="R116" s="140">
        <v>40</v>
      </c>
      <c r="S116" s="200">
        <v>24</v>
      </c>
      <c r="T116" s="127">
        <v>41</v>
      </c>
      <c r="U116" s="367">
        <f t="shared" si="9"/>
        <v>256.5</v>
      </c>
      <c r="V116" s="60"/>
    </row>
    <row r="117" spans="1:22" s="5" customFormat="1" x14ac:dyDescent="0.3">
      <c r="A117" s="257">
        <f t="shared" si="10"/>
        <v>8</v>
      </c>
      <c r="B117" s="282" t="s">
        <v>757</v>
      </c>
      <c r="C117" s="282" t="s">
        <v>139</v>
      </c>
      <c r="D117" s="298" t="s">
        <v>84</v>
      </c>
      <c r="E117" s="283" t="s">
        <v>756</v>
      </c>
      <c r="F117" s="130" t="s">
        <v>18</v>
      </c>
      <c r="G117" s="110">
        <v>38</v>
      </c>
      <c r="H117" s="110">
        <v>17</v>
      </c>
      <c r="I117" s="110">
        <v>36</v>
      </c>
      <c r="J117" s="110">
        <v>25</v>
      </c>
      <c r="K117" s="131">
        <f t="shared" si="6"/>
        <v>29</v>
      </c>
      <c r="L117" s="131">
        <f t="shared" si="7"/>
        <v>58</v>
      </c>
      <c r="M117" s="110">
        <v>37</v>
      </c>
      <c r="N117" s="110">
        <v>51</v>
      </c>
      <c r="O117" s="128">
        <v>66</v>
      </c>
      <c r="P117" s="127">
        <v>80</v>
      </c>
      <c r="Q117" s="132">
        <f t="shared" si="8"/>
        <v>58.5</v>
      </c>
      <c r="R117" s="140">
        <v>40</v>
      </c>
      <c r="S117" s="200">
        <v>27</v>
      </c>
      <c r="T117" s="128">
        <v>38</v>
      </c>
      <c r="U117" s="367">
        <f t="shared" si="9"/>
        <v>221.5</v>
      </c>
      <c r="V117" s="60"/>
    </row>
    <row r="118" spans="1:22" s="5" customFormat="1" x14ac:dyDescent="0.3">
      <c r="A118" s="257">
        <v>1</v>
      </c>
      <c r="B118" s="282" t="s">
        <v>159</v>
      </c>
      <c r="C118" s="282" t="s">
        <v>1203</v>
      </c>
      <c r="D118" s="298" t="s">
        <v>75</v>
      </c>
      <c r="E118" s="283" t="s">
        <v>771</v>
      </c>
      <c r="F118" s="130" t="s">
        <v>20</v>
      </c>
      <c r="G118" s="110">
        <v>34</v>
      </c>
      <c r="H118" s="110">
        <v>38</v>
      </c>
      <c r="I118" s="110">
        <v>33</v>
      </c>
      <c r="J118" s="110">
        <v>29</v>
      </c>
      <c r="K118" s="131">
        <f t="shared" si="6"/>
        <v>33.5</v>
      </c>
      <c r="L118" s="131">
        <f t="shared" si="7"/>
        <v>67</v>
      </c>
      <c r="M118" s="110">
        <v>53</v>
      </c>
      <c r="N118" s="110">
        <v>78</v>
      </c>
      <c r="O118" s="128">
        <v>77</v>
      </c>
      <c r="P118" s="127">
        <v>80</v>
      </c>
      <c r="Q118" s="132">
        <f t="shared" si="8"/>
        <v>72</v>
      </c>
      <c r="R118" s="140">
        <v>40</v>
      </c>
      <c r="S118" s="200">
        <v>39</v>
      </c>
      <c r="T118" s="128">
        <v>38</v>
      </c>
      <c r="U118" s="367">
        <f t="shared" si="9"/>
        <v>256</v>
      </c>
      <c r="V118" s="60"/>
    </row>
    <row r="119" spans="1:22" s="5" customFormat="1" x14ac:dyDescent="0.3">
      <c r="A119" s="257">
        <f t="shared" si="10"/>
        <v>2</v>
      </c>
      <c r="B119" s="282" t="s">
        <v>125</v>
      </c>
      <c r="C119" s="282" t="s">
        <v>158</v>
      </c>
      <c r="D119" s="298" t="s">
        <v>75</v>
      </c>
      <c r="E119" s="283" t="s">
        <v>777</v>
      </c>
      <c r="F119" s="130" t="s">
        <v>19</v>
      </c>
      <c r="G119" s="110">
        <v>31</v>
      </c>
      <c r="H119" s="110">
        <v>31</v>
      </c>
      <c r="I119" s="110">
        <v>36</v>
      </c>
      <c r="J119" s="110">
        <v>36</v>
      </c>
      <c r="K119" s="131">
        <f t="shared" si="6"/>
        <v>33.5</v>
      </c>
      <c r="L119" s="131">
        <f t="shared" si="7"/>
        <v>67</v>
      </c>
      <c r="M119" s="110">
        <v>42</v>
      </c>
      <c r="N119" s="110">
        <v>55</v>
      </c>
      <c r="O119" s="128">
        <v>67</v>
      </c>
      <c r="P119" s="127">
        <v>0</v>
      </c>
      <c r="Q119" s="132">
        <f t="shared" si="8"/>
        <v>41</v>
      </c>
      <c r="R119" s="140">
        <v>40</v>
      </c>
      <c r="S119" s="200">
        <v>35</v>
      </c>
      <c r="T119" s="128">
        <v>33</v>
      </c>
      <c r="U119" s="367">
        <f t="shared" si="9"/>
        <v>216</v>
      </c>
      <c r="V119" s="60"/>
    </row>
    <row r="120" spans="1:22" s="5" customFormat="1" x14ac:dyDescent="0.3">
      <c r="A120" s="257">
        <f t="shared" si="10"/>
        <v>3</v>
      </c>
      <c r="B120" s="282" t="s">
        <v>87</v>
      </c>
      <c r="C120" s="282" t="s">
        <v>1154</v>
      </c>
      <c r="D120" s="298" t="s">
        <v>75</v>
      </c>
      <c r="E120" s="283" t="s">
        <v>783</v>
      </c>
      <c r="F120" s="130" t="s">
        <v>19</v>
      </c>
      <c r="G120" s="110">
        <v>35</v>
      </c>
      <c r="H120" s="110">
        <v>38</v>
      </c>
      <c r="I120" s="110">
        <v>35</v>
      </c>
      <c r="J120" s="110">
        <v>37</v>
      </c>
      <c r="K120" s="131">
        <f t="shared" si="6"/>
        <v>36.25</v>
      </c>
      <c r="L120" s="131">
        <f t="shared" si="7"/>
        <v>72.5</v>
      </c>
      <c r="M120" s="110">
        <v>45</v>
      </c>
      <c r="N120" s="110">
        <v>58</v>
      </c>
      <c r="O120" s="128">
        <v>75</v>
      </c>
      <c r="P120" s="127">
        <v>80</v>
      </c>
      <c r="Q120" s="132">
        <f t="shared" si="8"/>
        <v>64.5</v>
      </c>
      <c r="R120" s="140">
        <v>40</v>
      </c>
      <c r="S120" s="200">
        <v>35</v>
      </c>
      <c r="T120" s="128">
        <v>37</v>
      </c>
      <c r="U120" s="367">
        <f t="shared" si="9"/>
        <v>249</v>
      </c>
      <c r="V120" s="60"/>
    </row>
    <row r="121" spans="1:22" s="5" customFormat="1" x14ac:dyDescent="0.3">
      <c r="A121" s="257">
        <f t="shared" si="10"/>
        <v>4</v>
      </c>
      <c r="B121" s="282" t="s">
        <v>785</v>
      </c>
      <c r="C121" s="282" t="s">
        <v>1268</v>
      </c>
      <c r="D121" s="298" t="s">
        <v>75</v>
      </c>
      <c r="E121" s="283" t="s">
        <v>784</v>
      </c>
      <c r="F121" s="130" t="s">
        <v>23</v>
      </c>
      <c r="G121" s="110">
        <v>36</v>
      </c>
      <c r="H121" s="110">
        <v>39</v>
      </c>
      <c r="I121" s="110">
        <v>32</v>
      </c>
      <c r="J121" s="110">
        <v>27</v>
      </c>
      <c r="K121" s="131">
        <f t="shared" si="6"/>
        <v>33.5</v>
      </c>
      <c r="L121" s="131">
        <f t="shared" si="7"/>
        <v>67</v>
      </c>
      <c r="M121" s="110">
        <v>0</v>
      </c>
      <c r="N121" s="110">
        <v>65</v>
      </c>
      <c r="O121" s="128">
        <v>70</v>
      </c>
      <c r="P121" s="127">
        <v>80</v>
      </c>
      <c r="Q121" s="132">
        <f t="shared" si="8"/>
        <v>53.75</v>
      </c>
      <c r="R121" s="140">
        <v>40</v>
      </c>
      <c r="S121" s="200">
        <v>38</v>
      </c>
      <c r="T121" s="127">
        <v>38</v>
      </c>
      <c r="U121" s="367">
        <f t="shared" si="9"/>
        <v>236.75</v>
      </c>
      <c r="V121" s="60"/>
    </row>
    <row r="122" spans="1:22" s="5" customFormat="1" x14ac:dyDescent="0.3">
      <c r="A122" s="257">
        <f t="shared" si="10"/>
        <v>5</v>
      </c>
      <c r="B122" s="282" t="s">
        <v>787</v>
      </c>
      <c r="C122" s="282" t="s">
        <v>1269</v>
      </c>
      <c r="D122" s="298" t="s">
        <v>75</v>
      </c>
      <c r="E122" s="283" t="s">
        <v>786</v>
      </c>
      <c r="F122" s="130" t="s">
        <v>20</v>
      </c>
      <c r="G122" s="110">
        <v>33</v>
      </c>
      <c r="H122" s="110">
        <v>38</v>
      </c>
      <c r="I122" s="110">
        <v>33</v>
      </c>
      <c r="J122" s="110">
        <v>30</v>
      </c>
      <c r="K122" s="131">
        <f t="shared" si="6"/>
        <v>33.5</v>
      </c>
      <c r="L122" s="131">
        <f t="shared" si="7"/>
        <v>67</v>
      </c>
      <c r="M122" s="110">
        <v>53</v>
      </c>
      <c r="N122" s="110">
        <v>80</v>
      </c>
      <c r="O122" s="128">
        <v>70</v>
      </c>
      <c r="P122" s="127">
        <v>80</v>
      </c>
      <c r="Q122" s="132">
        <f t="shared" si="8"/>
        <v>70.75</v>
      </c>
      <c r="R122" s="140">
        <v>40</v>
      </c>
      <c r="S122" s="200">
        <v>40</v>
      </c>
      <c r="T122" s="128">
        <v>38</v>
      </c>
      <c r="U122" s="367">
        <f t="shared" si="9"/>
        <v>255.75</v>
      </c>
      <c r="V122" s="60"/>
    </row>
    <row r="123" spans="1:22" s="5" customFormat="1" x14ac:dyDescent="0.3">
      <c r="A123" s="257">
        <f t="shared" si="10"/>
        <v>6</v>
      </c>
      <c r="B123" s="282" t="s">
        <v>128</v>
      </c>
      <c r="C123" s="282" t="s">
        <v>1270</v>
      </c>
      <c r="D123" s="298" t="s">
        <v>75</v>
      </c>
      <c r="E123" s="283" t="s">
        <v>788</v>
      </c>
      <c r="F123" s="130" t="s">
        <v>22</v>
      </c>
      <c r="G123" s="110">
        <v>38</v>
      </c>
      <c r="H123" s="110">
        <v>36</v>
      </c>
      <c r="I123" s="110">
        <v>29</v>
      </c>
      <c r="J123" s="110">
        <v>36</v>
      </c>
      <c r="K123" s="131">
        <f t="shared" si="6"/>
        <v>34.75</v>
      </c>
      <c r="L123" s="131">
        <f t="shared" si="7"/>
        <v>69.5</v>
      </c>
      <c r="M123" s="110">
        <v>68</v>
      </c>
      <c r="N123" s="110">
        <v>76</v>
      </c>
      <c r="O123" s="128">
        <v>75</v>
      </c>
      <c r="P123" s="127">
        <v>80</v>
      </c>
      <c r="Q123" s="132">
        <f t="shared" si="8"/>
        <v>74.75</v>
      </c>
      <c r="R123" s="140">
        <v>40</v>
      </c>
      <c r="S123" s="200">
        <v>38</v>
      </c>
      <c r="T123" s="127">
        <v>38</v>
      </c>
      <c r="U123" s="367">
        <f t="shared" si="9"/>
        <v>260.25</v>
      </c>
      <c r="V123" s="60"/>
    </row>
    <row r="124" spans="1:22" s="5" customFormat="1" x14ac:dyDescent="0.3">
      <c r="A124" s="257">
        <f t="shared" si="10"/>
        <v>7</v>
      </c>
      <c r="B124" s="282" t="s">
        <v>793</v>
      </c>
      <c r="C124" s="282" t="s">
        <v>1273</v>
      </c>
      <c r="D124" s="298" t="s">
        <v>75</v>
      </c>
      <c r="E124" s="283" t="s">
        <v>792</v>
      </c>
      <c r="F124" s="130" t="s">
        <v>17</v>
      </c>
      <c r="G124" s="110">
        <v>40</v>
      </c>
      <c r="H124" s="110">
        <v>33</v>
      </c>
      <c r="I124" s="110">
        <v>37</v>
      </c>
      <c r="J124" s="110">
        <v>38</v>
      </c>
      <c r="K124" s="131">
        <f t="shared" si="6"/>
        <v>37</v>
      </c>
      <c r="L124" s="131">
        <f t="shared" si="7"/>
        <v>74</v>
      </c>
      <c r="M124" s="110">
        <v>75</v>
      </c>
      <c r="N124" s="110">
        <v>65</v>
      </c>
      <c r="O124" s="128">
        <v>76</v>
      </c>
      <c r="P124" s="127">
        <v>0</v>
      </c>
      <c r="Q124" s="132">
        <f t="shared" si="8"/>
        <v>54</v>
      </c>
      <c r="R124" s="140">
        <v>40</v>
      </c>
      <c r="S124" s="200">
        <v>37</v>
      </c>
      <c r="T124" s="127">
        <v>38</v>
      </c>
      <c r="U124" s="367">
        <f t="shared" si="9"/>
        <v>243</v>
      </c>
      <c r="V124" s="60"/>
    </row>
    <row r="125" spans="1:22" s="5" customFormat="1" x14ac:dyDescent="0.3">
      <c r="A125" s="257">
        <f t="shared" si="10"/>
        <v>8</v>
      </c>
      <c r="B125" s="282" t="s">
        <v>795</v>
      </c>
      <c r="C125" s="282" t="s">
        <v>1274</v>
      </c>
      <c r="D125" s="298" t="s">
        <v>75</v>
      </c>
      <c r="E125" s="283" t="s">
        <v>794</v>
      </c>
      <c r="F125" s="130" t="s">
        <v>23</v>
      </c>
      <c r="G125" s="110">
        <v>36</v>
      </c>
      <c r="H125" s="110">
        <v>39</v>
      </c>
      <c r="I125" s="110">
        <v>35</v>
      </c>
      <c r="J125" s="110">
        <v>27</v>
      </c>
      <c r="K125" s="131">
        <f t="shared" si="6"/>
        <v>34.25</v>
      </c>
      <c r="L125" s="131">
        <f t="shared" si="7"/>
        <v>68.5</v>
      </c>
      <c r="M125" s="110">
        <v>0</v>
      </c>
      <c r="N125" s="110">
        <v>69</v>
      </c>
      <c r="O125" s="128">
        <v>76</v>
      </c>
      <c r="P125" s="127">
        <v>80</v>
      </c>
      <c r="Q125" s="132">
        <f t="shared" si="8"/>
        <v>56.25</v>
      </c>
      <c r="R125" s="140">
        <v>40</v>
      </c>
      <c r="S125" s="200">
        <v>28</v>
      </c>
      <c r="T125" s="127">
        <v>39</v>
      </c>
      <c r="U125" s="367">
        <f t="shared" si="9"/>
        <v>231.75</v>
      </c>
      <c r="V125" s="60"/>
    </row>
    <row r="126" spans="1:22" s="5" customFormat="1" x14ac:dyDescent="0.3">
      <c r="A126" s="257">
        <f t="shared" si="10"/>
        <v>9</v>
      </c>
      <c r="B126" s="282" t="s">
        <v>153</v>
      </c>
      <c r="C126" s="282" t="s">
        <v>1275</v>
      </c>
      <c r="D126" s="298" t="s">
        <v>75</v>
      </c>
      <c r="E126" s="283" t="s">
        <v>796</v>
      </c>
      <c r="F126" s="130" t="s">
        <v>0</v>
      </c>
      <c r="G126" s="110">
        <v>38</v>
      </c>
      <c r="H126" s="110">
        <v>33</v>
      </c>
      <c r="I126" s="110">
        <v>36</v>
      </c>
      <c r="J126" s="110">
        <v>37</v>
      </c>
      <c r="K126" s="131">
        <f t="shared" si="6"/>
        <v>36</v>
      </c>
      <c r="L126" s="131">
        <f t="shared" si="7"/>
        <v>72</v>
      </c>
      <c r="M126" s="110">
        <v>72</v>
      </c>
      <c r="N126" s="110">
        <v>60</v>
      </c>
      <c r="O126" s="128">
        <v>78</v>
      </c>
      <c r="P126" s="127">
        <v>80</v>
      </c>
      <c r="Q126" s="132">
        <f t="shared" si="8"/>
        <v>72.5</v>
      </c>
      <c r="R126" s="140">
        <v>40</v>
      </c>
      <c r="S126" s="200">
        <v>39</v>
      </c>
      <c r="T126" s="128">
        <v>43</v>
      </c>
      <c r="U126" s="367">
        <f t="shared" si="9"/>
        <v>266.5</v>
      </c>
      <c r="V126" s="60"/>
    </row>
    <row r="127" spans="1:22" s="5" customFormat="1" x14ac:dyDescent="0.3">
      <c r="A127" s="257">
        <f t="shared" si="10"/>
        <v>10</v>
      </c>
      <c r="B127" s="282" t="s">
        <v>799</v>
      </c>
      <c r="C127" s="282" t="s">
        <v>119</v>
      </c>
      <c r="D127" s="298" t="s">
        <v>75</v>
      </c>
      <c r="E127" s="283" t="s">
        <v>798</v>
      </c>
      <c r="F127" s="130" t="s">
        <v>20</v>
      </c>
      <c r="G127" s="110">
        <v>34</v>
      </c>
      <c r="H127" s="110">
        <v>38</v>
      </c>
      <c r="I127" s="110">
        <v>36</v>
      </c>
      <c r="J127" s="110">
        <v>31</v>
      </c>
      <c r="K127" s="131">
        <f t="shared" si="6"/>
        <v>34.75</v>
      </c>
      <c r="L127" s="131">
        <f t="shared" si="7"/>
        <v>69.5</v>
      </c>
      <c r="M127" s="110">
        <v>29</v>
      </c>
      <c r="N127" s="110">
        <v>69</v>
      </c>
      <c r="O127" s="128">
        <v>68</v>
      </c>
      <c r="P127" s="127">
        <v>79</v>
      </c>
      <c r="Q127" s="132">
        <f t="shared" si="8"/>
        <v>61.25</v>
      </c>
      <c r="R127" s="140">
        <v>40</v>
      </c>
      <c r="S127" s="200">
        <v>35</v>
      </c>
      <c r="T127" s="128">
        <v>37</v>
      </c>
      <c r="U127" s="367">
        <f t="shared" si="9"/>
        <v>242.75</v>
      </c>
      <c r="V127" s="60"/>
    </row>
    <row r="128" spans="1:22" s="5" customFormat="1" x14ac:dyDescent="0.3">
      <c r="A128" s="257">
        <f t="shared" si="10"/>
        <v>11</v>
      </c>
      <c r="B128" s="282" t="s">
        <v>805</v>
      </c>
      <c r="C128" s="282" t="s">
        <v>1280</v>
      </c>
      <c r="D128" s="298" t="s">
        <v>75</v>
      </c>
      <c r="E128" s="283" t="s">
        <v>804</v>
      </c>
      <c r="F128" s="130" t="s">
        <v>21</v>
      </c>
      <c r="G128" s="110">
        <v>40</v>
      </c>
      <c r="H128" s="110">
        <v>38</v>
      </c>
      <c r="I128" s="110">
        <v>36</v>
      </c>
      <c r="J128" s="110">
        <v>38</v>
      </c>
      <c r="K128" s="131">
        <f t="shared" si="6"/>
        <v>38</v>
      </c>
      <c r="L128" s="131">
        <f t="shared" si="7"/>
        <v>76</v>
      </c>
      <c r="M128" s="110">
        <v>73</v>
      </c>
      <c r="N128" s="110">
        <v>69</v>
      </c>
      <c r="O128" s="128">
        <v>72</v>
      </c>
      <c r="P128" s="127">
        <v>79</v>
      </c>
      <c r="Q128" s="132">
        <f t="shared" si="8"/>
        <v>73.25</v>
      </c>
      <c r="R128" s="140">
        <v>40</v>
      </c>
      <c r="S128" s="200">
        <v>27</v>
      </c>
      <c r="T128" s="128">
        <v>40</v>
      </c>
      <c r="U128" s="367">
        <f t="shared" si="9"/>
        <v>256.25</v>
      </c>
      <c r="V128" s="60"/>
    </row>
    <row r="129" spans="1:22" s="5" customFormat="1" x14ac:dyDescent="0.3">
      <c r="A129" s="257">
        <f t="shared" si="10"/>
        <v>12</v>
      </c>
      <c r="B129" s="282" t="s">
        <v>807</v>
      </c>
      <c r="C129" s="282" t="s">
        <v>179</v>
      </c>
      <c r="D129" s="298" t="s">
        <v>75</v>
      </c>
      <c r="E129" s="283" t="s">
        <v>806</v>
      </c>
      <c r="F129" s="130" t="s">
        <v>23</v>
      </c>
      <c r="G129" s="110">
        <v>38</v>
      </c>
      <c r="H129" s="110">
        <v>39</v>
      </c>
      <c r="I129" s="110">
        <v>30</v>
      </c>
      <c r="J129" s="110">
        <v>25</v>
      </c>
      <c r="K129" s="131">
        <f t="shared" si="6"/>
        <v>33</v>
      </c>
      <c r="L129" s="131">
        <f t="shared" si="7"/>
        <v>66</v>
      </c>
      <c r="M129" s="110">
        <v>56</v>
      </c>
      <c r="N129" s="110">
        <v>72</v>
      </c>
      <c r="O129" s="128">
        <v>76</v>
      </c>
      <c r="P129" s="127">
        <v>80</v>
      </c>
      <c r="Q129" s="132">
        <f t="shared" si="8"/>
        <v>71</v>
      </c>
      <c r="R129" s="140">
        <v>40</v>
      </c>
      <c r="S129" s="200">
        <v>35</v>
      </c>
      <c r="T129" s="127">
        <v>38</v>
      </c>
      <c r="U129" s="367">
        <f t="shared" si="9"/>
        <v>250</v>
      </c>
      <c r="V129" s="60"/>
    </row>
    <row r="130" spans="1:22" s="5" customFormat="1" x14ac:dyDescent="0.3">
      <c r="A130" s="257">
        <f t="shared" si="10"/>
        <v>13</v>
      </c>
      <c r="B130" s="282" t="s">
        <v>810</v>
      </c>
      <c r="C130" s="282" t="s">
        <v>1281</v>
      </c>
      <c r="D130" s="298" t="s">
        <v>75</v>
      </c>
      <c r="E130" s="283" t="s">
        <v>809</v>
      </c>
      <c r="F130" s="130" t="s">
        <v>20</v>
      </c>
      <c r="G130" s="110">
        <v>37</v>
      </c>
      <c r="H130" s="110">
        <v>38</v>
      </c>
      <c r="I130" s="110">
        <v>35</v>
      </c>
      <c r="J130" s="110">
        <v>28</v>
      </c>
      <c r="K130" s="131">
        <f t="shared" ref="K130:K193" si="11">AVERAGE(G130,H130,I130,J130)</f>
        <v>34.5</v>
      </c>
      <c r="L130" s="131">
        <f t="shared" ref="L130:L193" si="12">K130*2</f>
        <v>69</v>
      </c>
      <c r="M130" s="110">
        <v>41</v>
      </c>
      <c r="N130" s="110">
        <v>49</v>
      </c>
      <c r="O130" s="128">
        <v>71</v>
      </c>
      <c r="P130" s="127">
        <v>78</v>
      </c>
      <c r="Q130" s="132">
        <f t="shared" ref="Q130:Q193" si="13">AVERAGE(M130,N130,O130,P130)</f>
        <v>59.75</v>
      </c>
      <c r="R130" s="140">
        <v>40</v>
      </c>
      <c r="S130" s="200">
        <v>29</v>
      </c>
      <c r="T130" s="128">
        <v>37</v>
      </c>
      <c r="U130" s="367">
        <f t="shared" ref="U130:U193" si="14">SUM(L130 + Q130 +R130 + S130 + T130)</f>
        <v>234.75</v>
      </c>
      <c r="V130" s="60"/>
    </row>
    <row r="131" spans="1:22" s="5" customFormat="1" x14ac:dyDescent="0.3">
      <c r="A131" s="257">
        <f t="shared" si="10"/>
        <v>14</v>
      </c>
      <c r="B131" s="282" t="s">
        <v>167</v>
      </c>
      <c r="C131" s="282" t="s">
        <v>1282</v>
      </c>
      <c r="D131" s="298" t="s">
        <v>75</v>
      </c>
      <c r="E131" s="283" t="s">
        <v>813</v>
      </c>
      <c r="F131" s="344" t="s">
        <v>14</v>
      </c>
      <c r="G131" s="110">
        <v>29</v>
      </c>
      <c r="H131" s="110">
        <v>38</v>
      </c>
      <c r="I131" s="110">
        <v>28</v>
      </c>
      <c r="J131" s="110">
        <v>39</v>
      </c>
      <c r="K131" s="131">
        <f t="shared" si="11"/>
        <v>33.5</v>
      </c>
      <c r="L131" s="131">
        <f t="shared" si="12"/>
        <v>67</v>
      </c>
      <c r="M131" s="110">
        <v>56</v>
      </c>
      <c r="N131" s="110">
        <v>64</v>
      </c>
      <c r="O131" s="128">
        <v>70</v>
      </c>
      <c r="P131" s="127">
        <v>80</v>
      </c>
      <c r="Q131" s="132">
        <f t="shared" si="13"/>
        <v>67.5</v>
      </c>
      <c r="R131" s="140">
        <v>40</v>
      </c>
      <c r="S131" s="200">
        <v>33</v>
      </c>
      <c r="T131" s="128">
        <v>38</v>
      </c>
      <c r="U131" s="367">
        <f t="shared" si="14"/>
        <v>245.5</v>
      </c>
      <c r="V131" s="60"/>
    </row>
    <row r="132" spans="1:22" s="5" customFormat="1" x14ac:dyDescent="0.3">
      <c r="A132" s="257">
        <v>1</v>
      </c>
      <c r="B132" s="282" t="s">
        <v>883</v>
      </c>
      <c r="C132" s="282" t="s">
        <v>1283</v>
      </c>
      <c r="D132" s="298" t="s">
        <v>884</v>
      </c>
      <c r="E132" s="283" t="s">
        <v>707</v>
      </c>
      <c r="F132" s="130" t="s">
        <v>22</v>
      </c>
      <c r="G132" s="110">
        <v>37</v>
      </c>
      <c r="H132" s="110">
        <v>31</v>
      </c>
      <c r="I132" s="110">
        <v>28</v>
      </c>
      <c r="J132" s="110">
        <v>34</v>
      </c>
      <c r="K132" s="131">
        <f t="shared" si="11"/>
        <v>32.5</v>
      </c>
      <c r="L132" s="131">
        <f t="shared" si="12"/>
        <v>65</v>
      </c>
      <c r="M132" s="110">
        <v>55</v>
      </c>
      <c r="N132" s="110">
        <v>65</v>
      </c>
      <c r="O132" s="128">
        <v>75</v>
      </c>
      <c r="P132" s="127">
        <v>80</v>
      </c>
      <c r="Q132" s="132">
        <f t="shared" si="13"/>
        <v>68.75</v>
      </c>
      <c r="R132" s="140">
        <v>40</v>
      </c>
      <c r="S132" s="200">
        <v>35</v>
      </c>
      <c r="T132" s="127">
        <v>41</v>
      </c>
      <c r="U132" s="367">
        <f t="shared" si="14"/>
        <v>249.75</v>
      </c>
      <c r="V132" s="60"/>
    </row>
    <row r="133" spans="1:22" s="5" customFormat="1" x14ac:dyDescent="0.3">
      <c r="A133" s="257">
        <f t="shared" si="10"/>
        <v>2</v>
      </c>
      <c r="B133" s="282" t="s">
        <v>886</v>
      </c>
      <c r="C133" s="282" t="s">
        <v>92</v>
      </c>
      <c r="D133" s="298" t="s">
        <v>884</v>
      </c>
      <c r="E133" s="283" t="s">
        <v>885</v>
      </c>
      <c r="F133" s="130" t="s">
        <v>24</v>
      </c>
      <c r="G133" s="110">
        <v>35</v>
      </c>
      <c r="H133" s="110">
        <v>27</v>
      </c>
      <c r="I133" s="110">
        <v>33</v>
      </c>
      <c r="J133" s="110">
        <v>39</v>
      </c>
      <c r="K133" s="131">
        <f t="shared" si="11"/>
        <v>33.5</v>
      </c>
      <c r="L133" s="131">
        <f t="shared" si="12"/>
        <v>67</v>
      </c>
      <c r="M133" s="110">
        <v>74</v>
      </c>
      <c r="N133" s="110">
        <v>72</v>
      </c>
      <c r="O133" s="128">
        <v>76</v>
      </c>
      <c r="P133" s="127">
        <v>78</v>
      </c>
      <c r="Q133" s="132">
        <f t="shared" si="13"/>
        <v>75</v>
      </c>
      <c r="R133" s="140">
        <v>40</v>
      </c>
      <c r="S133" s="200">
        <v>31</v>
      </c>
      <c r="T133" s="128">
        <v>41</v>
      </c>
      <c r="U133" s="367">
        <f t="shared" si="14"/>
        <v>254</v>
      </c>
      <c r="V133" s="60"/>
    </row>
    <row r="134" spans="1:22" s="5" customFormat="1" x14ac:dyDescent="0.3">
      <c r="A134" s="257">
        <f t="shared" si="10"/>
        <v>3</v>
      </c>
      <c r="B134" s="282" t="s">
        <v>1097</v>
      </c>
      <c r="C134" s="282" t="s">
        <v>1285</v>
      </c>
      <c r="D134" s="298" t="s">
        <v>884</v>
      </c>
      <c r="E134" s="283" t="s">
        <v>887</v>
      </c>
      <c r="F134" s="344" t="s">
        <v>14</v>
      </c>
      <c r="G134" s="110">
        <v>29</v>
      </c>
      <c r="H134" s="110">
        <v>39</v>
      </c>
      <c r="I134" s="110">
        <v>29</v>
      </c>
      <c r="J134" s="110">
        <v>38</v>
      </c>
      <c r="K134" s="131">
        <f t="shared" si="11"/>
        <v>33.75</v>
      </c>
      <c r="L134" s="131">
        <f t="shared" si="12"/>
        <v>67.5</v>
      </c>
      <c r="M134" s="110">
        <v>70</v>
      </c>
      <c r="N134" s="110">
        <v>73</v>
      </c>
      <c r="O134" s="128">
        <v>74</v>
      </c>
      <c r="P134" s="127">
        <v>80</v>
      </c>
      <c r="Q134" s="132">
        <f t="shared" si="13"/>
        <v>74.25</v>
      </c>
      <c r="R134" s="140">
        <v>40</v>
      </c>
      <c r="S134" s="200">
        <v>20</v>
      </c>
      <c r="T134" s="128">
        <v>39</v>
      </c>
      <c r="U134" s="367">
        <f t="shared" si="14"/>
        <v>240.75</v>
      </c>
      <c r="V134" s="60"/>
    </row>
    <row r="135" spans="1:22" s="5" customFormat="1" x14ac:dyDescent="0.3">
      <c r="A135" s="257">
        <f t="shared" si="10"/>
        <v>4</v>
      </c>
      <c r="B135" s="282" t="s">
        <v>890</v>
      </c>
      <c r="C135" s="282" t="s">
        <v>1286</v>
      </c>
      <c r="D135" s="298" t="s">
        <v>884</v>
      </c>
      <c r="E135" s="283" t="s">
        <v>889</v>
      </c>
      <c r="F135" s="130" t="s">
        <v>17</v>
      </c>
      <c r="G135" s="110">
        <v>40</v>
      </c>
      <c r="H135" s="110">
        <v>36</v>
      </c>
      <c r="I135" s="110">
        <v>38</v>
      </c>
      <c r="J135" s="110">
        <v>37</v>
      </c>
      <c r="K135" s="131">
        <f t="shared" si="11"/>
        <v>37.75</v>
      </c>
      <c r="L135" s="131">
        <f t="shared" si="12"/>
        <v>75.5</v>
      </c>
      <c r="M135" s="110">
        <v>69</v>
      </c>
      <c r="N135" s="110">
        <v>79</v>
      </c>
      <c r="O135" s="128">
        <v>77</v>
      </c>
      <c r="P135" s="127">
        <v>77</v>
      </c>
      <c r="Q135" s="132">
        <f t="shared" si="13"/>
        <v>75.5</v>
      </c>
      <c r="R135" s="140">
        <v>40</v>
      </c>
      <c r="S135" s="200">
        <v>38</v>
      </c>
      <c r="T135" s="127">
        <v>41</v>
      </c>
      <c r="U135" s="367">
        <f t="shared" si="14"/>
        <v>270</v>
      </c>
      <c r="V135" s="60"/>
    </row>
    <row r="136" spans="1:22" s="5" customFormat="1" x14ac:dyDescent="0.3">
      <c r="A136" s="257">
        <f t="shared" si="10"/>
        <v>5</v>
      </c>
      <c r="B136" s="282" t="s">
        <v>892</v>
      </c>
      <c r="C136" s="282" t="s">
        <v>83</v>
      </c>
      <c r="D136" s="298" t="s">
        <v>884</v>
      </c>
      <c r="E136" s="283" t="s">
        <v>891</v>
      </c>
      <c r="F136" s="130" t="s">
        <v>17</v>
      </c>
      <c r="G136" s="110">
        <v>32</v>
      </c>
      <c r="H136" s="110">
        <v>34</v>
      </c>
      <c r="I136" s="110">
        <v>39</v>
      </c>
      <c r="J136" s="110">
        <v>38</v>
      </c>
      <c r="K136" s="131">
        <f t="shared" si="11"/>
        <v>35.75</v>
      </c>
      <c r="L136" s="131">
        <f t="shared" si="12"/>
        <v>71.5</v>
      </c>
      <c r="M136" s="110">
        <v>75</v>
      </c>
      <c r="N136" s="110">
        <v>71</v>
      </c>
      <c r="O136" s="128">
        <v>74</v>
      </c>
      <c r="P136" s="127">
        <v>79</v>
      </c>
      <c r="Q136" s="132">
        <f t="shared" si="13"/>
        <v>74.75</v>
      </c>
      <c r="R136" s="140">
        <v>40</v>
      </c>
      <c r="S136" s="200">
        <v>35</v>
      </c>
      <c r="T136" s="127">
        <v>46</v>
      </c>
      <c r="U136" s="367">
        <f t="shared" si="14"/>
        <v>267.25</v>
      </c>
      <c r="V136" s="60"/>
    </row>
    <row r="137" spans="1:22" s="5" customFormat="1" x14ac:dyDescent="0.3">
      <c r="A137" s="257">
        <f t="shared" si="10"/>
        <v>6</v>
      </c>
      <c r="B137" s="282" t="s">
        <v>902</v>
      </c>
      <c r="C137" s="282" t="s">
        <v>127</v>
      </c>
      <c r="D137" s="298" t="s">
        <v>884</v>
      </c>
      <c r="E137" s="283" t="s">
        <v>901</v>
      </c>
      <c r="F137" s="130" t="s">
        <v>20</v>
      </c>
      <c r="G137" s="110">
        <v>29</v>
      </c>
      <c r="H137" s="110">
        <v>38</v>
      </c>
      <c r="I137" s="110">
        <v>36</v>
      </c>
      <c r="J137" s="110">
        <v>30</v>
      </c>
      <c r="K137" s="131">
        <f t="shared" si="11"/>
        <v>33.25</v>
      </c>
      <c r="L137" s="131">
        <f t="shared" si="12"/>
        <v>66.5</v>
      </c>
      <c r="M137" s="110">
        <v>67</v>
      </c>
      <c r="N137" s="110">
        <v>72</v>
      </c>
      <c r="O137" s="128">
        <v>73</v>
      </c>
      <c r="P137" s="127">
        <v>80</v>
      </c>
      <c r="Q137" s="132">
        <f t="shared" si="13"/>
        <v>73</v>
      </c>
      <c r="R137" s="140">
        <v>40</v>
      </c>
      <c r="S137" s="200">
        <v>22</v>
      </c>
      <c r="T137" s="128">
        <v>42</v>
      </c>
      <c r="U137" s="367">
        <f t="shared" si="14"/>
        <v>243.5</v>
      </c>
      <c r="V137" s="60"/>
    </row>
    <row r="138" spans="1:22" s="5" customFormat="1" x14ac:dyDescent="0.3">
      <c r="A138" s="257">
        <f t="shared" si="10"/>
        <v>7</v>
      </c>
      <c r="B138" s="282" t="s">
        <v>910</v>
      </c>
      <c r="C138" s="282" t="s">
        <v>1167</v>
      </c>
      <c r="D138" s="298" t="s">
        <v>884</v>
      </c>
      <c r="E138" s="283" t="s">
        <v>909</v>
      </c>
      <c r="F138" s="130" t="s">
        <v>0</v>
      </c>
      <c r="G138" s="110">
        <v>39</v>
      </c>
      <c r="H138" s="110">
        <v>35</v>
      </c>
      <c r="I138" s="110">
        <v>36</v>
      </c>
      <c r="J138" s="110">
        <v>37</v>
      </c>
      <c r="K138" s="131">
        <f t="shared" si="11"/>
        <v>36.75</v>
      </c>
      <c r="L138" s="131">
        <f t="shared" si="12"/>
        <v>73.5</v>
      </c>
      <c r="M138" s="110">
        <v>48</v>
      </c>
      <c r="N138" s="110">
        <v>71</v>
      </c>
      <c r="O138" s="128">
        <v>72</v>
      </c>
      <c r="P138" s="127">
        <v>80</v>
      </c>
      <c r="Q138" s="132">
        <f t="shared" si="13"/>
        <v>67.75</v>
      </c>
      <c r="R138" s="140">
        <v>40</v>
      </c>
      <c r="S138" s="200">
        <v>37</v>
      </c>
      <c r="T138" s="128">
        <v>42</v>
      </c>
      <c r="U138" s="367">
        <f t="shared" si="14"/>
        <v>260.25</v>
      </c>
      <c r="V138" s="60"/>
    </row>
    <row r="139" spans="1:22" x14ac:dyDescent="0.3">
      <c r="A139" s="257">
        <f t="shared" si="10"/>
        <v>8</v>
      </c>
      <c r="B139" s="282" t="s">
        <v>96</v>
      </c>
      <c r="C139" s="282" t="s">
        <v>1289</v>
      </c>
      <c r="D139" s="298" t="s">
        <v>884</v>
      </c>
      <c r="E139" s="283" t="s">
        <v>911</v>
      </c>
      <c r="F139" s="130" t="s">
        <v>18</v>
      </c>
      <c r="G139" s="110">
        <v>38</v>
      </c>
      <c r="H139" s="110">
        <v>22</v>
      </c>
      <c r="I139" s="110">
        <v>36</v>
      </c>
      <c r="J139" s="110">
        <v>36</v>
      </c>
      <c r="K139" s="131">
        <f t="shared" si="11"/>
        <v>33</v>
      </c>
      <c r="L139" s="131">
        <f t="shared" si="12"/>
        <v>66</v>
      </c>
      <c r="M139" s="110">
        <v>52</v>
      </c>
      <c r="N139" s="110">
        <v>73</v>
      </c>
      <c r="O139" s="128">
        <v>76</v>
      </c>
      <c r="P139" s="127">
        <v>80</v>
      </c>
      <c r="Q139" s="132">
        <f t="shared" si="13"/>
        <v>70.25</v>
      </c>
      <c r="R139" s="140">
        <v>40</v>
      </c>
      <c r="S139" s="200">
        <v>26.5</v>
      </c>
      <c r="T139" s="128">
        <v>39</v>
      </c>
      <c r="U139" s="367">
        <f t="shared" si="14"/>
        <v>241.75</v>
      </c>
      <c r="V139" s="444"/>
    </row>
    <row r="140" spans="1:22" s="5" customFormat="1" x14ac:dyDescent="0.3">
      <c r="A140" s="257">
        <f t="shared" ref="A140:A143" si="15">A139+1</f>
        <v>9</v>
      </c>
      <c r="B140" s="282" t="s">
        <v>916</v>
      </c>
      <c r="C140" s="282" t="s">
        <v>179</v>
      </c>
      <c r="D140" s="298" t="s">
        <v>884</v>
      </c>
      <c r="E140" s="283" t="s">
        <v>915</v>
      </c>
      <c r="F140" s="130" t="s">
        <v>22</v>
      </c>
      <c r="G140" s="110">
        <v>37</v>
      </c>
      <c r="H140" s="110">
        <v>33</v>
      </c>
      <c r="I140" s="110">
        <v>31</v>
      </c>
      <c r="J140" s="110">
        <v>38</v>
      </c>
      <c r="K140" s="131">
        <f t="shared" si="11"/>
        <v>34.75</v>
      </c>
      <c r="L140" s="131">
        <f t="shared" si="12"/>
        <v>69.5</v>
      </c>
      <c r="M140" s="110">
        <v>76</v>
      </c>
      <c r="N140" s="110">
        <v>76</v>
      </c>
      <c r="O140" s="128">
        <v>68</v>
      </c>
      <c r="P140" s="127">
        <v>80</v>
      </c>
      <c r="Q140" s="132">
        <f t="shared" si="13"/>
        <v>75</v>
      </c>
      <c r="R140" s="140">
        <v>40</v>
      </c>
      <c r="S140" s="200">
        <v>37</v>
      </c>
      <c r="T140" s="127">
        <v>43</v>
      </c>
      <c r="U140" s="367">
        <f t="shared" si="14"/>
        <v>264.5</v>
      </c>
      <c r="V140" s="60"/>
    </row>
    <row r="141" spans="1:22" s="5" customFormat="1" x14ac:dyDescent="0.3">
      <c r="A141" s="257">
        <f t="shared" si="15"/>
        <v>10</v>
      </c>
      <c r="B141" s="282" t="s">
        <v>132</v>
      </c>
      <c r="C141" s="282" t="s">
        <v>1271</v>
      </c>
      <c r="D141" s="298" t="s">
        <v>884</v>
      </c>
      <c r="E141" s="283" t="s">
        <v>919</v>
      </c>
      <c r="F141" s="130" t="s">
        <v>20</v>
      </c>
      <c r="G141" s="110">
        <v>34</v>
      </c>
      <c r="H141" s="110">
        <v>38</v>
      </c>
      <c r="I141" s="110">
        <v>38</v>
      </c>
      <c r="J141" s="110">
        <v>24</v>
      </c>
      <c r="K141" s="131">
        <f t="shared" si="11"/>
        <v>33.5</v>
      </c>
      <c r="L141" s="131">
        <f t="shared" si="12"/>
        <v>67</v>
      </c>
      <c r="M141" s="110">
        <v>19</v>
      </c>
      <c r="N141" s="110">
        <v>73</v>
      </c>
      <c r="O141" s="128">
        <v>74</v>
      </c>
      <c r="P141" s="127">
        <v>80</v>
      </c>
      <c r="Q141" s="132">
        <f t="shared" si="13"/>
        <v>61.5</v>
      </c>
      <c r="R141" s="140">
        <v>40</v>
      </c>
      <c r="S141" s="200">
        <v>15</v>
      </c>
      <c r="T141" s="128">
        <v>42</v>
      </c>
      <c r="U141" s="367">
        <f t="shared" si="14"/>
        <v>225.5</v>
      </c>
      <c r="V141" s="60"/>
    </row>
    <row r="142" spans="1:22" s="5" customFormat="1" x14ac:dyDescent="0.3">
      <c r="A142" s="257">
        <v>1</v>
      </c>
      <c r="B142" s="282" t="s">
        <v>954</v>
      </c>
      <c r="C142" s="282" t="s">
        <v>1316</v>
      </c>
      <c r="D142" s="298" t="s">
        <v>950</v>
      </c>
      <c r="E142" s="283" t="s">
        <v>953</v>
      </c>
      <c r="F142" s="130" t="s">
        <v>22</v>
      </c>
      <c r="G142" s="110">
        <v>38</v>
      </c>
      <c r="H142" s="110">
        <v>32</v>
      </c>
      <c r="I142" s="110">
        <v>31</v>
      </c>
      <c r="J142" s="110">
        <v>38</v>
      </c>
      <c r="K142" s="131">
        <f t="shared" si="11"/>
        <v>34.75</v>
      </c>
      <c r="L142" s="131">
        <f t="shared" si="12"/>
        <v>69.5</v>
      </c>
      <c r="M142" s="110">
        <v>0</v>
      </c>
      <c r="N142" s="110">
        <v>62</v>
      </c>
      <c r="O142" s="128">
        <v>64</v>
      </c>
      <c r="P142" s="127">
        <v>67</v>
      </c>
      <c r="Q142" s="132">
        <f t="shared" si="13"/>
        <v>48.25</v>
      </c>
      <c r="R142" s="140">
        <v>40</v>
      </c>
      <c r="S142" s="200">
        <v>40</v>
      </c>
      <c r="T142" s="127">
        <v>40</v>
      </c>
      <c r="U142" s="367">
        <f t="shared" si="14"/>
        <v>237.75</v>
      </c>
      <c r="V142" s="60"/>
    </row>
    <row r="143" spans="1:22" s="5" customFormat="1" x14ac:dyDescent="0.3">
      <c r="A143" s="257">
        <f t="shared" si="15"/>
        <v>2</v>
      </c>
      <c r="B143" s="282" t="s">
        <v>1113</v>
      </c>
      <c r="C143" s="282" t="s">
        <v>1299</v>
      </c>
      <c r="D143" s="298" t="s">
        <v>950</v>
      </c>
      <c r="E143" s="283" t="s">
        <v>955</v>
      </c>
      <c r="F143" s="130" t="s">
        <v>20</v>
      </c>
      <c r="G143" s="110">
        <v>37</v>
      </c>
      <c r="H143" s="110">
        <v>40</v>
      </c>
      <c r="I143" s="110">
        <v>38</v>
      </c>
      <c r="J143" s="110">
        <v>30</v>
      </c>
      <c r="K143" s="131">
        <f t="shared" si="11"/>
        <v>36.25</v>
      </c>
      <c r="L143" s="131">
        <f t="shared" si="12"/>
        <v>72.5</v>
      </c>
      <c r="M143" s="110">
        <v>45</v>
      </c>
      <c r="N143" s="110">
        <v>50</v>
      </c>
      <c r="O143" s="128">
        <v>77</v>
      </c>
      <c r="P143" s="127">
        <v>80</v>
      </c>
      <c r="Q143" s="132">
        <f t="shared" si="13"/>
        <v>63</v>
      </c>
      <c r="R143" s="140">
        <v>40</v>
      </c>
      <c r="S143" s="200">
        <v>36</v>
      </c>
      <c r="T143" s="128">
        <v>35</v>
      </c>
      <c r="U143" s="367">
        <f t="shared" si="14"/>
        <v>246.5</v>
      </c>
      <c r="V143" s="60"/>
    </row>
    <row r="144" spans="1:22" s="5" customFormat="1" x14ac:dyDescent="0.3">
      <c r="A144" s="257">
        <f t="shared" ref="A144:A156" si="16">A143+1</f>
        <v>3</v>
      </c>
      <c r="B144" s="282" t="s">
        <v>90</v>
      </c>
      <c r="C144" s="282" t="s">
        <v>135</v>
      </c>
      <c r="D144" s="298" t="s">
        <v>950</v>
      </c>
      <c r="E144" s="283" t="s">
        <v>959</v>
      </c>
      <c r="F144" s="130" t="s">
        <v>21</v>
      </c>
      <c r="G144" s="110">
        <v>34</v>
      </c>
      <c r="H144" s="110">
        <v>37</v>
      </c>
      <c r="I144" s="110">
        <v>26</v>
      </c>
      <c r="J144" s="110">
        <v>39</v>
      </c>
      <c r="K144" s="131">
        <f t="shared" si="11"/>
        <v>34</v>
      </c>
      <c r="L144" s="131">
        <f t="shared" si="12"/>
        <v>68</v>
      </c>
      <c r="M144" s="110">
        <v>53</v>
      </c>
      <c r="N144" s="110">
        <v>44</v>
      </c>
      <c r="O144" s="128">
        <v>0</v>
      </c>
      <c r="P144" s="127">
        <v>78</v>
      </c>
      <c r="Q144" s="132">
        <f t="shared" si="13"/>
        <v>43.75</v>
      </c>
      <c r="R144" s="140">
        <v>40</v>
      </c>
      <c r="S144" s="200">
        <v>41</v>
      </c>
      <c r="T144" s="128">
        <v>36</v>
      </c>
      <c r="U144" s="367">
        <f t="shared" si="14"/>
        <v>228.75</v>
      </c>
      <c r="V144" s="60"/>
    </row>
    <row r="145" spans="1:22" s="5" customFormat="1" x14ac:dyDescent="0.3">
      <c r="A145" s="257">
        <f t="shared" si="16"/>
        <v>4</v>
      </c>
      <c r="B145" s="282" t="s">
        <v>964</v>
      </c>
      <c r="C145" s="282" t="s">
        <v>140</v>
      </c>
      <c r="D145" s="298" t="s">
        <v>950</v>
      </c>
      <c r="E145" s="283" t="s">
        <v>963</v>
      </c>
      <c r="F145" s="130" t="s">
        <v>21</v>
      </c>
      <c r="G145" s="110">
        <v>40</v>
      </c>
      <c r="H145" s="110">
        <v>37</v>
      </c>
      <c r="I145" s="110">
        <v>26</v>
      </c>
      <c r="J145" s="110">
        <v>36</v>
      </c>
      <c r="K145" s="131">
        <f t="shared" si="11"/>
        <v>34.75</v>
      </c>
      <c r="L145" s="131">
        <f t="shared" si="12"/>
        <v>69.5</v>
      </c>
      <c r="M145" s="110">
        <v>56</v>
      </c>
      <c r="N145" s="110">
        <v>67</v>
      </c>
      <c r="O145" s="128">
        <v>75</v>
      </c>
      <c r="P145" s="127">
        <v>80</v>
      </c>
      <c r="Q145" s="132">
        <f t="shared" si="13"/>
        <v>69.5</v>
      </c>
      <c r="R145" s="140">
        <v>40</v>
      </c>
      <c r="S145" s="200">
        <v>33</v>
      </c>
      <c r="T145" s="128">
        <v>32</v>
      </c>
      <c r="U145" s="367">
        <f t="shared" si="14"/>
        <v>244</v>
      </c>
      <c r="V145" s="60"/>
    </row>
    <row r="146" spans="1:22" s="5" customFormat="1" x14ac:dyDescent="0.3">
      <c r="A146" s="257">
        <f t="shared" si="16"/>
        <v>5</v>
      </c>
      <c r="B146" s="282" t="s">
        <v>1302</v>
      </c>
      <c r="C146" s="282" t="s">
        <v>204</v>
      </c>
      <c r="D146" s="298" t="s">
        <v>950</v>
      </c>
      <c r="E146" s="283" t="s">
        <v>664</v>
      </c>
      <c r="F146" s="130" t="s">
        <v>24</v>
      </c>
      <c r="G146" s="110">
        <v>39</v>
      </c>
      <c r="H146" s="110">
        <v>34</v>
      </c>
      <c r="I146" s="110">
        <v>38</v>
      </c>
      <c r="J146" s="110">
        <v>39</v>
      </c>
      <c r="K146" s="131">
        <f t="shared" si="11"/>
        <v>37.5</v>
      </c>
      <c r="L146" s="131">
        <f t="shared" si="12"/>
        <v>75</v>
      </c>
      <c r="M146" s="110">
        <v>77</v>
      </c>
      <c r="N146" s="110">
        <v>75</v>
      </c>
      <c r="O146" s="128">
        <v>79</v>
      </c>
      <c r="P146" s="127">
        <v>80</v>
      </c>
      <c r="Q146" s="132">
        <f t="shared" si="13"/>
        <v>77.75</v>
      </c>
      <c r="R146" s="140">
        <v>40</v>
      </c>
      <c r="S146" s="200">
        <v>42</v>
      </c>
      <c r="T146" s="128">
        <v>36</v>
      </c>
      <c r="U146" s="367">
        <f t="shared" si="14"/>
        <v>270.75</v>
      </c>
      <c r="V146" s="60"/>
    </row>
    <row r="147" spans="1:22" s="5" customFormat="1" x14ac:dyDescent="0.3">
      <c r="A147" s="257">
        <f t="shared" si="16"/>
        <v>6</v>
      </c>
      <c r="B147" s="282" t="s">
        <v>967</v>
      </c>
      <c r="C147" s="282" t="s">
        <v>1127</v>
      </c>
      <c r="D147" s="298" t="s">
        <v>950</v>
      </c>
      <c r="E147" s="283" t="s">
        <v>966</v>
      </c>
      <c r="F147" s="130" t="s">
        <v>0</v>
      </c>
      <c r="G147" s="110">
        <v>32</v>
      </c>
      <c r="H147" s="110">
        <v>33</v>
      </c>
      <c r="I147" s="110">
        <v>36</v>
      </c>
      <c r="J147" s="110">
        <v>38</v>
      </c>
      <c r="K147" s="131">
        <f t="shared" si="11"/>
        <v>34.75</v>
      </c>
      <c r="L147" s="131">
        <f t="shared" si="12"/>
        <v>69.5</v>
      </c>
      <c r="M147" s="110">
        <v>72</v>
      </c>
      <c r="N147" s="110">
        <v>70</v>
      </c>
      <c r="O147" s="128">
        <v>73</v>
      </c>
      <c r="P147" s="127">
        <v>80</v>
      </c>
      <c r="Q147" s="132">
        <f t="shared" si="13"/>
        <v>73.75</v>
      </c>
      <c r="R147" s="140">
        <v>40</v>
      </c>
      <c r="S147" s="200">
        <v>40</v>
      </c>
      <c r="T147" s="128">
        <v>40</v>
      </c>
      <c r="U147" s="367">
        <f t="shared" si="14"/>
        <v>263.25</v>
      </c>
      <c r="V147" s="60"/>
    </row>
    <row r="148" spans="1:22" s="5" customFormat="1" x14ac:dyDescent="0.3">
      <c r="A148" s="257">
        <f t="shared" si="16"/>
        <v>7</v>
      </c>
      <c r="B148" s="282" t="s">
        <v>145</v>
      </c>
      <c r="C148" s="282" t="s">
        <v>1304</v>
      </c>
      <c r="D148" s="298" t="s">
        <v>950</v>
      </c>
      <c r="E148" s="283" t="s">
        <v>968</v>
      </c>
      <c r="F148" s="130" t="s">
        <v>23</v>
      </c>
      <c r="G148" s="110">
        <v>31</v>
      </c>
      <c r="H148" s="110">
        <v>39</v>
      </c>
      <c r="I148" s="110">
        <v>34</v>
      </c>
      <c r="J148" s="110">
        <v>33</v>
      </c>
      <c r="K148" s="131">
        <f t="shared" si="11"/>
        <v>34.25</v>
      </c>
      <c r="L148" s="131">
        <f t="shared" si="12"/>
        <v>68.5</v>
      </c>
      <c r="M148" s="110">
        <v>75</v>
      </c>
      <c r="N148" s="110">
        <v>69</v>
      </c>
      <c r="O148" s="128">
        <v>76</v>
      </c>
      <c r="P148" s="127">
        <v>80</v>
      </c>
      <c r="Q148" s="132">
        <f t="shared" si="13"/>
        <v>75</v>
      </c>
      <c r="R148" s="140">
        <v>40</v>
      </c>
      <c r="S148" s="200">
        <v>37</v>
      </c>
      <c r="T148" s="127">
        <v>33</v>
      </c>
      <c r="U148" s="367">
        <f t="shared" si="14"/>
        <v>253.5</v>
      </c>
      <c r="V148" s="60"/>
    </row>
    <row r="149" spans="1:22" s="5" customFormat="1" x14ac:dyDescent="0.3">
      <c r="A149" s="257">
        <f t="shared" si="16"/>
        <v>8</v>
      </c>
      <c r="B149" s="282" t="s">
        <v>145</v>
      </c>
      <c r="C149" s="282" t="s">
        <v>1303</v>
      </c>
      <c r="D149" s="298" t="s">
        <v>950</v>
      </c>
      <c r="E149" s="283" t="s">
        <v>970</v>
      </c>
      <c r="F149" s="130" t="s">
        <v>22</v>
      </c>
      <c r="G149" s="110">
        <v>38</v>
      </c>
      <c r="H149" s="110">
        <v>31</v>
      </c>
      <c r="I149" s="110">
        <v>33</v>
      </c>
      <c r="J149" s="110">
        <v>36</v>
      </c>
      <c r="K149" s="131">
        <f t="shared" si="11"/>
        <v>34.5</v>
      </c>
      <c r="L149" s="131">
        <f t="shared" si="12"/>
        <v>69</v>
      </c>
      <c r="M149" s="110">
        <v>39</v>
      </c>
      <c r="N149" s="110">
        <v>62</v>
      </c>
      <c r="O149" s="128">
        <v>70</v>
      </c>
      <c r="P149" s="127">
        <v>74</v>
      </c>
      <c r="Q149" s="132">
        <f t="shared" si="13"/>
        <v>61.25</v>
      </c>
      <c r="R149" s="140">
        <v>40</v>
      </c>
      <c r="S149" s="200">
        <v>39</v>
      </c>
      <c r="T149" s="127">
        <v>28</v>
      </c>
      <c r="U149" s="367">
        <f t="shared" si="14"/>
        <v>237.25</v>
      </c>
      <c r="V149" s="60"/>
    </row>
    <row r="150" spans="1:22" s="5" customFormat="1" x14ac:dyDescent="0.3">
      <c r="A150" s="257">
        <f t="shared" si="16"/>
        <v>9</v>
      </c>
      <c r="B150" s="282" t="s">
        <v>975</v>
      </c>
      <c r="C150" s="282" t="s">
        <v>638</v>
      </c>
      <c r="D150" s="298" t="s">
        <v>950</v>
      </c>
      <c r="E150" s="283" t="s">
        <v>974</v>
      </c>
      <c r="F150" s="130" t="s">
        <v>0</v>
      </c>
      <c r="G150" s="110">
        <v>37</v>
      </c>
      <c r="H150" s="110">
        <v>32</v>
      </c>
      <c r="I150" s="110">
        <v>40</v>
      </c>
      <c r="J150" s="110">
        <v>38</v>
      </c>
      <c r="K150" s="131">
        <f t="shared" si="11"/>
        <v>36.75</v>
      </c>
      <c r="L150" s="131">
        <f t="shared" si="12"/>
        <v>73.5</v>
      </c>
      <c r="M150" s="110">
        <v>60</v>
      </c>
      <c r="N150" s="110">
        <v>69</v>
      </c>
      <c r="O150" s="128">
        <v>80</v>
      </c>
      <c r="P150" s="127">
        <v>80</v>
      </c>
      <c r="Q150" s="132">
        <f t="shared" si="13"/>
        <v>72.25</v>
      </c>
      <c r="R150" s="140">
        <v>40</v>
      </c>
      <c r="S150" s="200">
        <v>38</v>
      </c>
      <c r="T150" s="128">
        <v>39</v>
      </c>
      <c r="U150" s="367">
        <f t="shared" si="14"/>
        <v>262.75</v>
      </c>
      <c r="V150" s="60"/>
    </row>
    <row r="151" spans="1:22" s="5" customFormat="1" x14ac:dyDescent="0.3">
      <c r="A151" s="257">
        <f t="shared" si="16"/>
        <v>10</v>
      </c>
      <c r="B151" s="282" t="s">
        <v>979</v>
      </c>
      <c r="C151" s="282" t="s">
        <v>1306</v>
      </c>
      <c r="D151" s="298" t="s">
        <v>950</v>
      </c>
      <c r="E151" s="283" t="s">
        <v>978</v>
      </c>
      <c r="F151" s="344" t="s">
        <v>14</v>
      </c>
      <c r="G151" s="110">
        <v>35</v>
      </c>
      <c r="H151" s="110">
        <v>36</v>
      </c>
      <c r="I151" s="110">
        <v>21</v>
      </c>
      <c r="J151" s="110">
        <v>39</v>
      </c>
      <c r="K151" s="131">
        <f t="shared" si="11"/>
        <v>32.75</v>
      </c>
      <c r="L151" s="131">
        <f t="shared" si="12"/>
        <v>65.5</v>
      </c>
      <c r="M151" s="110">
        <v>74</v>
      </c>
      <c r="N151" s="110">
        <v>73</v>
      </c>
      <c r="O151" s="128">
        <v>76</v>
      </c>
      <c r="P151" s="127">
        <v>80</v>
      </c>
      <c r="Q151" s="132">
        <f t="shared" si="13"/>
        <v>75.75</v>
      </c>
      <c r="R151" s="140">
        <v>40</v>
      </c>
      <c r="S151" s="200">
        <v>41</v>
      </c>
      <c r="T151" s="128">
        <v>42</v>
      </c>
      <c r="U151" s="367">
        <f t="shared" si="14"/>
        <v>264.25</v>
      </c>
      <c r="V151" s="60"/>
    </row>
    <row r="152" spans="1:22" s="5" customFormat="1" x14ac:dyDescent="0.3">
      <c r="A152" s="257">
        <f t="shared" si="16"/>
        <v>11</v>
      </c>
      <c r="B152" s="282" t="s">
        <v>980</v>
      </c>
      <c r="C152" s="282" t="s">
        <v>149</v>
      </c>
      <c r="D152" s="298" t="s">
        <v>950</v>
      </c>
      <c r="E152" s="283" t="s">
        <v>792</v>
      </c>
      <c r="F152" s="130" t="s">
        <v>17</v>
      </c>
      <c r="G152" s="110">
        <v>32</v>
      </c>
      <c r="H152" s="110">
        <v>36</v>
      </c>
      <c r="I152" s="110">
        <v>37</v>
      </c>
      <c r="J152" s="110">
        <v>31</v>
      </c>
      <c r="K152" s="131">
        <f t="shared" si="11"/>
        <v>34</v>
      </c>
      <c r="L152" s="131">
        <f t="shared" si="12"/>
        <v>68</v>
      </c>
      <c r="M152" s="110">
        <v>76</v>
      </c>
      <c r="N152" s="110">
        <v>72</v>
      </c>
      <c r="O152" s="128">
        <v>76</v>
      </c>
      <c r="P152" s="127">
        <v>78</v>
      </c>
      <c r="Q152" s="132">
        <f t="shared" si="13"/>
        <v>75.5</v>
      </c>
      <c r="R152" s="140">
        <v>40</v>
      </c>
      <c r="S152" s="200">
        <v>42</v>
      </c>
      <c r="T152" s="127">
        <v>45</v>
      </c>
      <c r="U152" s="367">
        <f t="shared" si="14"/>
        <v>270.5</v>
      </c>
      <c r="V152" s="60"/>
    </row>
    <row r="153" spans="1:22" s="5" customFormat="1" x14ac:dyDescent="0.3">
      <c r="A153" s="257">
        <f t="shared" si="16"/>
        <v>12</v>
      </c>
      <c r="B153" s="282" t="s">
        <v>984</v>
      </c>
      <c r="C153" s="282" t="s">
        <v>160</v>
      </c>
      <c r="D153" s="298" t="s">
        <v>950</v>
      </c>
      <c r="E153" s="283" t="s">
        <v>983</v>
      </c>
      <c r="F153" s="130" t="s">
        <v>17</v>
      </c>
      <c r="G153" s="110">
        <v>40</v>
      </c>
      <c r="H153" s="110">
        <v>32</v>
      </c>
      <c r="I153" s="110">
        <v>39</v>
      </c>
      <c r="J153" s="110">
        <v>38</v>
      </c>
      <c r="K153" s="131">
        <f t="shared" si="11"/>
        <v>37.25</v>
      </c>
      <c r="L153" s="131">
        <f t="shared" si="12"/>
        <v>74.5</v>
      </c>
      <c r="M153" s="110">
        <v>63</v>
      </c>
      <c r="N153" s="110">
        <v>69</v>
      </c>
      <c r="O153" s="128">
        <v>70</v>
      </c>
      <c r="P153" s="127">
        <v>78</v>
      </c>
      <c r="Q153" s="132">
        <f t="shared" si="13"/>
        <v>70</v>
      </c>
      <c r="R153" s="140">
        <v>40</v>
      </c>
      <c r="S153" s="200">
        <v>33</v>
      </c>
      <c r="T153" s="127">
        <v>30</v>
      </c>
      <c r="U153" s="367">
        <f t="shared" si="14"/>
        <v>247.5</v>
      </c>
      <c r="V153" s="60"/>
    </row>
    <row r="154" spans="1:22" s="5" customFormat="1" x14ac:dyDescent="0.3">
      <c r="A154" s="257">
        <f t="shared" si="16"/>
        <v>13</v>
      </c>
      <c r="B154" s="282" t="s">
        <v>986</v>
      </c>
      <c r="C154" s="282" t="s">
        <v>1132</v>
      </c>
      <c r="D154" s="298" t="s">
        <v>950</v>
      </c>
      <c r="E154" s="283" t="s">
        <v>985</v>
      </c>
      <c r="F154" s="130" t="s">
        <v>20</v>
      </c>
      <c r="G154" s="110">
        <v>33</v>
      </c>
      <c r="H154" s="110">
        <v>39</v>
      </c>
      <c r="I154" s="110">
        <v>33</v>
      </c>
      <c r="J154" s="110">
        <v>28</v>
      </c>
      <c r="K154" s="131">
        <f t="shared" si="11"/>
        <v>33.25</v>
      </c>
      <c r="L154" s="131">
        <f t="shared" si="12"/>
        <v>66.5</v>
      </c>
      <c r="M154" s="110">
        <v>54</v>
      </c>
      <c r="N154" s="110">
        <v>56</v>
      </c>
      <c r="O154" s="128">
        <v>66</v>
      </c>
      <c r="P154" s="127">
        <v>78</v>
      </c>
      <c r="Q154" s="132">
        <f t="shared" si="13"/>
        <v>63.5</v>
      </c>
      <c r="R154" s="140">
        <v>40</v>
      </c>
      <c r="S154" s="200">
        <v>38</v>
      </c>
      <c r="T154" s="128">
        <v>39</v>
      </c>
      <c r="U154" s="367">
        <f t="shared" si="14"/>
        <v>247</v>
      </c>
      <c r="V154" s="60"/>
    </row>
    <row r="155" spans="1:22" s="5" customFormat="1" x14ac:dyDescent="0.3">
      <c r="A155" s="257">
        <f t="shared" si="16"/>
        <v>14</v>
      </c>
      <c r="B155" s="282" t="s">
        <v>991</v>
      </c>
      <c r="C155" s="282" t="s">
        <v>1307</v>
      </c>
      <c r="D155" s="298" t="s">
        <v>950</v>
      </c>
      <c r="E155" s="283" t="s">
        <v>990</v>
      </c>
      <c r="F155" s="130" t="s">
        <v>19</v>
      </c>
      <c r="G155" s="110">
        <v>38</v>
      </c>
      <c r="H155" s="110">
        <v>33</v>
      </c>
      <c r="I155" s="110">
        <v>38</v>
      </c>
      <c r="J155" s="110">
        <v>38</v>
      </c>
      <c r="K155" s="131">
        <f t="shared" si="11"/>
        <v>36.75</v>
      </c>
      <c r="L155" s="131">
        <f t="shared" si="12"/>
        <v>73.5</v>
      </c>
      <c r="M155" s="110">
        <v>66</v>
      </c>
      <c r="N155" s="110">
        <v>62</v>
      </c>
      <c r="O155" s="128">
        <v>69</v>
      </c>
      <c r="P155" s="127">
        <v>80</v>
      </c>
      <c r="Q155" s="132">
        <f t="shared" si="13"/>
        <v>69.25</v>
      </c>
      <c r="R155" s="140">
        <v>40</v>
      </c>
      <c r="S155" s="200">
        <v>41</v>
      </c>
      <c r="T155" s="128">
        <v>41</v>
      </c>
      <c r="U155" s="367">
        <f t="shared" si="14"/>
        <v>264.75</v>
      </c>
      <c r="V155" s="60"/>
    </row>
    <row r="156" spans="1:22" s="5" customFormat="1" ht="16.2" thickBot="1" x14ac:dyDescent="0.35">
      <c r="A156" s="447">
        <f t="shared" si="16"/>
        <v>15</v>
      </c>
      <c r="B156" s="345" t="s">
        <v>993</v>
      </c>
      <c r="C156" s="345" t="s">
        <v>1308</v>
      </c>
      <c r="D156" s="346" t="s">
        <v>950</v>
      </c>
      <c r="E156" s="347" t="s">
        <v>992</v>
      </c>
      <c r="F156" s="348" t="s">
        <v>19</v>
      </c>
      <c r="G156" s="349">
        <v>39</v>
      </c>
      <c r="H156" s="349">
        <v>34</v>
      </c>
      <c r="I156" s="349">
        <v>38</v>
      </c>
      <c r="J156" s="349">
        <v>38</v>
      </c>
      <c r="K156" s="350">
        <f t="shared" si="11"/>
        <v>37.25</v>
      </c>
      <c r="L156" s="350">
        <f t="shared" si="12"/>
        <v>74.5</v>
      </c>
      <c r="M156" s="349">
        <v>76</v>
      </c>
      <c r="N156" s="349">
        <v>71</v>
      </c>
      <c r="O156" s="351">
        <v>78</v>
      </c>
      <c r="P156" s="352">
        <v>80</v>
      </c>
      <c r="Q156" s="353">
        <f t="shared" si="13"/>
        <v>76.25</v>
      </c>
      <c r="R156" s="264">
        <v>40</v>
      </c>
      <c r="S156" s="354">
        <v>41</v>
      </c>
      <c r="T156" s="351">
        <v>41</v>
      </c>
      <c r="U156" s="368">
        <f t="shared" si="14"/>
        <v>272.75</v>
      </c>
      <c r="V156" s="60"/>
    </row>
    <row r="157" spans="1:22" s="5" customFormat="1" x14ac:dyDescent="0.3">
      <c r="A157" s="445">
        <v>1</v>
      </c>
      <c r="B157" s="341" t="s">
        <v>253</v>
      </c>
      <c r="C157" s="341" t="s">
        <v>181</v>
      </c>
      <c r="D157" s="342" t="s">
        <v>246</v>
      </c>
      <c r="E157" s="343" t="s">
        <v>252</v>
      </c>
      <c r="F157" s="146" t="s">
        <v>17</v>
      </c>
      <c r="G157" s="14">
        <v>32</v>
      </c>
      <c r="H157" s="14">
        <v>33</v>
      </c>
      <c r="I157" s="14">
        <v>38</v>
      </c>
      <c r="J157" s="14">
        <v>37</v>
      </c>
      <c r="K157" s="10">
        <f t="shared" si="11"/>
        <v>35</v>
      </c>
      <c r="L157" s="10">
        <f t="shared" si="12"/>
        <v>70</v>
      </c>
      <c r="M157" s="14">
        <v>59</v>
      </c>
      <c r="N157" s="14">
        <v>59</v>
      </c>
      <c r="O157" s="48">
        <v>67</v>
      </c>
      <c r="P157" s="49">
        <v>80</v>
      </c>
      <c r="Q157" s="147">
        <f t="shared" si="13"/>
        <v>66.25</v>
      </c>
      <c r="R157" s="49">
        <v>30</v>
      </c>
      <c r="S157" s="148">
        <v>35</v>
      </c>
      <c r="T157" s="49">
        <v>35</v>
      </c>
      <c r="U157" s="147">
        <f t="shared" si="14"/>
        <v>236.25</v>
      </c>
      <c r="V157" s="91"/>
    </row>
    <row r="158" spans="1:22" x14ac:dyDescent="0.3">
      <c r="A158" s="173">
        <f t="shared" ref="A158:A165" si="17">A157+1</f>
        <v>2</v>
      </c>
      <c r="B158" s="281" t="s">
        <v>257</v>
      </c>
      <c r="C158" s="281" t="s">
        <v>532</v>
      </c>
      <c r="D158" s="307" t="s">
        <v>246</v>
      </c>
      <c r="E158" s="280" t="s">
        <v>256</v>
      </c>
      <c r="F158" s="3" t="s">
        <v>17</v>
      </c>
      <c r="G158" s="91">
        <v>40</v>
      </c>
      <c r="H158" s="91">
        <v>34</v>
      </c>
      <c r="I158" s="91">
        <v>38</v>
      </c>
      <c r="J158" s="91">
        <v>39</v>
      </c>
      <c r="K158" s="1">
        <f t="shared" si="11"/>
        <v>37.75</v>
      </c>
      <c r="L158" s="1">
        <f t="shared" si="12"/>
        <v>75.5</v>
      </c>
      <c r="M158" s="91">
        <v>67</v>
      </c>
      <c r="N158" s="91">
        <v>76</v>
      </c>
      <c r="O158" s="5">
        <v>80</v>
      </c>
      <c r="P158" s="7">
        <v>0</v>
      </c>
      <c r="Q158" s="6">
        <f t="shared" si="13"/>
        <v>55.75</v>
      </c>
      <c r="R158" s="7">
        <v>20</v>
      </c>
      <c r="S158" s="94">
        <v>30</v>
      </c>
      <c r="T158" s="7">
        <v>36</v>
      </c>
      <c r="U158" s="6">
        <f t="shared" si="14"/>
        <v>217.25</v>
      </c>
    </row>
    <row r="159" spans="1:22" s="5" customFormat="1" x14ac:dyDescent="0.3">
      <c r="A159" s="173">
        <f t="shared" si="17"/>
        <v>3</v>
      </c>
      <c r="B159" s="281" t="s">
        <v>259</v>
      </c>
      <c r="C159" s="281" t="s">
        <v>1098</v>
      </c>
      <c r="D159" s="307" t="s">
        <v>246</v>
      </c>
      <c r="E159" s="280" t="s">
        <v>258</v>
      </c>
      <c r="F159" s="3" t="s">
        <v>21</v>
      </c>
      <c r="G159" s="91">
        <v>36</v>
      </c>
      <c r="H159" s="91">
        <v>34</v>
      </c>
      <c r="I159" s="91">
        <v>31</v>
      </c>
      <c r="J159" s="91">
        <v>34</v>
      </c>
      <c r="K159" s="1">
        <f t="shared" si="11"/>
        <v>33.75</v>
      </c>
      <c r="L159" s="1">
        <f t="shared" si="12"/>
        <v>67.5</v>
      </c>
      <c r="M159" s="91">
        <v>58</v>
      </c>
      <c r="N159" s="91">
        <v>74</v>
      </c>
      <c r="O159" s="5">
        <v>76</v>
      </c>
      <c r="P159" s="7">
        <v>78</v>
      </c>
      <c r="Q159" s="6">
        <f t="shared" si="13"/>
        <v>71.5</v>
      </c>
      <c r="R159" s="7">
        <v>30</v>
      </c>
      <c r="S159" s="94">
        <v>34</v>
      </c>
      <c r="T159" s="5">
        <v>40</v>
      </c>
      <c r="U159" s="6">
        <f t="shared" si="14"/>
        <v>243</v>
      </c>
      <c r="V159" s="91"/>
    </row>
    <row r="160" spans="1:22" s="5" customFormat="1" x14ac:dyDescent="0.3">
      <c r="A160" s="173">
        <f t="shared" si="17"/>
        <v>4</v>
      </c>
      <c r="B160" s="281" t="s">
        <v>126</v>
      </c>
      <c r="C160" s="281" t="s">
        <v>142</v>
      </c>
      <c r="D160" s="307" t="s">
        <v>246</v>
      </c>
      <c r="E160" s="280" t="s">
        <v>260</v>
      </c>
      <c r="F160" s="3" t="s">
        <v>21</v>
      </c>
      <c r="G160" s="91">
        <v>40</v>
      </c>
      <c r="H160" s="91">
        <v>37</v>
      </c>
      <c r="I160" s="91">
        <v>35</v>
      </c>
      <c r="J160" s="91">
        <v>39</v>
      </c>
      <c r="K160" s="1">
        <f t="shared" si="11"/>
        <v>37.75</v>
      </c>
      <c r="L160" s="1">
        <f t="shared" si="12"/>
        <v>75.5</v>
      </c>
      <c r="M160" s="91">
        <v>56</v>
      </c>
      <c r="N160" s="91">
        <v>62</v>
      </c>
      <c r="O160" s="5">
        <v>64</v>
      </c>
      <c r="P160" s="7">
        <v>80</v>
      </c>
      <c r="Q160" s="6">
        <f t="shared" si="13"/>
        <v>65.5</v>
      </c>
      <c r="R160" s="7">
        <v>20</v>
      </c>
      <c r="S160" s="94">
        <v>20</v>
      </c>
      <c r="T160" s="5">
        <v>37</v>
      </c>
      <c r="U160" s="6">
        <f t="shared" si="14"/>
        <v>218</v>
      </c>
      <c r="V160" s="91"/>
    </row>
    <row r="161" spans="1:22" s="5" customFormat="1" x14ac:dyDescent="0.3">
      <c r="A161" s="173">
        <f t="shared" si="17"/>
        <v>5</v>
      </c>
      <c r="B161" s="281" t="s">
        <v>269</v>
      </c>
      <c r="C161" s="281" t="s">
        <v>1101</v>
      </c>
      <c r="D161" s="307" t="s">
        <v>246</v>
      </c>
      <c r="E161" s="280" t="s">
        <v>268</v>
      </c>
      <c r="F161" s="3" t="s">
        <v>22</v>
      </c>
      <c r="G161" s="91">
        <v>38</v>
      </c>
      <c r="H161" s="91">
        <v>34</v>
      </c>
      <c r="I161" s="91">
        <v>28</v>
      </c>
      <c r="J161" s="91">
        <v>36</v>
      </c>
      <c r="K161" s="1">
        <f t="shared" si="11"/>
        <v>34</v>
      </c>
      <c r="L161" s="1">
        <f t="shared" si="12"/>
        <v>68</v>
      </c>
      <c r="M161" s="91">
        <v>64</v>
      </c>
      <c r="N161" s="91">
        <v>61</v>
      </c>
      <c r="O161" s="5">
        <v>65</v>
      </c>
      <c r="P161" s="7">
        <v>79</v>
      </c>
      <c r="Q161" s="6">
        <f t="shared" si="13"/>
        <v>67.25</v>
      </c>
      <c r="R161" s="7">
        <v>10</v>
      </c>
      <c r="S161" s="94">
        <v>38</v>
      </c>
      <c r="T161" s="7">
        <v>42</v>
      </c>
      <c r="U161" s="6">
        <f t="shared" si="14"/>
        <v>225.25</v>
      </c>
      <c r="V161" s="91"/>
    </row>
    <row r="162" spans="1:22" s="5" customFormat="1" x14ac:dyDescent="0.3">
      <c r="A162" s="173">
        <f t="shared" si="17"/>
        <v>6</v>
      </c>
      <c r="B162" s="281" t="s">
        <v>273</v>
      </c>
      <c r="C162" s="281" t="s">
        <v>1104</v>
      </c>
      <c r="D162" s="307" t="s">
        <v>246</v>
      </c>
      <c r="E162" s="280" t="s">
        <v>272</v>
      </c>
      <c r="F162" s="3" t="s">
        <v>22</v>
      </c>
      <c r="G162" s="91">
        <v>32</v>
      </c>
      <c r="H162" s="91">
        <v>31</v>
      </c>
      <c r="I162" s="91">
        <v>34</v>
      </c>
      <c r="J162" s="91">
        <v>38</v>
      </c>
      <c r="K162" s="1">
        <f t="shared" si="11"/>
        <v>33.75</v>
      </c>
      <c r="L162" s="1">
        <f t="shared" si="12"/>
        <v>67.5</v>
      </c>
      <c r="M162" s="91">
        <v>55</v>
      </c>
      <c r="N162" s="91">
        <v>62</v>
      </c>
      <c r="O162" s="5">
        <v>75</v>
      </c>
      <c r="P162" s="7">
        <v>73</v>
      </c>
      <c r="Q162" s="6">
        <f t="shared" si="13"/>
        <v>66.25</v>
      </c>
      <c r="R162" s="7">
        <v>30</v>
      </c>
      <c r="S162" s="94">
        <v>32</v>
      </c>
      <c r="T162" s="7">
        <v>44</v>
      </c>
      <c r="U162" s="6">
        <f t="shared" si="14"/>
        <v>239.75</v>
      </c>
      <c r="V162" s="91"/>
    </row>
    <row r="163" spans="1:22" s="5" customFormat="1" x14ac:dyDescent="0.3">
      <c r="A163" s="173">
        <f t="shared" si="17"/>
        <v>7</v>
      </c>
      <c r="B163" s="281" t="s">
        <v>277</v>
      </c>
      <c r="C163" s="281" t="s">
        <v>143</v>
      </c>
      <c r="D163" s="307" t="s">
        <v>246</v>
      </c>
      <c r="E163" s="280" t="s">
        <v>276</v>
      </c>
      <c r="F163" s="3" t="s">
        <v>0</v>
      </c>
      <c r="G163" s="91">
        <v>38</v>
      </c>
      <c r="H163" s="91">
        <v>37</v>
      </c>
      <c r="I163" s="91">
        <v>40</v>
      </c>
      <c r="J163" s="91">
        <v>40</v>
      </c>
      <c r="K163" s="1">
        <f t="shared" si="11"/>
        <v>38.75</v>
      </c>
      <c r="L163" s="1">
        <f t="shared" si="12"/>
        <v>77.5</v>
      </c>
      <c r="M163" s="91">
        <v>52</v>
      </c>
      <c r="N163" s="91">
        <v>68</v>
      </c>
      <c r="O163" s="5">
        <v>64</v>
      </c>
      <c r="P163" s="7">
        <v>79</v>
      </c>
      <c r="Q163" s="6">
        <f t="shared" si="13"/>
        <v>65.75</v>
      </c>
      <c r="R163" s="7">
        <v>30</v>
      </c>
      <c r="S163" s="94">
        <v>31</v>
      </c>
      <c r="T163" s="5">
        <v>35</v>
      </c>
      <c r="U163" s="6">
        <f t="shared" si="14"/>
        <v>239.25</v>
      </c>
      <c r="V163" s="91"/>
    </row>
    <row r="164" spans="1:22" s="5" customFormat="1" x14ac:dyDescent="0.3">
      <c r="A164" s="173">
        <f t="shared" si="17"/>
        <v>8</v>
      </c>
      <c r="B164" s="281" t="s">
        <v>279</v>
      </c>
      <c r="C164" s="281" t="s">
        <v>1105</v>
      </c>
      <c r="D164" s="307" t="s">
        <v>246</v>
      </c>
      <c r="E164" s="280" t="s">
        <v>278</v>
      </c>
      <c r="F164" s="306" t="s">
        <v>14</v>
      </c>
      <c r="G164" s="91">
        <v>34</v>
      </c>
      <c r="H164" s="91">
        <v>35</v>
      </c>
      <c r="I164" s="91">
        <v>26</v>
      </c>
      <c r="J164" s="91">
        <v>40</v>
      </c>
      <c r="K164" s="1">
        <f t="shared" si="11"/>
        <v>33.75</v>
      </c>
      <c r="L164" s="1">
        <f t="shared" si="12"/>
        <v>67.5</v>
      </c>
      <c r="M164" s="91">
        <v>78</v>
      </c>
      <c r="N164" s="91">
        <v>69</v>
      </c>
      <c r="O164" s="5">
        <v>75</v>
      </c>
      <c r="P164" s="7">
        <v>67</v>
      </c>
      <c r="Q164" s="6">
        <f t="shared" si="13"/>
        <v>72.25</v>
      </c>
      <c r="R164" s="7">
        <v>20</v>
      </c>
      <c r="S164" s="94">
        <v>21</v>
      </c>
      <c r="T164" s="5">
        <v>40</v>
      </c>
      <c r="U164" s="6">
        <f t="shared" si="14"/>
        <v>220.75</v>
      </c>
      <c r="V164" s="91"/>
    </row>
    <row r="165" spans="1:22" s="5" customFormat="1" x14ac:dyDescent="0.3">
      <c r="A165" s="173">
        <f t="shared" si="17"/>
        <v>9</v>
      </c>
      <c r="B165" s="281" t="s">
        <v>203</v>
      </c>
      <c r="C165" s="281" t="s">
        <v>1108</v>
      </c>
      <c r="D165" s="307" t="s">
        <v>246</v>
      </c>
      <c r="E165" s="280" t="s">
        <v>282</v>
      </c>
      <c r="F165" s="3" t="s">
        <v>18</v>
      </c>
      <c r="G165" s="91">
        <v>38</v>
      </c>
      <c r="H165" s="91">
        <v>24</v>
      </c>
      <c r="I165" s="91">
        <v>36</v>
      </c>
      <c r="J165" s="91">
        <v>36</v>
      </c>
      <c r="K165" s="1">
        <f t="shared" si="11"/>
        <v>33.5</v>
      </c>
      <c r="L165" s="1">
        <f t="shared" si="12"/>
        <v>67</v>
      </c>
      <c r="M165" s="91">
        <v>75</v>
      </c>
      <c r="N165" s="91">
        <v>72</v>
      </c>
      <c r="O165" s="5">
        <v>77</v>
      </c>
      <c r="P165" s="7">
        <v>65</v>
      </c>
      <c r="Q165" s="6">
        <f t="shared" si="13"/>
        <v>72.25</v>
      </c>
      <c r="R165" s="7">
        <v>30</v>
      </c>
      <c r="S165" s="94">
        <v>38</v>
      </c>
      <c r="T165" s="5">
        <v>43</v>
      </c>
      <c r="U165" s="6">
        <f t="shared" si="14"/>
        <v>250.25</v>
      </c>
      <c r="V165" s="91"/>
    </row>
    <row r="166" spans="1:22" s="5" customFormat="1" x14ac:dyDescent="0.3">
      <c r="A166" s="173">
        <v>1</v>
      </c>
      <c r="B166" s="281" t="s">
        <v>290</v>
      </c>
      <c r="C166" s="281" t="s">
        <v>170</v>
      </c>
      <c r="D166" s="307" t="s">
        <v>291</v>
      </c>
      <c r="E166" s="280" t="s">
        <v>289</v>
      </c>
      <c r="F166" s="3" t="s">
        <v>17</v>
      </c>
      <c r="G166" s="91">
        <v>40</v>
      </c>
      <c r="H166" s="91">
        <v>31</v>
      </c>
      <c r="I166" s="91">
        <v>38</v>
      </c>
      <c r="J166" s="91">
        <v>38</v>
      </c>
      <c r="K166" s="1">
        <f t="shared" si="11"/>
        <v>36.75</v>
      </c>
      <c r="L166" s="1">
        <f t="shared" si="12"/>
        <v>73.5</v>
      </c>
      <c r="M166" s="91">
        <v>75</v>
      </c>
      <c r="N166" s="91">
        <v>74</v>
      </c>
      <c r="O166" s="5">
        <v>77</v>
      </c>
      <c r="P166" s="7">
        <v>79</v>
      </c>
      <c r="Q166" s="6">
        <f t="shared" si="13"/>
        <v>76.25</v>
      </c>
      <c r="R166" s="7">
        <v>10</v>
      </c>
      <c r="S166" s="94">
        <v>36</v>
      </c>
      <c r="T166" s="7">
        <v>43</v>
      </c>
      <c r="U166" s="6">
        <f t="shared" si="14"/>
        <v>238.75</v>
      </c>
      <c r="V166" s="91"/>
    </row>
    <row r="167" spans="1:22" s="5" customFormat="1" x14ac:dyDescent="0.3">
      <c r="A167" s="173">
        <f t="shared" ref="A167:A230" si="18">A166+1</f>
        <v>2</v>
      </c>
      <c r="B167" s="281" t="s">
        <v>295</v>
      </c>
      <c r="C167" s="281" t="s">
        <v>1118</v>
      </c>
      <c r="D167" s="307" t="s">
        <v>291</v>
      </c>
      <c r="E167" s="280" t="s">
        <v>294</v>
      </c>
      <c r="F167" s="3" t="s">
        <v>19</v>
      </c>
      <c r="G167" s="91">
        <v>40</v>
      </c>
      <c r="H167" s="91">
        <v>36</v>
      </c>
      <c r="I167" s="91">
        <v>38</v>
      </c>
      <c r="J167" s="91">
        <v>38</v>
      </c>
      <c r="K167" s="1">
        <f t="shared" si="11"/>
        <v>38</v>
      </c>
      <c r="L167" s="1">
        <f t="shared" si="12"/>
        <v>76</v>
      </c>
      <c r="M167" s="91">
        <v>63</v>
      </c>
      <c r="N167" s="91">
        <v>63</v>
      </c>
      <c r="O167" s="5">
        <v>70</v>
      </c>
      <c r="P167" s="7">
        <v>79</v>
      </c>
      <c r="Q167" s="6">
        <f t="shared" si="13"/>
        <v>68.75</v>
      </c>
      <c r="R167" s="7">
        <v>30</v>
      </c>
      <c r="S167" s="94">
        <v>30</v>
      </c>
      <c r="T167" s="5">
        <v>40</v>
      </c>
      <c r="U167" s="6">
        <f t="shared" si="14"/>
        <v>244.75</v>
      </c>
      <c r="V167" s="91"/>
    </row>
    <row r="168" spans="1:22" s="5" customFormat="1" x14ac:dyDescent="0.3">
      <c r="A168" s="173">
        <f t="shared" si="18"/>
        <v>3</v>
      </c>
      <c r="B168" s="281" t="s">
        <v>1121</v>
      </c>
      <c r="C168" s="281" t="s">
        <v>154</v>
      </c>
      <c r="D168" s="307" t="s">
        <v>291</v>
      </c>
      <c r="E168" s="280" t="s">
        <v>300</v>
      </c>
      <c r="F168" s="3" t="s">
        <v>0</v>
      </c>
      <c r="G168" s="91">
        <v>40</v>
      </c>
      <c r="H168" s="91">
        <v>37</v>
      </c>
      <c r="I168" s="91">
        <v>36</v>
      </c>
      <c r="J168" s="91">
        <v>38</v>
      </c>
      <c r="K168" s="1">
        <f t="shared" si="11"/>
        <v>37.75</v>
      </c>
      <c r="L168" s="1">
        <f t="shared" si="12"/>
        <v>75.5</v>
      </c>
      <c r="M168" s="91">
        <v>60</v>
      </c>
      <c r="N168" s="91">
        <v>68</v>
      </c>
      <c r="O168" s="5">
        <v>76</v>
      </c>
      <c r="P168" s="7">
        <v>79</v>
      </c>
      <c r="Q168" s="6">
        <f t="shared" si="13"/>
        <v>70.75</v>
      </c>
      <c r="R168" s="7">
        <v>30</v>
      </c>
      <c r="S168" s="94">
        <v>42</v>
      </c>
      <c r="T168" s="5">
        <v>42</v>
      </c>
      <c r="U168" s="6">
        <f t="shared" si="14"/>
        <v>260.25</v>
      </c>
      <c r="V168" s="91"/>
    </row>
    <row r="169" spans="1:22" s="5" customFormat="1" x14ac:dyDescent="0.3">
      <c r="A169" s="173">
        <f t="shared" si="18"/>
        <v>4</v>
      </c>
      <c r="B169" s="281" t="s">
        <v>303</v>
      </c>
      <c r="C169" s="281" t="s">
        <v>1122</v>
      </c>
      <c r="D169" s="307" t="s">
        <v>291</v>
      </c>
      <c r="E169" s="280" t="s">
        <v>302</v>
      </c>
      <c r="F169" s="3" t="s">
        <v>21</v>
      </c>
      <c r="G169" s="91">
        <v>40</v>
      </c>
      <c r="H169" s="91">
        <v>37</v>
      </c>
      <c r="I169" s="91">
        <v>33</v>
      </c>
      <c r="J169" s="91">
        <v>39</v>
      </c>
      <c r="K169" s="1">
        <f t="shared" si="11"/>
        <v>37.25</v>
      </c>
      <c r="L169" s="1">
        <f t="shared" si="12"/>
        <v>74.5</v>
      </c>
      <c r="M169" s="91">
        <v>70</v>
      </c>
      <c r="N169" s="91">
        <v>53</v>
      </c>
      <c r="O169" s="5">
        <v>73</v>
      </c>
      <c r="P169" s="7">
        <v>0</v>
      </c>
      <c r="Q169" s="6">
        <f t="shared" si="13"/>
        <v>49</v>
      </c>
      <c r="R169" s="7">
        <v>20</v>
      </c>
      <c r="S169" s="94">
        <v>25</v>
      </c>
      <c r="T169" s="5">
        <v>43</v>
      </c>
      <c r="U169" s="6">
        <f t="shared" si="14"/>
        <v>211.5</v>
      </c>
      <c r="V169" s="91"/>
    </row>
    <row r="170" spans="1:22" s="5" customFormat="1" x14ac:dyDescent="0.3">
      <c r="A170" s="173">
        <v>1</v>
      </c>
      <c r="B170" s="281" t="s">
        <v>329</v>
      </c>
      <c r="C170" s="281" t="s">
        <v>1131</v>
      </c>
      <c r="D170" s="307" t="s">
        <v>323</v>
      </c>
      <c r="E170" s="280" t="s">
        <v>328</v>
      </c>
      <c r="F170" s="3" t="s">
        <v>24</v>
      </c>
      <c r="G170" s="91">
        <v>37</v>
      </c>
      <c r="H170" s="91">
        <v>31</v>
      </c>
      <c r="I170" s="91">
        <v>37</v>
      </c>
      <c r="J170" s="91">
        <v>39</v>
      </c>
      <c r="K170" s="1">
        <f t="shared" si="11"/>
        <v>36</v>
      </c>
      <c r="L170" s="1">
        <f t="shared" si="12"/>
        <v>72</v>
      </c>
      <c r="M170" s="91">
        <v>65</v>
      </c>
      <c r="N170" s="91">
        <v>76</v>
      </c>
      <c r="O170" s="5">
        <v>73</v>
      </c>
      <c r="P170" s="7">
        <v>80</v>
      </c>
      <c r="Q170" s="6">
        <f t="shared" si="13"/>
        <v>73.5</v>
      </c>
      <c r="R170" s="7">
        <v>20</v>
      </c>
      <c r="S170" s="94">
        <v>32</v>
      </c>
      <c r="T170" s="5">
        <v>35</v>
      </c>
      <c r="U170" s="6">
        <f t="shared" si="14"/>
        <v>232.5</v>
      </c>
      <c r="V170" s="91"/>
    </row>
    <row r="171" spans="1:22" s="5" customFormat="1" x14ac:dyDescent="0.3">
      <c r="A171" s="173">
        <f t="shared" si="18"/>
        <v>2</v>
      </c>
      <c r="B171" s="281" t="s">
        <v>331</v>
      </c>
      <c r="C171" s="281" t="s">
        <v>1132</v>
      </c>
      <c r="D171" s="307" t="s">
        <v>323</v>
      </c>
      <c r="E171" s="280" t="s">
        <v>330</v>
      </c>
      <c r="F171" s="3" t="s">
        <v>19</v>
      </c>
      <c r="G171" s="91">
        <v>36</v>
      </c>
      <c r="H171" s="91">
        <v>38</v>
      </c>
      <c r="I171" s="91">
        <v>37</v>
      </c>
      <c r="J171" s="91">
        <v>38</v>
      </c>
      <c r="K171" s="1">
        <f t="shared" si="11"/>
        <v>37.25</v>
      </c>
      <c r="L171" s="1">
        <f t="shared" si="12"/>
        <v>74.5</v>
      </c>
      <c r="M171" s="91">
        <v>60</v>
      </c>
      <c r="N171" s="91">
        <v>61</v>
      </c>
      <c r="O171" s="5">
        <v>68</v>
      </c>
      <c r="P171" s="7">
        <v>77</v>
      </c>
      <c r="Q171" s="6">
        <f t="shared" si="13"/>
        <v>66.5</v>
      </c>
      <c r="R171" s="7">
        <v>30</v>
      </c>
      <c r="S171" s="94">
        <v>38</v>
      </c>
      <c r="T171" s="5">
        <v>29</v>
      </c>
      <c r="U171" s="6">
        <f t="shared" si="14"/>
        <v>238</v>
      </c>
      <c r="V171" s="91"/>
    </row>
    <row r="172" spans="1:22" s="5" customFormat="1" x14ac:dyDescent="0.3">
      <c r="A172" s="173">
        <f t="shared" si="18"/>
        <v>3</v>
      </c>
      <c r="B172" s="281" t="s">
        <v>1133</v>
      </c>
      <c r="C172" s="281" t="s">
        <v>1134</v>
      </c>
      <c r="D172" s="307" t="s">
        <v>323</v>
      </c>
      <c r="E172" s="280" t="s">
        <v>332</v>
      </c>
      <c r="F172" s="3" t="s">
        <v>0</v>
      </c>
      <c r="G172" s="91">
        <v>37</v>
      </c>
      <c r="H172" s="91">
        <v>30</v>
      </c>
      <c r="I172" s="91">
        <v>36</v>
      </c>
      <c r="J172" s="91">
        <v>38</v>
      </c>
      <c r="K172" s="1">
        <f t="shared" si="11"/>
        <v>35.25</v>
      </c>
      <c r="L172" s="1">
        <f t="shared" si="12"/>
        <v>70.5</v>
      </c>
      <c r="M172" s="91">
        <v>69</v>
      </c>
      <c r="N172" s="91">
        <v>72</v>
      </c>
      <c r="O172" s="91">
        <v>68</v>
      </c>
      <c r="P172" s="7">
        <v>80</v>
      </c>
      <c r="Q172" s="6">
        <f t="shared" si="13"/>
        <v>72.25</v>
      </c>
      <c r="R172" s="7">
        <v>30</v>
      </c>
      <c r="S172" s="94">
        <v>30</v>
      </c>
      <c r="T172" s="5">
        <v>38</v>
      </c>
      <c r="U172" s="6">
        <f t="shared" si="14"/>
        <v>240.75</v>
      </c>
      <c r="V172" s="91"/>
    </row>
    <row r="173" spans="1:22" s="5" customFormat="1" x14ac:dyDescent="0.3">
      <c r="A173" s="173">
        <f t="shared" si="18"/>
        <v>4</v>
      </c>
      <c r="B173" s="281" t="s">
        <v>201</v>
      </c>
      <c r="C173" s="281" t="s">
        <v>147</v>
      </c>
      <c r="D173" s="307" t="s">
        <v>323</v>
      </c>
      <c r="E173" s="280" t="s">
        <v>340</v>
      </c>
      <c r="F173" s="3" t="s">
        <v>0</v>
      </c>
      <c r="G173" s="91">
        <v>38</v>
      </c>
      <c r="H173" s="91">
        <v>33</v>
      </c>
      <c r="I173" s="91">
        <v>36</v>
      </c>
      <c r="J173" s="91">
        <v>35</v>
      </c>
      <c r="K173" s="1">
        <f t="shared" si="11"/>
        <v>35.5</v>
      </c>
      <c r="L173" s="1">
        <f t="shared" si="12"/>
        <v>71</v>
      </c>
      <c r="M173" s="91">
        <v>68</v>
      </c>
      <c r="N173" s="91">
        <v>72</v>
      </c>
      <c r="O173" s="5">
        <v>73</v>
      </c>
      <c r="P173" s="7">
        <v>80</v>
      </c>
      <c r="Q173" s="6">
        <f t="shared" si="13"/>
        <v>73.25</v>
      </c>
      <c r="R173" s="7">
        <v>20</v>
      </c>
      <c r="S173" s="94">
        <v>33</v>
      </c>
      <c r="T173" s="5">
        <v>38</v>
      </c>
      <c r="U173" s="6">
        <f t="shared" si="14"/>
        <v>235.25</v>
      </c>
      <c r="V173" s="91"/>
    </row>
    <row r="174" spans="1:22" s="5" customFormat="1" x14ac:dyDescent="0.3">
      <c r="A174" s="173">
        <f t="shared" si="18"/>
        <v>5</v>
      </c>
      <c r="B174" s="281" t="s">
        <v>96</v>
      </c>
      <c r="C174" s="281" t="s">
        <v>117</v>
      </c>
      <c r="D174" s="307" t="s">
        <v>323</v>
      </c>
      <c r="E174" s="280" t="s">
        <v>350</v>
      </c>
      <c r="F174" s="3" t="s">
        <v>21</v>
      </c>
      <c r="G174" s="91">
        <v>37</v>
      </c>
      <c r="H174" s="91">
        <v>38</v>
      </c>
      <c r="I174" s="91">
        <v>31</v>
      </c>
      <c r="J174" s="91">
        <v>35</v>
      </c>
      <c r="K174" s="1">
        <f t="shared" si="11"/>
        <v>35.25</v>
      </c>
      <c r="L174" s="1">
        <f t="shared" si="12"/>
        <v>70.5</v>
      </c>
      <c r="M174" s="91">
        <v>44</v>
      </c>
      <c r="N174" s="91">
        <v>48</v>
      </c>
      <c r="O174" s="5">
        <v>53</v>
      </c>
      <c r="P174" s="7">
        <v>62</v>
      </c>
      <c r="Q174" s="6">
        <f t="shared" si="13"/>
        <v>51.75</v>
      </c>
      <c r="R174" s="7">
        <v>20</v>
      </c>
      <c r="S174" s="94">
        <v>27</v>
      </c>
      <c r="T174" s="5">
        <v>42</v>
      </c>
      <c r="U174" s="6">
        <f t="shared" si="14"/>
        <v>211.25</v>
      </c>
      <c r="V174" s="91"/>
    </row>
    <row r="175" spans="1:22" s="5" customFormat="1" x14ac:dyDescent="0.3">
      <c r="A175" s="173">
        <f t="shared" si="18"/>
        <v>6</v>
      </c>
      <c r="B175" s="281" t="s">
        <v>359</v>
      </c>
      <c r="C175" s="281" t="s">
        <v>1142</v>
      </c>
      <c r="D175" s="307" t="s">
        <v>323</v>
      </c>
      <c r="E175" s="280" t="s">
        <v>358</v>
      </c>
      <c r="F175" s="3" t="s">
        <v>18</v>
      </c>
      <c r="G175" s="91">
        <v>40</v>
      </c>
      <c r="H175" s="91">
        <v>22</v>
      </c>
      <c r="I175" s="91">
        <v>37</v>
      </c>
      <c r="J175" s="91">
        <v>36</v>
      </c>
      <c r="K175" s="1">
        <f t="shared" si="11"/>
        <v>33.75</v>
      </c>
      <c r="L175" s="1">
        <f t="shared" si="12"/>
        <v>67.5</v>
      </c>
      <c r="M175" s="91">
        <v>77</v>
      </c>
      <c r="N175" s="91">
        <v>78</v>
      </c>
      <c r="O175" s="5">
        <v>58</v>
      </c>
      <c r="P175" s="7">
        <v>80</v>
      </c>
      <c r="Q175" s="6">
        <f t="shared" si="13"/>
        <v>73.25</v>
      </c>
      <c r="R175" s="7">
        <v>10</v>
      </c>
      <c r="S175" s="94">
        <v>36</v>
      </c>
      <c r="T175" s="5">
        <v>43</v>
      </c>
      <c r="U175" s="6">
        <f t="shared" si="14"/>
        <v>229.75</v>
      </c>
      <c r="V175" s="91"/>
    </row>
    <row r="176" spans="1:22" s="5" customFormat="1" x14ac:dyDescent="0.3">
      <c r="A176" s="173">
        <v>1</v>
      </c>
      <c r="B176" s="281" t="s">
        <v>375</v>
      </c>
      <c r="C176" s="281" t="s">
        <v>1147</v>
      </c>
      <c r="D176" s="307" t="s">
        <v>376</v>
      </c>
      <c r="E176" s="280" t="s">
        <v>374</v>
      </c>
      <c r="F176" s="3" t="s">
        <v>24</v>
      </c>
      <c r="G176" s="91">
        <v>35</v>
      </c>
      <c r="H176" s="91">
        <v>29</v>
      </c>
      <c r="I176" s="91">
        <v>35</v>
      </c>
      <c r="J176" s="91">
        <v>38</v>
      </c>
      <c r="K176" s="1">
        <f t="shared" si="11"/>
        <v>34.25</v>
      </c>
      <c r="L176" s="1">
        <f t="shared" si="12"/>
        <v>68.5</v>
      </c>
      <c r="M176" s="91">
        <v>44</v>
      </c>
      <c r="N176" s="91">
        <v>71</v>
      </c>
      <c r="O176" s="5">
        <v>78</v>
      </c>
      <c r="P176" s="7">
        <v>78</v>
      </c>
      <c r="Q176" s="6">
        <f t="shared" si="13"/>
        <v>67.75</v>
      </c>
      <c r="R176" s="7">
        <v>20</v>
      </c>
      <c r="S176" s="94">
        <v>33</v>
      </c>
      <c r="T176" s="5">
        <v>43</v>
      </c>
      <c r="U176" s="6">
        <f t="shared" si="14"/>
        <v>232.25</v>
      </c>
      <c r="V176" s="91"/>
    </row>
    <row r="177" spans="1:22" s="5" customFormat="1" x14ac:dyDescent="0.3">
      <c r="A177" s="173">
        <f t="shared" si="18"/>
        <v>2</v>
      </c>
      <c r="B177" s="281" t="s">
        <v>395</v>
      </c>
      <c r="C177" s="281" t="s">
        <v>158</v>
      </c>
      <c r="D177" s="307" t="s">
        <v>376</v>
      </c>
      <c r="E177" s="280" t="s">
        <v>394</v>
      </c>
      <c r="F177" s="3" t="s">
        <v>18</v>
      </c>
      <c r="G177" s="91">
        <v>38</v>
      </c>
      <c r="H177" s="91">
        <v>22</v>
      </c>
      <c r="I177" s="91">
        <v>36</v>
      </c>
      <c r="J177" s="91">
        <v>36</v>
      </c>
      <c r="K177" s="1">
        <f t="shared" si="11"/>
        <v>33</v>
      </c>
      <c r="L177" s="1">
        <f t="shared" si="12"/>
        <v>66</v>
      </c>
      <c r="M177" s="91">
        <v>73</v>
      </c>
      <c r="N177" s="91">
        <v>72</v>
      </c>
      <c r="O177" s="5">
        <v>71</v>
      </c>
      <c r="P177" s="7">
        <v>80</v>
      </c>
      <c r="Q177" s="6">
        <f t="shared" si="13"/>
        <v>74</v>
      </c>
      <c r="R177" s="7">
        <v>30</v>
      </c>
      <c r="S177" s="94">
        <v>29</v>
      </c>
      <c r="T177" s="5">
        <v>38</v>
      </c>
      <c r="U177" s="6">
        <f t="shared" si="14"/>
        <v>237</v>
      </c>
      <c r="V177" s="91"/>
    </row>
    <row r="178" spans="1:22" s="5" customFormat="1" x14ac:dyDescent="0.3">
      <c r="A178" s="173">
        <f t="shared" si="18"/>
        <v>3</v>
      </c>
      <c r="B178" s="281" t="s">
        <v>1151</v>
      </c>
      <c r="C178" s="281" t="s">
        <v>1152</v>
      </c>
      <c r="D178" s="307" t="s">
        <v>376</v>
      </c>
      <c r="E178" s="280" t="s">
        <v>398</v>
      </c>
      <c r="F178" s="3" t="s">
        <v>19</v>
      </c>
      <c r="G178" s="91">
        <v>34</v>
      </c>
      <c r="H178" s="91">
        <v>32</v>
      </c>
      <c r="I178" s="91">
        <v>37</v>
      </c>
      <c r="J178" s="91">
        <v>38</v>
      </c>
      <c r="K178" s="1">
        <f t="shared" si="11"/>
        <v>35.25</v>
      </c>
      <c r="L178" s="1">
        <f t="shared" si="12"/>
        <v>70.5</v>
      </c>
      <c r="M178" s="91">
        <v>73</v>
      </c>
      <c r="N178" s="91">
        <v>74</v>
      </c>
      <c r="O178" s="5">
        <v>75</v>
      </c>
      <c r="P178" s="7">
        <v>77</v>
      </c>
      <c r="Q178" s="6">
        <f t="shared" si="13"/>
        <v>74.75</v>
      </c>
      <c r="R178" s="7">
        <v>30</v>
      </c>
      <c r="S178" s="94">
        <v>40</v>
      </c>
      <c r="T178" s="5">
        <v>33</v>
      </c>
      <c r="U178" s="6">
        <f t="shared" si="14"/>
        <v>248.25</v>
      </c>
      <c r="V178" s="91"/>
    </row>
    <row r="179" spans="1:22" s="5" customFormat="1" x14ac:dyDescent="0.3">
      <c r="A179" s="173">
        <f t="shared" si="18"/>
        <v>4</v>
      </c>
      <c r="B179" s="281" t="s">
        <v>425</v>
      </c>
      <c r="C179" s="281" t="s">
        <v>1161</v>
      </c>
      <c r="D179" s="307" t="s">
        <v>376</v>
      </c>
      <c r="E179" s="280" t="s">
        <v>424</v>
      </c>
      <c r="F179" s="306" t="s">
        <v>14</v>
      </c>
      <c r="G179" s="91">
        <v>37</v>
      </c>
      <c r="H179" s="91">
        <v>38</v>
      </c>
      <c r="I179" s="91">
        <v>23</v>
      </c>
      <c r="J179" s="91">
        <v>39</v>
      </c>
      <c r="K179" s="1">
        <f t="shared" si="11"/>
        <v>34.25</v>
      </c>
      <c r="L179" s="1">
        <f t="shared" si="12"/>
        <v>68.5</v>
      </c>
      <c r="M179" s="91">
        <v>74</v>
      </c>
      <c r="N179" s="91">
        <v>74</v>
      </c>
      <c r="O179" s="5">
        <v>76</v>
      </c>
      <c r="P179" s="7">
        <v>80</v>
      </c>
      <c r="Q179" s="6">
        <f t="shared" si="13"/>
        <v>76</v>
      </c>
      <c r="R179" s="7">
        <v>0</v>
      </c>
      <c r="S179" s="94">
        <v>32</v>
      </c>
      <c r="T179" s="5">
        <v>40</v>
      </c>
      <c r="U179" s="6">
        <f t="shared" si="14"/>
        <v>216.5</v>
      </c>
      <c r="V179" s="91"/>
    </row>
    <row r="180" spans="1:22" s="5" customFormat="1" x14ac:dyDescent="0.3">
      <c r="A180" s="173">
        <f t="shared" si="18"/>
        <v>5</v>
      </c>
      <c r="B180" s="281" t="s">
        <v>427</v>
      </c>
      <c r="C180" s="281" t="s">
        <v>1125</v>
      </c>
      <c r="D180" s="307" t="s">
        <v>376</v>
      </c>
      <c r="E180" s="280" t="s">
        <v>426</v>
      </c>
      <c r="F180" s="3" t="s">
        <v>18</v>
      </c>
      <c r="G180" s="91">
        <v>39</v>
      </c>
      <c r="H180" s="91">
        <v>26</v>
      </c>
      <c r="I180" s="91">
        <v>36</v>
      </c>
      <c r="J180" s="91">
        <v>38</v>
      </c>
      <c r="K180" s="1">
        <f t="shared" si="11"/>
        <v>34.75</v>
      </c>
      <c r="L180" s="1">
        <f t="shared" si="12"/>
        <v>69.5</v>
      </c>
      <c r="M180" s="91">
        <v>77</v>
      </c>
      <c r="N180" s="91">
        <v>80</v>
      </c>
      <c r="O180" s="5">
        <v>76</v>
      </c>
      <c r="P180" s="7">
        <v>80</v>
      </c>
      <c r="Q180" s="6">
        <f t="shared" si="13"/>
        <v>78.25</v>
      </c>
      <c r="R180" s="7">
        <v>30</v>
      </c>
      <c r="S180" s="94">
        <v>37</v>
      </c>
      <c r="T180" s="5">
        <v>40</v>
      </c>
      <c r="U180" s="6">
        <f t="shared" si="14"/>
        <v>254.75</v>
      </c>
      <c r="V180" s="91"/>
    </row>
    <row r="181" spans="1:22" s="5" customFormat="1" x14ac:dyDescent="0.3">
      <c r="A181" s="173">
        <f t="shared" si="18"/>
        <v>6</v>
      </c>
      <c r="B181" s="281" t="s">
        <v>431</v>
      </c>
      <c r="C181" s="281" t="s">
        <v>1162</v>
      </c>
      <c r="D181" s="307" t="s">
        <v>376</v>
      </c>
      <c r="E181" s="280" t="s">
        <v>430</v>
      </c>
      <c r="F181" s="3" t="s">
        <v>19</v>
      </c>
      <c r="G181" s="91">
        <v>40</v>
      </c>
      <c r="H181" s="91">
        <v>36</v>
      </c>
      <c r="I181" s="91">
        <v>38</v>
      </c>
      <c r="J181" s="91">
        <v>38</v>
      </c>
      <c r="K181" s="1">
        <f t="shared" si="11"/>
        <v>38</v>
      </c>
      <c r="L181" s="1">
        <f t="shared" si="12"/>
        <v>76</v>
      </c>
      <c r="M181" s="91">
        <v>74</v>
      </c>
      <c r="N181" s="91">
        <v>77</v>
      </c>
      <c r="O181" s="5">
        <v>78</v>
      </c>
      <c r="P181" s="7">
        <v>79</v>
      </c>
      <c r="Q181" s="6">
        <f t="shared" si="13"/>
        <v>77</v>
      </c>
      <c r="R181" s="7">
        <v>20</v>
      </c>
      <c r="S181" s="94">
        <v>42</v>
      </c>
      <c r="T181" s="5">
        <v>40</v>
      </c>
      <c r="U181" s="6">
        <f t="shared" si="14"/>
        <v>255</v>
      </c>
      <c r="V181" s="91"/>
    </row>
    <row r="182" spans="1:22" s="5" customFormat="1" x14ac:dyDescent="0.3">
      <c r="A182" s="173">
        <v>1</v>
      </c>
      <c r="B182" s="281" t="s">
        <v>105</v>
      </c>
      <c r="C182" s="281" t="s">
        <v>1175</v>
      </c>
      <c r="D182" s="307" t="s">
        <v>469</v>
      </c>
      <c r="E182" s="280" t="s">
        <v>472</v>
      </c>
      <c r="F182" s="3" t="s">
        <v>22</v>
      </c>
      <c r="G182" s="91">
        <v>39</v>
      </c>
      <c r="H182" s="91">
        <v>30</v>
      </c>
      <c r="I182" s="91">
        <v>32</v>
      </c>
      <c r="J182" s="91">
        <v>37</v>
      </c>
      <c r="K182" s="1">
        <f t="shared" si="11"/>
        <v>34.5</v>
      </c>
      <c r="L182" s="1">
        <f t="shared" si="12"/>
        <v>69</v>
      </c>
      <c r="M182" s="91">
        <v>75</v>
      </c>
      <c r="N182" s="91">
        <v>69</v>
      </c>
      <c r="O182" s="5">
        <v>77</v>
      </c>
      <c r="P182" s="7">
        <v>67</v>
      </c>
      <c r="Q182" s="6">
        <f t="shared" si="13"/>
        <v>72</v>
      </c>
      <c r="R182" s="7">
        <v>0</v>
      </c>
      <c r="S182" s="94">
        <v>42</v>
      </c>
      <c r="T182" s="7">
        <v>40</v>
      </c>
      <c r="U182" s="6">
        <f t="shared" si="14"/>
        <v>223</v>
      </c>
      <c r="V182" s="91"/>
    </row>
    <row r="183" spans="1:22" x14ac:dyDescent="0.3">
      <c r="A183" s="173">
        <f t="shared" si="18"/>
        <v>2</v>
      </c>
      <c r="B183" s="281" t="s">
        <v>477</v>
      </c>
      <c r="C183" s="281" t="s">
        <v>1179</v>
      </c>
      <c r="D183" s="307" t="s">
        <v>469</v>
      </c>
      <c r="E183" s="280" t="s">
        <v>476</v>
      </c>
      <c r="F183" s="3" t="s">
        <v>23</v>
      </c>
      <c r="G183" s="91">
        <v>37</v>
      </c>
      <c r="H183" s="91">
        <v>38</v>
      </c>
      <c r="I183" s="91">
        <v>31</v>
      </c>
      <c r="J183" s="91">
        <v>28</v>
      </c>
      <c r="K183" s="1">
        <f t="shared" si="11"/>
        <v>33.5</v>
      </c>
      <c r="L183" s="1">
        <f t="shared" si="12"/>
        <v>67</v>
      </c>
      <c r="M183" s="91">
        <v>0</v>
      </c>
      <c r="N183" s="91">
        <v>70</v>
      </c>
      <c r="O183" s="5">
        <v>59</v>
      </c>
      <c r="P183" s="7">
        <v>77</v>
      </c>
      <c r="Q183" s="6">
        <f t="shared" si="13"/>
        <v>51.5</v>
      </c>
      <c r="R183" s="7">
        <v>30</v>
      </c>
      <c r="S183" s="94">
        <v>40</v>
      </c>
      <c r="T183" s="7">
        <v>39</v>
      </c>
      <c r="U183" s="6">
        <f t="shared" si="14"/>
        <v>227.5</v>
      </c>
    </row>
    <row r="184" spans="1:22" s="5" customFormat="1" x14ac:dyDescent="0.3">
      <c r="A184" s="173">
        <f t="shared" si="18"/>
        <v>3</v>
      </c>
      <c r="B184" s="281" t="s">
        <v>96</v>
      </c>
      <c r="C184" s="281" t="s">
        <v>144</v>
      </c>
      <c r="D184" s="307" t="s">
        <v>469</v>
      </c>
      <c r="E184" s="280" t="s">
        <v>484</v>
      </c>
      <c r="F184" s="3" t="s">
        <v>22</v>
      </c>
      <c r="G184" s="91">
        <v>36</v>
      </c>
      <c r="H184" s="91">
        <v>35</v>
      </c>
      <c r="I184" s="91">
        <v>34</v>
      </c>
      <c r="J184" s="91">
        <v>35</v>
      </c>
      <c r="K184" s="1">
        <f t="shared" si="11"/>
        <v>35</v>
      </c>
      <c r="L184" s="1">
        <f t="shared" si="12"/>
        <v>70</v>
      </c>
      <c r="M184" s="91">
        <v>73</v>
      </c>
      <c r="N184" s="91">
        <v>75</v>
      </c>
      <c r="O184" s="5">
        <v>76</v>
      </c>
      <c r="P184" s="7">
        <v>80</v>
      </c>
      <c r="Q184" s="6">
        <f t="shared" si="13"/>
        <v>76</v>
      </c>
      <c r="R184" s="7">
        <v>10</v>
      </c>
      <c r="S184" s="94">
        <v>36</v>
      </c>
      <c r="T184" s="7">
        <v>44</v>
      </c>
      <c r="U184" s="6">
        <f t="shared" si="14"/>
        <v>236</v>
      </c>
      <c r="V184" s="91"/>
    </row>
    <row r="185" spans="1:22" s="5" customFormat="1" x14ac:dyDescent="0.3">
      <c r="A185" s="173">
        <f t="shared" si="18"/>
        <v>4</v>
      </c>
      <c r="B185" s="281" t="s">
        <v>489</v>
      </c>
      <c r="C185" s="281" t="s">
        <v>1185</v>
      </c>
      <c r="D185" s="307" t="s">
        <v>469</v>
      </c>
      <c r="E185" s="280" t="s">
        <v>488</v>
      </c>
      <c r="F185" s="306" t="s">
        <v>14</v>
      </c>
      <c r="G185" s="91">
        <v>35</v>
      </c>
      <c r="H185" s="91">
        <v>38</v>
      </c>
      <c r="I185" s="91">
        <v>23</v>
      </c>
      <c r="J185" s="91">
        <v>39</v>
      </c>
      <c r="K185" s="1">
        <f t="shared" si="11"/>
        <v>33.75</v>
      </c>
      <c r="L185" s="1">
        <f t="shared" si="12"/>
        <v>67.5</v>
      </c>
      <c r="M185" s="91">
        <v>71</v>
      </c>
      <c r="N185" s="91">
        <v>60</v>
      </c>
      <c r="O185" s="5">
        <v>76</v>
      </c>
      <c r="P185" s="7">
        <v>80</v>
      </c>
      <c r="Q185" s="6">
        <f t="shared" si="13"/>
        <v>71.75</v>
      </c>
      <c r="R185" s="7">
        <v>30</v>
      </c>
      <c r="S185" s="94">
        <v>42</v>
      </c>
      <c r="T185" s="5">
        <v>41</v>
      </c>
      <c r="U185" s="6">
        <f t="shared" si="14"/>
        <v>252.25</v>
      </c>
      <c r="V185" s="91"/>
    </row>
    <row r="186" spans="1:22" s="5" customFormat="1" x14ac:dyDescent="0.3">
      <c r="A186" s="173">
        <v>1</v>
      </c>
      <c r="B186" s="281" t="s">
        <v>515</v>
      </c>
      <c r="C186" s="281" t="s">
        <v>1194</v>
      </c>
      <c r="D186" s="307" t="s">
        <v>516</v>
      </c>
      <c r="E186" s="280" t="s">
        <v>514</v>
      </c>
      <c r="F186" s="3" t="s">
        <v>18</v>
      </c>
      <c r="G186" s="91">
        <v>37</v>
      </c>
      <c r="H186" s="91"/>
      <c r="I186" s="91"/>
      <c r="J186" s="91"/>
      <c r="K186" s="1">
        <f t="shared" si="11"/>
        <v>37</v>
      </c>
      <c r="L186" s="1">
        <f t="shared" si="12"/>
        <v>74</v>
      </c>
      <c r="M186" s="91">
        <v>59</v>
      </c>
      <c r="N186" s="91"/>
      <c r="P186" s="7"/>
      <c r="Q186" s="6">
        <f t="shared" si="13"/>
        <v>59</v>
      </c>
      <c r="R186" s="7">
        <v>20</v>
      </c>
      <c r="S186" s="94"/>
      <c r="U186" s="6">
        <f t="shared" si="14"/>
        <v>153</v>
      </c>
      <c r="V186" s="91"/>
    </row>
    <row r="187" spans="1:22" s="5" customFormat="1" x14ac:dyDescent="0.3">
      <c r="A187" s="173">
        <f t="shared" si="18"/>
        <v>2</v>
      </c>
      <c r="B187" s="281" t="s">
        <v>524</v>
      </c>
      <c r="C187" s="281" t="s">
        <v>102</v>
      </c>
      <c r="D187" s="307" t="s">
        <v>516</v>
      </c>
      <c r="E187" s="280" t="s">
        <v>523</v>
      </c>
      <c r="F187" s="3" t="s">
        <v>18</v>
      </c>
      <c r="G187" s="91">
        <v>39</v>
      </c>
      <c r="H187" s="91">
        <v>21</v>
      </c>
      <c r="I187" s="91">
        <v>37</v>
      </c>
      <c r="J187" s="91">
        <v>34</v>
      </c>
      <c r="K187" s="1">
        <f t="shared" si="11"/>
        <v>32.75</v>
      </c>
      <c r="L187" s="1">
        <f t="shared" si="12"/>
        <v>65.5</v>
      </c>
      <c r="M187" s="91">
        <v>68</v>
      </c>
      <c r="N187" s="91">
        <v>63</v>
      </c>
      <c r="O187" s="5">
        <v>70</v>
      </c>
      <c r="P187" s="7">
        <v>77</v>
      </c>
      <c r="Q187" s="6">
        <f t="shared" si="13"/>
        <v>69.5</v>
      </c>
      <c r="R187" s="7">
        <v>10</v>
      </c>
      <c r="S187" s="94">
        <v>28</v>
      </c>
      <c r="T187" s="5">
        <v>42</v>
      </c>
      <c r="U187" s="6">
        <f t="shared" si="14"/>
        <v>215</v>
      </c>
      <c r="V187" s="91"/>
    </row>
    <row r="188" spans="1:22" s="5" customFormat="1" x14ac:dyDescent="0.3">
      <c r="A188" s="173">
        <f t="shared" si="18"/>
        <v>3</v>
      </c>
      <c r="B188" s="281" t="s">
        <v>123</v>
      </c>
      <c r="C188" s="281" t="s">
        <v>1198</v>
      </c>
      <c r="D188" s="307" t="s">
        <v>516</v>
      </c>
      <c r="E188" s="280" t="s">
        <v>525</v>
      </c>
      <c r="F188" s="3" t="s">
        <v>24</v>
      </c>
      <c r="G188" s="91">
        <v>32</v>
      </c>
      <c r="H188" s="91">
        <v>30</v>
      </c>
      <c r="I188" s="91">
        <v>37</v>
      </c>
      <c r="J188" s="91">
        <v>34</v>
      </c>
      <c r="K188" s="1">
        <f t="shared" si="11"/>
        <v>33.25</v>
      </c>
      <c r="L188" s="1">
        <f t="shared" si="12"/>
        <v>66.5</v>
      </c>
      <c r="M188" s="91">
        <v>73</v>
      </c>
      <c r="N188" s="91">
        <v>74</v>
      </c>
      <c r="O188" s="5">
        <v>74</v>
      </c>
      <c r="P188" s="7">
        <v>80</v>
      </c>
      <c r="Q188" s="6">
        <f t="shared" si="13"/>
        <v>75.25</v>
      </c>
      <c r="R188" s="7">
        <v>20</v>
      </c>
      <c r="S188" s="94">
        <v>21</v>
      </c>
      <c r="T188" s="5">
        <v>42</v>
      </c>
      <c r="U188" s="6">
        <f t="shared" si="14"/>
        <v>224.75</v>
      </c>
      <c r="V188" s="91"/>
    </row>
    <row r="189" spans="1:22" s="5" customFormat="1" x14ac:dyDescent="0.3">
      <c r="A189" s="173">
        <f t="shared" si="18"/>
        <v>4</v>
      </c>
      <c r="B189" s="281" t="s">
        <v>532</v>
      </c>
      <c r="C189" s="281" t="s">
        <v>95</v>
      </c>
      <c r="D189" s="307" t="s">
        <v>516</v>
      </c>
      <c r="E189" s="280" t="s">
        <v>531</v>
      </c>
      <c r="F189" s="3" t="s">
        <v>23</v>
      </c>
      <c r="G189" s="91">
        <v>34</v>
      </c>
      <c r="H189" s="91">
        <v>38</v>
      </c>
      <c r="I189" s="91">
        <v>33</v>
      </c>
      <c r="J189" s="91">
        <v>29</v>
      </c>
      <c r="K189" s="1">
        <f t="shared" si="11"/>
        <v>33.5</v>
      </c>
      <c r="L189" s="1">
        <f t="shared" si="12"/>
        <v>67</v>
      </c>
      <c r="M189" s="91">
        <v>0</v>
      </c>
      <c r="N189" s="91">
        <v>57</v>
      </c>
      <c r="O189" s="5">
        <v>71</v>
      </c>
      <c r="P189" s="7">
        <v>79</v>
      </c>
      <c r="Q189" s="6">
        <f t="shared" si="13"/>
        <v>51.75</v>
      </c>
      <c r="R189" s="7">
        <v>10</v>
      </c>
      <c r="S189" s="94">
        <v>35</v>
      </c>
      <c r="T189" s="7">
        <v>37</v>
      </c>
      <c r="U189" s="6">
        <f t="shared" si="14"/>
        <v>200.75</v>
      </c>
      <c r="V189" s="91"/>
    </row>
    <row r="190" spans="1:22" s="5" customFormat="1" x14ac:dyDescent="0.3">
      <c r="A190" s="173">
        <f t="shared" si="18"/>
        <v>5</v>
      </c>
      <c r="B190" s="281" t="s">
        <v>534</v>
      </c>
      <c r="C190" s="281" t="s">
        <v>1201</v>
      </c>
      <c r="D190" s="307" t="s">
        <v>516</v>
      </c>
      <c r="E190" s="280" t="s">
        <v>533</v>
      </c>
      <c r="F190" s="306" t="s">
        <v>14</v>
      </c>
      <c r="G190" s="91">
        <v>30</v>
      </c>
      <c r="H190" s="91">
        <v>36</v>
      </c>
      <c r="I190" s="91">
        <v>28</v>
      </c>
      <c r="J190" s="91">
        <v>39</v>
      </c>
      <c r="K190" s="1">
        <f t="shared" si="11"/>
        <v>33.25</v>
      </c>
      <c r="L190" s="1">
        <f t="shared" si="12"/>
        <v>66.5</v>
      </c>
      <c r="M190" s="91">
        <v>39</v>
      </c>
      <c r="N190" s="91">
        <v>69</v>
      </c>
      <c r="O190" s="5">
        <v>66</v>
      </c>
      <c r="P190" s="7">
        <v>80</v>
      </c>
      <c r="Q190" s="6">
        <f t="shared" si="13"/>
        <v>63.5</v>
      </c>
      <c r="R190" s="7">
        <v>20</v>
      </c>
      <c r="S190" s="94">
        <v>31</v>
      </c>
      <c r="T190" s="5">
        <v>40</v>
      </c>
      <c r="U190" s="6">
        <f t="shared" si="14"/>
        <v>221</v>
      </c>
      <c r="V190" s="91"/>
    </row>
    <row r="191" spans="1:22" s="5" customFormat="1" x14ac:dyDescent="0.3">
      <c r="A191" s="173">
        <f t="shared" si="18"/>
        <v>6</v>
      </c>
      <c r="B191" s="281" t="s">
        <v>536</v>
      </c>
      <c r="C191" s="281" t="s">
        <v>1202</v>
      </c>
      <c r="D191" s="307" t="s">
        <v>516</v>
      </c>
      <c r="E191" s="280" t="s">
        <v>535</v>
      </c>
      <c r="F191" s="3" t="s">
        <v>22</v>
      </c>
      <c r="G191" s="91">
        <v>37</v>
      </c>
      <c r="H191" s="91">
        <v>33</v>
      </c>
      <c r="I191" s="91">
        <v>26</v>
      </c>
      <c r="J191" s="91">
        <v>37</v>
      </c>
      <c r="K191" s="1">
        <f t="shared" si="11"/>
        <v>33.25</v>
      </c>
      <c r="L191" s="1">
        <f t="shared" si="12"/>
        <v>66.5</v>
      </c>
      <c r="M191" s="91">
        <v>28</v>
      </c>
      <c r="N191" s="91">
        <v>61</v>
      </c>
      <c r="O191" s="5">
        <v>61</v>
      </c>
      <c r="P191" s="7">
        <v>64</v>
      </c>
      <c r="Q191" s="6">
        <f t="shared" si="13"/>
        <v>53.5</v>
      </c>
      <c r="R191" s="7">
        <v>30</v>
      </c>
      <c r="S191" s="94">
        <v>28</v>
      </c>
      <c r="T191" s="7">
        <v>43</v>
      </c>
      <c r="U191" s="6">
        <f t="shared" si="14"/>
        <v>221</v>
      </c>
      <c r="V191" s="91"/>
    </row>
    <row r="192" spans="1:22" s="5" customFormat="1" x14ac:dyDescent="0.3">
      <c r="A192" s="173">
        <f t="shared" si="18"/>
        <v>7</v>
      </c>
      <c r="B192" s="281" t="s">
        <v>1204</v>
      </c>
      <c r="C192" s="281" t="s">
        <v>140</v>
      </c>
      <c r="D192" s="307" t="s">
        <v>516</v>
      </c>
      <c r="E192" s="280" t="s">
        <v>539</v>
      </c>
      <c r="F192" s="3" t="s">
        <v>17</v>
      </c>
      <c r="G192" s="91">
        <v>37</v>
      </c>
      <c r="H192" s="91">
        <v>33</v>
      </c>
      <c r="I192" s="91">
        <v>37</v>
      </c>
      <c r="J192" s="91">
        <v>36</v>
      </c>
      <c r="K192" s="1">
        <f t="shared" si="11"/>
        <v>35.75</v>
      </c>
      <c r="L192" s="1">
        <f t="shared" si="12"/>
        <v>71.5</v>
      </c>
      <c r="M192" s="91">
        <v>59</v>
      </c>
      <c r="N192" s="91">
        <v>67</v>
      </c>
      <c r="O192" s="5">
        <v>67</v>
      </c>
      <c r="P192" s="7">
        <v>77</v>
      </c>
      <c r="Q192" s="6">
        <f t="shared" si="13"/>
        <v>67.5</v>
      </c>
      <c r="R192" s="7">
        <v>10</v>
      </c>
      <c r="S192" s="94">
        <v>36</v>
      </c>
      <c r="T192" s="7">
        <v>44</v>
      </c>
      <c r="U192" s="6">
        <f t="shared" si="14"/>
        <v>229</v>
      </c>
      <c r="V192" s="91"/>
    </row>
    <row r="193" spans="1:22" s="5" customFormat="1" x14ac:dyDescent="0.3">
      <c r="A193" s="173">
        <f t="shared" si="18"/>
        <v>8</v>
      </c>
      <c r="B193" s="281" t="s">
        <v>167</v>
      </c>
      <c r="C193" s="281" t="s">
        <v>1209</v>
      </c>
      <c r="D193" s="307" t="s">
        <v>516</v>
      </c>
      <c r="E193" s="280" t="s">
        <v>553</v>
      </c>
      <c r="F193" s="3" t="s">
        <v>0</v>
      </c>
      <c r="G193" s="91">
        <v>39</v>
      </c>
      <c r="H193" s="91">
        <v>36</v>
      </c>
      <c r="I193" s="91">
        <v>36</v>
      </c>
      <c r="J193" s="91">
        <v>38</v>
      </c>
      <c r="K193" s="1">
        <f t="shared" si="11"/>
        <v>37.25</v>
      </c>
      <c r="L193" s="1">
        <f t="shared" si="12"/>
        <v>74.5</v>
      </c>
      <c r="M193" s="91">
        <v>64</v>
      </c>
      <c r="N193" s="91">
        <v>48</v>
      </c>
      <c r="O193" s="5">
        <v>67</v>
      </c>
      <c r="P193" s="7">
        <v>79</v>
      </c>
      <c r="Q193" s="6">
        <f t="shared" si="13"/>
        <v>64.5</v>
      </c>
      <c r="R193" s="7">
        <v>30</v>
      </c>
      <c r="S193" s="94">
        <v>27</v>
      </c>
      <c r="T193" s="5">
        <v>39</v>
      </c>
      <c r="U193" s="6">
        <f t="shared" si="14"/>
        <v>235</v>
      </c>
      <c r="V193" s="91"/>
    </row>
    <row r="194" spans="1:22" s="5" customFormat="1" x14ac:dyDescent="0.3">
      <c r="A194" s="173">
        <v>1</v>
      </c>
      <c r="B194" s="281" t="s">
        <v>176</v>
      </c>
      <c r="C194" s="281" t="s">
        <v>1215</v>
      </c>
      <c r="D194" s="307" t="s">
        <v>573</v>
      </c>
      <c r="E194" s="280" t="s">
        <v>869</v>
      </c>
      <c r="F194" s="3" t="s">
        <v>18</v>
      </c>
      <c r="G194" s="91">
        <v>39</v>
      </c>
      <c r="H194" s="91">
        <v>22</v>
      </c>
      <c r="I194" s="91">
        <v>37</v>
      </c>
      <c r="J194" s="91">
        <v>37</v>
      </c>
      <c r="K194" s="1">
        <f t="shared" ref="K194:K257" si="19">AVERAGE(G194,H194,I194,J194)</f>
        <v>33.75</v>
      </c>
      <c r="L194" s="1">
        <f t="shared" ref="L194:L257" si="20">K194*2</f>
        <v>67.5</v>
      </c>
      <c r="M194" s="91">
        <v>75</v>
      </c>
      <c r="N194" s="91">
        <v>72</v>
      </c>
      <c r="O194" s="5">
        <v>74</v>
      </c>
      <c r="P194" s="7">
        <v>80</v>
      </c>
      <c r="Q194" s="6">
        <f t="shared" ref="Q194:Q257" si="21">AVERAGE(M194,N194,O194,P194)</f>
        <v>75.25</v>
      </c>
      <c r="R194" s="7">
        <v>20</v>
      </c>
      <c r="S194" s="94">
        <v>33</v>
      </c>
      <c r="T194" s="5">
        <v>42</v>
      </c>
      <c r="U194" s="6">
        <f t="shared" ref="U194:U257" si="22">SUM(L194 + Q194 +R194 + S194 + T194)</f>
        <v>237.75</v>
      </c>
      <c r="V194" s="91"/>
    </row>
    <row r="195" spans="1:22" s="5" customFormat="1" x14ac:dyDescent="0.3">
      <c r="A195" s="173">
        <f t="shared" si="18"/>
        <v>2</v>
      </c>
      <c r="B195" s="281" t="s">
        <v>577</v>
      </c>
      <c r="C195" s="281" t="s">
        <v>116</v>
      </c>
      <c r="D195" s="307" t="s">
        <v>573</v>
      </c>
      <c r="E195" s="280" t="s">
        <v>576</v>
      </c>
      <c r="F195" s="3" t="s">
        <v>20</v>
      </c>
      <c r="G195" s="91">
        <v>30</v>
      </c>
      <c r="H195" s="91">
        <v>38</v>
      </c>
      <c r="I195" s="91">
        <v>35</v>
      </c>
      <c r="J195" s="91">
        <v>30</v>
      </c>
      <c r="K195" s="1">
        <f t="shared" si="19"/>
        <v>33.25</v>
      </c>
      <c r="L195" s="1">
        <f t="shared" si="20"/>
        <v>66.5</v>
      </c>
      <c r="M195" s="91">
        <v>30</v>
      </c>
      <c r="N195" s="91">
        <v>73</v>
      </c>
      <c r="O195" s="5">
        <v>70</v>
      </c>
      <c r="P195" s="7">
        <v>76</v>
      </c>
      <c r="Q195" s="6">
        <f t="shared" si="21"/>
        <v>62.25</v>
      </c>
      <c r="R195" s="7">
        <v>20</v>
      </c>
      <c r="S195" s="94">
        <v>14</v>
      </c>
      <c r="T195" s="5">
        <v>35</v>
      </c>
      <c r="U195" s="6">
        <f t="shared" si="22"/>
        <v>197.75</v>
      </c>
      <c r="V195" s="91"/>
    </row>
    <row r="196" spans="1:22" s="5" customFormat="1" x14ac:dyDescent="0.3">
      <c r="A196" s="173">
        <f t="shared" si="18"/>
        <v>3</v>
      </c>
      <c r="B196" s="281" t="s">
        <v>581</v>
      </c>
      <c r="C196" s="281" t="s">
        <v>159</v>
      </c>
      <c r="D196" s="307" t="s">
        <v>573</v>
      </c>
      <c r="E196" s="280" t="s">
        <v>580</v>
      </c>
      <c r="F196" s="3" t="s">
        <v>24</v>
      </c>
      <c r="G196" s="91">
        <v>35</v>
      </c>
      <c r="H196" s="91">
        <v>34</v>
      </c>
      <c r="I196" s="91">
        <v>37</v>
      </c>
      <c r="J196" s="91">
        <v>40</v>
      </c>
      <c r="K196" s="1">
        <f t="shared" si="19"/>
        <v>36.5</v>
      </c>
      <c r="L196" s="1">
        <f t="shared" si="20"/>
        <v>73</v>
      </c>
      <c r="M196" s="91">
        <v>55</v>
      </c>
      <c r="N196" s="91">
        <v>71</v>
      </c>
      <c r="O196" s="5">
        <v>69</v>
      </c>
      <c r="P196" s="7">
        <v>80</v>
      </c>
      <c r="Q196" s="6">
        <f t="shared" si="21"/>
        <v>68.75</v>
      </c>
      <c r="R196" s="7">
        <v>30</v>
      </c>
      <c r="S196" s="94">
        <v>39</v>
      </c>
      <c r="T196" s="5">
        <v>42</v>
      </c>
      <c r="U196" s="6">
        <f t="shared" si="22"/>
        <v>252.75</v>
      </c>
      <c r="V196" s="91"/>
    </row>
    <row r="197" spans="1:22" s="5" customFormat="1" x14ac:dyDescent="0.3">
      <c r="A197" s="173">
        <v>1</v>
      </c>
      <c r="B197" s="281" t="s">
        <v>601</v>
      </c>
      <c r="C197" s="281" t="s">
        <v>94</v>
      </c>
      <c r="D197" s="307" t="s">
        <v>595</v>
      </c>
      <c r="E197" s="280" t="s">
        <v>600</v>
      </c>
      <c r="F197" s="3" t="s">
        <v>19</v>
      </c>
      <c r="G197" s="91">
        <v>32</v>
      </c>
      <c r="H197" s="91">
        <v>35</v>
      </c>
      <c r="I197" s="91">
        <v>40</v>
      </c>
      <c r="J197" s="91">
        <v>36</v>
      </c>
      <c r="K197" s="1">
        <f t="shared" si="19"/>
        <v>35.75</v>
      </c>
      <c r="L197" s="1">
        <f t="shared" si="20"/>
        <v>71.5</v>
      </c>
      <c r="M197" s="91">
        <v>0</v>
      </c>
      <c r="N197" s="91">
        <v>42</v>
      </c>
      <c r="O197" s="5">
        <v>63</v>
      </c>
      <c r="P197" s="7">
        <v>76</v>
      </c>
      <c r="Q197" s="6">
        <f t="shared" si="21"/>
        <v>45.25</v>
      </c>
      <c r="R197" s="7">
        <v>30</v>
      </c>
      <c r="S197" s="94">
        <v>33</v>
      </c>
      <c r="T197" s="5">
        <v>44</v>
      </c>
      <c r="U197" s="6">
        <f t="shared" si="22"/>
        <v>223.75</v>
      </c>
      <c r="V197" s="91"/>
    </row>
    <row r="198" spans="1:22" s="5" customFormat="1" x14ac:dyDescent="0.3">
      <c r="A198" s="173">
        <f t="shared" si="18"/>
        <v>2</v>
      </c>
      <c r="B198" s="281" t="s">
        <v>605</v>
      </c>
      <c r="C198" s="281" t="s">
        <v>106</v>
      </c>
      <c r="D198" s="307" t="s">
        <v>595</v>
      </c>
      <c r="E198" s="280" t="s">
        <v>604</v>
      </c>
      <c r="F198" s="3" t="s">
        <v>22</v>
      </c>
      <c r="G198" s="91">
        <v>37</v>
      </c>
      <c r="H198" s="91">
        <v>33</v>
      </c>
      <c r="I198" s="91">
        <v>34</v>
      </c>
      <c r="J198" s="91">
        <v>37</v>
      </c>
      <c r="K198" s="1">
        <f t="shared" si="19"/>
        <v>35.25</v>
      </c>
      <c r="L198" s="1">
        <f t="shared" si="20"/>
        <v>70.5</v>
      </c>
      <c r="M198" s="91">
        <v>29</v>
      </c>
      <c r="N198" s="91">
        <v>62</v>
      </c>
      <c r="O198" s="5">
        <v>75</v>
      </c>
      <c r="P198" s="7">
        <v>79</v>
      </c>
      <c r="Q198" s="6">
        <f t="shared" si="21"/>
        <v>61.25</v>
      </c>
      <c r="R198" s="7">
        <v>20</v>
      </c>
      <c r="S198" s="94">
        <v>39</v>
      </c>
      <c r="T198" s="7">
        <v>41</v>
      </c>
      <c r="U198" s="6">
        <f t="shared" si="22"/>
        <v>231.75</v>
      </c>
      <c r="V198" s="91"/>
    </row>
    <row r="199" spans="1:22" s="5" customFormat="1" x14ac:dyDescent="0.3">
      <c r="A199" s="173">
        <f t="shared" si="18"/>
        <v>3</v>
      </c>
      <c r="B199" s="281" t="s">
        <v>607</v>
      </c>
      <c r="C199" s="281" t="s">
        <v>172</v>
      </c>
      <c r="D199" s="307" t="s">
        <v>595</v>
      </c>
      <c r="E199" s="280" t="s">
        <v>268</v>
      </c>
      <c r="F199" s="3" t="s">
        <v>22</v>
      </c>
      <c r="G199" s="91">
        <v>35</v>
      </c>
      <c r="H199" s="91">
        <v>29</v>
      </c>
      <c r="I199" s="91">
        <v>30</v>
      </c>
      <c r="J199" s="91">
        <v>35</v>
      </c>
      <c r="K199" s="1">
        <f t="shared" si="19"/>
        <v>32.25</v>
      </c>
      <c r="L199" s="1">
        <f t="shared" si="20"/>
        <v>64.5</v>
      </c>
      <c r="M199" s="91">
        <v>68</v>
      </c>
      <c r="N199" s="91">
        <v>45</v>
      </c>
      <c r="O199" s="5">
        <v>70</v>
      </c>
      <c r="P199" s="7">
        <v>78</v>
      </c>
      <c r="Q199" s="6">
        <f t="shared" si="21"/>
        <v>65.25</v>
      </c>
      <c r="R199" s="7">
        <v>0</v>
      </c>
      <c r="S199" s="94">
        <v>33</v>
      </c>
      <c r="T199" s="7">
        <v>33</v>
      </c>
      <c r="U199" s="6">
        <f t="shared" si="22"/>
        <v>195.75</v>
      </c>
      <c r="V199" s="91"/>
    </row>
    <row r="200" spans="1:22" s="5" customFormat="1" x14ac:dyDescent="0.3">
      <c r="A200" s="173">
        <v>1</v>
      </c>
      <c r="B200" s="281" t="s">
        <v>624</v>
      </c>
      <c r="C200" s="281" t="s">
        <v>1220</v>
      </c>
      <c r="D200" s="307" t="s">
        <v>625</v>
      </c>
      <c r="E200" s="280" t="s">
        <v>623</v>
      </c>
      <c r="F200" s="3" t="s">
        <v>24</v>
      </c>
      <c r="G200" s="91">
        <v>35</v>
      </c>
      <c r="H200" s="91">
        <v>31</v>
      </c>
      <c r="I200" s="91">
        <v>35</v>
      </c>
      <c r="J200" s="91">
        <v>38</v>
      </c>
      <c r="K200" s="1">
        <f t="shared" si="19"/>
        <v>34.75</v>
      </c>
      <c r="L200" s="1">
        <f t="shared" si="20"/>
        <v>69.5</v>
      </c>
      <c r="M200" s="91">
        <v>43</v>
      </c>
      <c r="N200" s="91">
        <v>41</v>
      </c>
      <c r="O200" s="5">
        <v>53</v>
      </c>
      <c r="P200" s="7">
        <v>74</v>
      </c>
      <c r="Q200" s="6">
        <f t="shared" si="21"/>
        <v>52.75</v>
      </c>
      <c r="R200" s="7">
        <v>20</v>
      </c>
      <c r="S200" s="94">
        <v>19</v>
      </c>
      <c r="T200" s="5">
        <v>38</v>
      </c>
      <c r="U200" s="6">
        <f t="shared" si="22"/>
        <v>199.25</v>
      </c>
      <c r="V200" s="91"/>
    </row>
    <row r="201" spans="1:22" s="5" customFormat="1" x14ac:dyDescent="0.3">
      <c r="A201" s="173">
        <f t="shared" si="18"/>
        <v>2</v>
      </c>
      <c r="B201" s="281" t="s">
        <v>73</v>
      </c>
      <c r="C201" s="281" t="s">
        <v>1221</v>
      </c>
      <c r="D201" s="307" t="s">
        <v>625</v>
      </c>
      <c r="E201" s="280" t="s">
        <v>626</v>
      </c>
      <c r="F201" s="3" t="s">
        <v>18</v>
      </c>
      <c r="G201" s="91">
        <v>37</v>
      </c>
      <c r="H201" s="91">
        <v>22</v>
      </c>
      <c r="I201" s="91">
        <v>36</v>
      </c>
      <c r="J201" s="91">
        <v>38</v>
      </c>
      <c r="K201" s="1">
        <f t="shared" si="19"/>
        <v>33.25</v>
      </c>
      <c r="L201" s="1">
        <f t="shared" si="20"/>
        <v>66.5</v>
      </c>
      <c r="M201" s="91">
        <v>68</v>
      </c>
      <c r="N201" s="91">
        <v>75</v>
      </c>
      <c r="O201" s="5">
        <v>77</v>
      </c>
      <c r="P201" s="7">
        <v>79</v>
      </c>
      <c r="Q201" s="6">
        <f t="shared" si="21"/>
        <v>74.75</v>
      </c>
      <c r="R201" s="7">
        <v>30</v>
      </c>
      <c r="S201" s="94">
        <v>16</v>
      </c>
      <c r="T201" s="5">
        <v>44</v>
      </c>
      <c r="U201" s="6">
        <f t="shared" si="22"/>
        <v>231.25</v>
      </c>
      <c r="V201" s="91"/>
    </row>
    <row r="202" spans="1:22" s="5" customFormat="1" x14ac:dyDescent="0.3">
      <c r="A202" s="173">
        <f t="shared" si="18"/>
        <v>3</v>
      </c>
      <c r="B202" s="281" t="s">
        <v>629</v>
      </c>
      <c r="C202" s="281" t="s">
        <v>1222</v>
      </c>
      <c r="D202" s="307" t="s">
        <v>625</v>
      </c>
      <c r="E202" s="280" t="s">
        <v>628</v>
      </c>
      <c r="F202" s="3" t="s">
        <v>19</v>
      </c>
      <c r="G202" s="91">
        <v>37</v>
      </c>
      <c r="H202" s="91">
        <v>37</v>
      </c>
      <c r="I202" s="91">
        <v>40</v>
      </c>
      <c r="J202" s="91">
        <v>40</v>
      </c>
      <c r="K202" s="1">
        <f t="shared" si="19"/>
        <v>38.5</v>
      </c>
      <c r="L202" s="1">
        <f t="shared" si="20"/>
        <v>77</v>
      </c>
      <c r="M202" s="91">
        <v>62</v>
      </c>
      <c r="N202" s="91">
        <v>61</v>
      </c>
      <c r="O202" s="5">
        <v>74</v>
      </c>
      <c r="P202" s="7">
        <v>77</v>
      </c>
      <c r="Q202" s="6">
        <f t="shared" si="21"/>
        <v>68.5</v>
      </c>
      <c r="R202" s="7">
        <v>30</v>
      </c>
      <c r="S202" s="94">
        <v>24</v>
      </c>
      <c r="T202" s="5">
        <v>34</v>
      </c>
      <c r="U202" s="6">
        <f t="shared" si="22"/>
        <v>233.5</v>
      </c>
      <c r="V202" s="91"/>
    </row>
    <row r="203" spans="1:22" s="5" customFormat="1" x14ac:dyDescent="0.3">
      <c r="A203" s="173">
        <f t="shared" si="18"/>
        <v>4</v>
      </c>
      <c r="B203" s="281" t="s">
        <v>631</v>
      </c>
      <c r="C203" s="281" t="s">
        <v>102</v>
      </c>
      <c r="D203" s="307" t="s">
        <v>625</v>
      </c>
      <c r="E203" s="280" t="s">
        <v>630</v>
      </c>
      <c r="F203" s="3" t="s">
        <v>17</v>
      </c>
      <c r="G203" s="91">
        <v>32</v>
      </c>
      <c r="H203" s="91">
        <v>37</v>
      </c>
      <c r="I203" s="91">
        <v>38</v>
      </c>
      <c r="J203" s="91">
        <v>36</v>
      </c>
      <c r="K203" s="1">
        <f t="shared" si="19"/>
        <v>35.75</v>
      </c>
      <c r="L203" s="1">
        <f t="shared" si="20"/>
        <v>71.5</v>
      </c>
      <c r="M203" s="91">
        <v>41</v>
      </c>
      <c r="N203" s="91">
        <v>37</v>
      </c>
      <c r="O203" s="5">
        <v>68</v>
      </c>
      <c r="P203" s="7">
        <v>76</v>
      </c>
      <c r="Q203" s="6">
        <f t="shared" si="21"/>
        <v>55.5</v>
      </c>
      <c r="R203" s="7">
        <v>30</v>
      </c>
      <c r="S203" s="94">
        <v>9</v>
      </c>
      <c r="T203" s="7">
        <v>31</v>
      </c>
      <c r="U203" s="6">
        <f t="shared" si="22"/>
        <v>197</v>
      </c>
      <c r="V203" s="91"/>
    </row>
    <row r="204" spans="1:22" s="5" customFormat="1" x14ac:dyDescent="0.3">
      <c r="A204" s="173">
        <f t="shared" si="18"/>
        <v>5</v>
      </c>
      <c r="B204" s="281" t="s">
        <v>633</v>
      </c>
      <c r="C204" s="281" t="s">
        <v>122</v>
      </c>
      <c r="D204" s="307" t="s">
        <v>625</v>
      </c>
      <c r="E204" s="280" t="s">
        <v>632</v>
      </c>
      <c r="F204" s="306" t="s">
        <v>14</v>
      </c>
      <c r="G204" s="91">
        <v>35</v>
      </c>
      <c r="H204" s="91">
        <v>38</v>
      </c>
      <c r="I204" s="91">
        <v>22</v>
      </c>
      <c r="J204" s="91">
        <v>39</v>
      </c>
      <c r="K204" s="1">
        <f t="shared" si="19"/>
        <v>33.5</v>
      </c>
      <c r="L204" s="1">
        <f t="shared" si="20"/>
        <v>67</v>
      </c>
      <c r="M204" s="91">
        <v>57</v>
      </c>
      <c r="N204" s="91">
        <v>66</v>
      </c>
      <c r="O204" s="5">
        <v>70</v>
      </c>
      <c r="P204" s="7">
        <v>67</v>
      </c>
      <c r="Q204" s="6">
        <f t="shared" si="21"/>
        <v>65</v>
      </c>
      <c r="R204" s="7">
        <v>20</v>
      </c>
      <c r="S204" s="94">
        <v>26</v>
      </c>
      <c r="T204" s="5">
        <v>41</v>
      </c>
      <c r="U204" s="6">
        <f t="shared" si="22"/>
        <v>219</v>
      </c>
      <c r="V204" s="91"/>
    </row>
    <row r="205" spans="1:22" s="5" customFormat="1" x14ac:dyDescent="0.3">
      <c r="A205" s="173">
        <v>1</v>
      </c>
      <c r="B205" s="281" t="s">
        <v>90</v>
      </c>
      <c r="C205" s="281" t="s">
        <v>1269</v>
      </c>
      <c r="D205" s="307" t="s">
        <v>666</v>
      </c>
      <c r="E205" s="280" t="s">
        <v>669</v>
      </c>
      <c r="F205" s="3" t="s">
        <v>20</v>
      </c>
      <c r="G205" s="91">
        <v>34</v>
      </c>
      <c r="H205" s="91">
        <v>39</v>
      </c>
      <c r="I205" s="91">
        <v>30</v>
      </c>
      <c r="J205" s="91">
        <v>34</v>
      </c>
      <c r="K205" s="1">
        <f t="shared" si="19"/>
        <v>34.25</v>
      </c>
      <c r="L205" s="1">
        <f t="shared" si="20"/>
        <v>68.5</v>
      </c>
      <c r="M205" s="91">
        <v>0</v>
      </c>
      <c r="N205" s="91">
        <v>52</v>
      </c>
      <c r="O205" s="5">
        <v>75</v>
      </c>
      <c r="P205" s="7">
        <v>74</v>
      </c>
      <c r="Q205" s="6">
        <f t="shared" si="21"/>
        <v>50.25</v>
      </c>
      <c r="R205" s="7">
        <v>30</v>
      </c>
      <c r="S205" s="94">
        <v>21</v>
      </c>
      <c r="T205" s="5">
        <v>30</v>
      </c>
      <c r="U205" s="6">
        <f t="shared" si="22"/>
        <v>199.75</v>
      </c>
      <c r="V205" s="91"/>
    </row>
    <row r="206" spans="1:22" s="5" customFormat="1" x14ac:dyDescent="0.3">
      <c r="A206" s="173">
        <v>1</v>
      </c>
      <c r="B206" s="281" t="s">
        <v>698</v>
      </c>
      <c r="C206" s="281" t="s">
        <v>204</v>
      </c>
      <c r="D206" s="307" t="s">
        <v>690</v>
      </c>
      <c r="E206" s="280" t="s">
        <v>697</v>
      </c>
      <c r="F206" s="3" t="s">
        <v>18</v>
      </c>
      <c r="G206" s="91">
        <v>38</v>
      </c>
      <c r="H206" s="91">
        <v>24</v>
      </c>
      <c r="I206" s="91">
        <v>36</v>
      </c>
      <c r="J206" s="91">
        <v>38</v>
      </c>
      <c r="K206" s="1">
        <f t="shared" si="19"/>
        <v>34</v>
      </c>
      <c r="L206" s="1">
        <f t="shared" si="20"/>
        <v>68</v>
      </c>
      <c r="M206" s="91">
        <v>72</v>
      </c>
      <c r="N206" s="91">
        <v>80</v>
      </c>
      <c r="O206" s="5">
        <v>73</v>
      </c>
      <c r="P206" s="7">
        <v>76</v>
      </c>
      <c r="Q206" s="6">
        <f t="shared" si="21"/>
        <v>75.25</v>
      </c>
      <c r="R206" s="7">
        <v>30</v>
      </c>
      <c r="S206" s="94">
        <v>39</v>
      </c>
      <c r="T206" s="5">
        <v>39</v>
      </c>
      <c r="U206" s="6">
        <f t="shared" si="22"/>
        <v>251.25</v>
      </c>
      <c r="V206" s="91"/>
    </row>
    <row r="207" spans="1:22" s="5" customFormat="1" x14ac:dyDescent="0.3">
      <c r="A207" s="173">
        <f t="shared" si="18"/>
        <v>2</v>
      </c>
      <c r="B207" s="281" t="s">
        <v>704</v>
      </c>
      <c r="C207" s="281" t="s">
        <v>1243</v>
      </c>
      <c r="D207" s="307" t="s">
        <v>690</v>
      </c>
      <c r="E207" s="280" t="s">
        <v>703</v>
      </c>
      <c r="F207" s="3" t="s">
        <v>0</v>
      </c>
      <c r="G207" s="91">
        <v>28</v>
      </c>
      <c r="H207" s="91">
        <v>35</v>
      </c>
      <c r="I207" s="91">
        <v>36</v>
      </c>
      <c r="J207" s="91">
        <v>38</v>
      </c>
      <c r="K207" s="1">
        <f t="shared" si="19"/>
        <v>34.25</v>
      </c>
      <c r="L207" s="1">
        <f t="shared" si="20"/>
        <v>68.5</v>
      </c>
      <c r="M207" s="91">
        <v>60</v>
      </c>
      <c r="N207" s="91">
        <v>70</v>
      </c>
      <c r="O207" s="91">
        <v>75</v>
      </c>
      <c r="P207" s="7">
        <v>80</v>
      </c>
      <c r="Q207" s="6">
        <f t="shared" si="21"/>
        <v>71.25</v>
      </c>
      <c r="R207" s="7">
        <v>30</v>
      </c>
      <c r="S207" s="94">
        <v>33</v>
      </c>
      <c r="T207" s="5">
        <v>45</v>
      </c>
      <c r="U207" s="6">
        <f t="shared" si="22"/>
        <v>247.75</v>
      </c>
      <c r="V207" s="91"/>
    </row>
    <row r="208" spans="1:22" s="5" customFormat="1" x14ac:dyDescent="0.3">
      <c r="A208" s="173">
        <v>1</v>
      </c>
      <c r="B208" s="281" t="s">
        <v>1249</v>
      </c>
      <c r="C208" s="281" t="s">
        <v>1250</v>
      </c>
      <c r="D208" s="307" t="s">
        <v>719</v>
      </c>
      <c r="E208" s="280" t="s">
        <v>720</v>
      </c>
      <c r="F208" s="3" t="s">
        <v>19</v>
      </c>
      <c r="G208" s="91">
        <v>40</v>
      </c>
      <c r="H208" s="91">
        <v>33</v>
      </c>
      <c r="I208" s="91">
        <v>37</v>
      </c>
      <c r="J208" s="91">
        <v>40</v>
      </c>
      <c r="K208" s="1">
        <f t="shared" si="19"/>
        <v>37.5</v>
      </c>
      <c r="L208" s="1">
        <f t="shared" si="20"/>
        <v>75</v>
      </c>
      <c r="M208" s="91">
        <v>74</v>
      </c>
      <c r="N208" s="91">
        <v>63</v>
      </c>
      <c r="O208" s="5">
        <v>74</v>
      </c>
      <c r="P208" s="7">
        <v>0</v>
      </c>
      <c r="Q208" s="6">
        <f t="shared" si="21"/>
        <v>52.75</v>
      </c>
      <c r="R208" s="7">
        <v>30</v>
      </c>
      <c r="S208" s="94">
        <v>32</v>
      </c>
      <c r="T208" s="5">
        <v>36</v>
      </c>
      <c r="U208" s="6">
        <f t="shared" si="22"/>
        <v>225.75</v>
      </c>
      <c r="V208" s="91"/>
    </row>
    <row r="209" spans="1:22" s="5" customFormat="1" x14ac:dyDescent="0.3">
      <c r="A209" s="173">
        <f t="shared" si="18"/>
        <v>2</v>
      </c>
      <c r="B209" s="281" t="s">
        <v>727</v>
      </c>
      <c r="C209" s="281" t="s">
        <v>121</v>
      </c>
      <c r="D209" s="307" t="s">
        <v>719</v>
      </c>
      <c r="E209" s="280" t="s">
        <v>726</v>
      </c>
      <c r="F209" s="3" t="s">
        <v>21</v>
      </c>
      <c r="G209" s="91">
        <v>37</v>
      </c>
      <c r="H209" s="91">
        <v>40</v>
      </c>
      <c r="I209" s="91"/>
      <c r="J209" s="91"/>
      <c r="K209" s="1">
        <f t="shared" si="19"/>
        <v>38.5</v>
      </c>
      <c r="L209" s="1">
        <f t="shared" si="20"/>
        <v>77</v>
      </c>
      <c r="M209" s="91">
        <v>55</v>
      </c>
      <c r="N209" s="91"/>
      <c r="P209" s="7"/>
      <c r="Q209" s="6">
        <f t="shared" si="21"/>
        <v>55</v>
      </c>
      <c r="R209" s="7">
        <v>10</v>
      </c>
      <c r="S209" s="94"/>
      <c r="U209" s="6">
        <f t="shared" si="22"/>
        <v>142</v>
      </c>
      <c r="V209" s="91"/>
    </row>
    <row r="210" spans="1:22" s="5" customFormat="1" x14ac:dyDescent="0.3">
      <c r="A210" s="173">
        <v>1</v>
      </c>
      <c r="B210" s="281" t="s">
        <v>868</v>
      </c>
      <c r="C210" s="281" t="s">
        <v>77</v>
      </c>
      <c r="D210" s="307" t="s">
        <v>84</v>
      </c>
      <c r="E210" s="280" t="s">
        <v>867</v>
      </c>
      <c r="F210" s="3" t="s">
        <v>18</v>
      </c>
      <c r="G210" s="91">
        <v>36</v>
      </c>
      <c r="H210" s="91">
        <v>17</v>
      </c>
      <c r="I210" s="91">
        <v>36</v>
      </c>
      <c r="J210" s="91">
        <v>36</v>
      </c>
      <c r="K210" s="1">
        <f t="shared" si="19"/>
        <v>31.25</v>
      </c>
      <c r="L210" s="1">
        <f t="shared" si="20"/>
        <v>62.5</v>
      </c>
      <c r="M210" s="91">
        <v>71</v>
      </c>
      <c r="N210" s="91">
        <v>58</v>
      </c>
      <c r="O210" s="5">
        <v>71</v>
      </c>
      <c r="P210" s="7">
        <v>80</v>
      </c>
      <c r="Q210" s="6">
        <f t="shared" si="21"/>
        <v>70</v>
      </c>
      <c r="R210" s="7">
        <v>10</v>
      </c>
      <c r="S210" s="94">
        <v>34</v>
      </c>
      <c r="T210" s="5">
        <v>35</v>
      </c>
      <c r="U210" s="6">
        <f t="shared" si="22"/>
        <v>211.5</v>
      </c>
      <c r="V210" s="91"/>
    </row>
    <row r="211" spans="1:22" s="5" customFormat="1" x14ac:dyDescent="0.3">
      <c r="A211" s="173">
        <f t="shared" si="18"/>
        <v>2</v>
      </c>
      <c r="B211" s="281" t="s">
        <v>747</v>
      </c>
      <c r="C211" s="281" t="s">
        <v>1256</v>
      </c>
      <c r="D211" s="307" t="s">
        <v>84</v>
      </c>
      <c r="E211" s="280" t="s">
        <v>746</v>
      </c>
      <c r="F211" s="3" t="s">
        <v>19</v>
      </c>
      <c r="G211" s="91">
        <v>35</v>
      </c>
      <c r="H211" s="91">
        <v>38</v>
      </c>
      <c r="I211" s="91">
        <v>32</v>
      </c>
      <c r="J211" s="91">
        <v>38</v>
      </c>
      <c r="K211" s="1">
        <f t="shared" si="19"/>
        <v>35.75</v>
      </c>
      <c r="L211" s="1">
        <f t="shared" si="20"/>
        <v>71.5</v>
      </c>
      <c r="M211" s="91">
        <v>75</v>
      </c>
      <c r="N211" s="91">
        <v>79</v>
      </c>
      <c r="O211" s="5">
        <v>76</v>
      </c>
      <c r="P211" s="7">
        <v>80</v>
      </c>
      <c r="Q211" s="6">
        <f t="shared" si="21"/>
        <v>77.5</v>
      </c>
      <c r="R211" s="7">
        <v>30</v>
      </c>
      <c r="S211" s="94">
        <v>41</v>
      </c>
      <c r="T211" s="5">
        <v>39</v>
      </c>
      <c r="U211" s="6">
        <f t="shared" si="22"/>
        <v>259</v>
      </c>
      <c r="V211" s="91"/>
    </row>
    <row r="212" spans="1:22" s="5" customFormat="1" x14ac:dyDescent="0.3">
      <c r="A212" s="173">
        <f t="shared" si="18"/>
        <v>3</v>
      </c>
      <c r="B212" s="281" t="s">
        <v>749</v>
      </c>
      <c r="C212" s="281" t="s">
        <v>1313</v>
      </c>
      <c r="D212" s="307" t="s">
        <v>84</v>
      </c>
      <c r="E212" s="280" t="s">
        <v>748</v>
      </c>
      <c r="F212" s="3" t="s">
        <v>20</v>
      </c>
      <c r="G212" s="91">
        <v>28</v>
      </c>
      <c r="H212" s="91">
        <v>38</v>
      </c>
      <c r="I212" s="91">
        <v>37</v>
      </c>
      <c r="J212" s="91">
        <v>32</v>
      </c>
      <c r="K212" s="1">
        <f t="shared" si="19"/>
        <v>33.75</v>
      </c>
      <c r="L212" s="1">
        <f t="shared" si="20"/>
        <v>67.5</v>
      </c>
      <c r="M212" s="91">
        <v>77</v>
      </c>
      <c r="N212" s="91">
        <v>66</v>
      </c>
      <c r="O212" s="5">
        <v>78</v>
      </c>
      <c r="P212" s="7">
        <v>78</v>
      </c>
      <c r="Q212" s="6">
        <f t="shared" si="21"/>
        <v>74.75</v>
      </c>
      <c r="R212" s="7">
        <v>30</v>
      </c>
      <c r="S212" s="94">
        <v>28</v>
      </c>
      <c r="T212" s="5">
        <v>46</v>
      </c>
      <c r="U212" s="6">
        <f t="shared" si="22"/>
        <v>246.25</v>
      </c>
      <c r="V212" s="91"/>
    </row>
    <row r="213" spans="1:22" s="5" customFormat="1" x14ac:dyDescent="0.3">
      <c r="A213" s="173">
        <f t="shared" si="18"/>
        <v>4</v>
      </c>
      <c r="B213" s="281" t="s">
        <v>751</v>
      </c>
      <c r="C213" s="281" t="s">
        <v>1259</v>
      </c>
      <c r="D213" s="307" t="s">
        <v>84</v>
      </c>
      <c r="E213" s="280" t="s">
        <v>750</v>
      </c>
      <c r="F213" s="306" t="s">
        <v>14</v>
      </c>
      <c r="G213" s="91">
        <v>35</v>
      </c>
      <c r="H213" s="91">
        <v>35</v>
      </c>
      <c r="I213" s="91">
        <v>23</v>
      </c>
      <c r="J213" s="91">
        <v>38</v>
      </c>
      <c r="K213" s="1">
        <f t="shared" si="19"/>
        <v>32.75</v>
      </c>
      <c r="L213" s="1">
        <f t="shared" si="20"/>
        <v>65.5</v>
      </c>
      <c r="M213" s="91">
        <v>71</v>
      </c>
      <c r="N213" s="91">
        <v>69</v>
      </c>
      <c r="O213" s="5">
        <v>69</v>
      </c>
      <c r="P213" s="7">
        <v>80</v>
      </c>
      <c r="Q213" s="6">
        <f t="shared" si="21"/>
        <v>72.25</v>
      </c>
      <c r="R213" s="7">
        <v>30</v>
      </c>
      <c r="S213" s="94">
        <v>31</v>
      </c>
      <c r="T213" s="5">
        <v>32</v>
      </c>
      <c r="U213" s="6">
        <f t="shared" si="22"/>
        <v>230.75</v>
      </c>
      <c r="V213" s="91"/>
    </row>
    <row r="214" spans="1:22" s="5" customFormat="1" x14ac:dyDescent="0.3">
      <c r="A214" s="173">
        <f t="shared" si="18"/>
        <v>5</v>
      </c>
      <c r="B214" s="281" t="s">
        <v>759</v>
      </c>
      <c r="C214" s="281" t="s">
        <v>1314</v>
      </c>
      <c r="D214" s="307" t="s">
        <v>84</v>
      </c>
      <c r="E214" s="280" t="s">
        <v>758</v>
      </c>
      <c r="F214" s="3" t="s">
        <v>21</v>
      </c>
      <c r="G214" s="91">
        <v>35</v>
      </c>
      <c r="H214" s="91">
        <v>38</v>
      </c>
      <c r="I214" s="91">
        <v>30</v>
      </c>
      <c r="J214" s="91">
        <v>35</v>
      </c>
      <c r="K214" s="1">
        <f t="shared" si="19"/>
        <v>34.5</v>
      </c>
      <c r="L214" s="1">
        <f t="shared" si="20"/>
        <v>69</v>
      </c>
      <c r="M214" s="91">
        <v>59</v>
      </c>
      <c r="N214" s="91">
        <v>65</v>
      </c>
      <c r="O214" s="5">
        <v>72</v>
      </c>
      <c r="P214" s="7">
        <v>80</v>
      </c>
      <c r="Q214" s="6">
        <f t="shared" si="21"/>
        <v>69</v>
      </c>
      <c r="R214" s="7">
        <v>0</v>
      </c>
      <c r="S214" s="94">
        <v>31</v>
      </c>
      <c r="T214" s="5">
        <v>39</v>
      </c>
      <c r="U214" s="6">
        <f t="shared" si="22"/>
        <v>208</v>
      </c>
      <c r="V214" s="91"/>
    </row>
    <row r="215" spans="1:22" s="5" customFormat="1" x14ac:dyDescent="0.3">
      <c r="A215" s="173">
        <f t="shared" si="18"/>
        <v>6</v>
      </c>
      <c r="B215" s="281" t="s">
        <v>132</v>
      </c>
      <c r="C215" s="281" t="s">
        <v>92</v>
      </c>
      <c r="D215" s="307" t="s">
        <v>84</v>
      </c>
      <c r="E215" s="280" t="s">
        <v>760</v>
      </c>
      <c r="F215" s="3" t="s">
        <v>19</v>
      </c>
      <c r="G215" s="91">
        <v>37</v>
      </c>
      <c r="H215" s="91">
        <v>33</v>
      </c>
      <c r="I215" s="91">
        <v>38</v>
      </c>
      <c r="J215" s="91">
        <v>38</v>
      </c>
      <c r="K215" s="1">
        <f t="shared" si="19"/>
        <v>36.5</v>
      </c>
      <c r="L215" s="1">
        <f t="shared" si="20"/>
        <v>73</v>
      </c>
      <c r="M215" s="91">
        <v>68</v>
      </c>
      <c r="N215" s="91">
        <v>61</v>
      </c>
      <c r="O215" s="5">
        <v>73</v>
      </c>
      <c r="P215" s="7">
        <v>80</v>
      </c>
      <c r="Q215" s="6">
        <f t="shared" si="21"/>
        <v>70.5</v>
      </c>
      <c r="R215" s="7">
        <v>30</v>
      </c>
      <c r="S215" s="94">
        <v>42</v>
      </c>
      <c r="T215" s="5">
        <v>37</v>
      </c>
      <c r="U215" s="6">
        <f t="shared" si="22"/>
        <v>252.5</v>
      </c>
      <c r="V215" s="91"/>
    </row>
    <row r="216" spans="1:22" s="5" customFormat="1" x14ac:dyDescent="0.3">
      <c r="A216" s="173">
        <f t="shared" si="18"/>
        <v>7</v>
      </c>
      <c r="B216" s="281" t="s">
        <v>763</v>
      </c>
      <c r="C216" s="281" t="s">
        <v>93</v>
      </c>
      <c r="D216" s="307" t="s">
        <v>84</v>
      </c>
      <c r="E216" s="280" t="s">
        <v>762</v>
      </c>
      <c r="F216" s="3" t="s">
        <v>20</v>
      </c>
      <c r="G216" s="91">
        <v>40</v>
      </c>
      <c r="H216" s="91">
        <v>39</v>
      </c>
      <c r="I216" s="91">
        <v>37</v>
      </c>
      <c r="J216" s="91">
        <v>38</v>
      </c>
      <c r="K216" s="1">
        <f t="shared" si="19"/>
        <v>38.5</v>
      </c>
      <c r="L216" s="1">
        <f t="shared" si="20"/>
        <v>77</v>
      </c>
      <c r="M216" s="91">
        <v>60</v>
      </c>
      <c r="N216" s="91">
        <v>72</v>
      </c>
      <c r="O216" s="5">
        <v>68</v>
      </c>
      <c r="P216" s="7">
        <v>76</v>
      </c>
      <c r="Q216" s="6">
        <f t="shared" si="21"/>
        <v>69</v>
      </c>
      <c r="R216" s="7">
        <v>20</v>
      </c>
      <c r="S216" s="94">
        <v>39</v>
      </c>
      <c r="T216" s="5">
        <v>43</v>
      </c>
      <c r="U216" s="6">
        <f t="shared" si="22"/>
        <v>248</v>
      </c>
      <c r="V216" s="91"/>
    </row>
    <row r="217" spans="1:22" x14ac:dyDescent="0.3">
      <c r="A217" s="173">
        <v>1</v>
      </c>
      <c r="B217" s="281" t="s">
        <v>774</v>
      </c>
      <c r="C217" s="281" t="s">
        <v>1203</v>
      </c>
      <c r="D217" s="307" t="s">
        <v>75</v>
      </c>
      <c r="E217" s="280" t="s">
        <v>773</v>
      </c>
      <c r="F217" s="3" t="s">
        <v>18</v>
      </c>
      <c r="G217" s="91">
        <v>38</v>
      </c>
      <c r="H217" s="91">
        <v>21</v>
      </c>
      <c r="I217" s="91">
        <v>38</v>
      </c>
      <c r="J217" s="91">
        <v>35</v>
      </c>
      <c r="K217" s="1">
        <f t="shared" si="19"/>
        <v>33</v>
      </c>
      <c r="L217" s="1">
        <f t="shared" si="20"/>
        <v>66</v>
      </c>
      <c r="M217" s="91">
        <v>72</v>
      </c>
      <c r="N217" s="91">
        <v>69</v>
      </c>
      <c r="O217" s="5">
        <v>75</v>
      </c>
      <c r="P217" s="7">
        <v>78</v>
      </c>
      <c r="Q217" s="6">
        <f t="shared" si="21"/>
        <v>73.5</v>
      </c>
      <c r="R217" s="7">
        <v>30</v>
      </c>
      <c r="S217" s="94">
        <v>35.5</v>
      </c>
      <c r="T217" s="5">
        <v>42</v>
      </c>
      <c r="U217" s="6">
        <f t="shared" si="22"/>
        <v>247</v>
      </c>
    </row>
    <row r="218" spans="1:22" s="5" customFormat="1" x14ac:dyDescent="0.3">
      <c r="A218" s="173">
        <f t="shared" si="18"/>
        <v>2</v>
      </c>
      <c r="B218" s="281" t="s">
        <v>125</v>
      </c>
      <c r="C218" s="281" t="s">
        <v>1266</v>
      </c>
      <c r="D218" s="307" t="s">
        <v>75</v>
      </c>
      <c r="E218" s="280" t="s">
        <v>775</v>
      </c>
      <c r="F218" s="3" t="s">
        <v>0</v>
      </c>
      <c r="G218" s="91">
        <v>40</v>
      </c>
      <c r="H218" s="91">
        <v>36</v>
      </c>
      <c r="I218" s="91">
        <v>37</v>
      </c>
      <c r="J218" s="91">
        <v>37</v>
      </c>
      <c r="K218" s="1">
        <f t="shared" si="19"/>
        <v>37.5</v>
      </c>
      <c r="L218" s="1">
        <f t="shared" si="20"/>
        <v>75</v>
      </c>
      <c r="M218" s="91">
        <v>68</v>
      </c>
      <c r="N218" s="91">
        <v>71</v>
      </c>
      <c r="O218" s="5">
        <v>77</v>
      </c>
      <c r="P218" s="7">
        <v>80</v>
      </c>
      <c r="Q218" s="6">
        <f t="shared" si="21"/>
        <v>74</v>
      </c>
      <c r="R218" s="7">
        <v>10</v>
      </c>
      <c r="S218" s="94">
        <v>34</v>
      </c>
      <c r="T218" s="5">
        <v>27</v>
      </c>
      <c r="U218" s="6">
        <f t="shared" si="22"/>
        <v>220</v>
      </c>
      <c r="V218" s="91"/>
    </row>
    <row r="219" spans="1:22" x14ac:dyDescent="0.3">
      <c r="A219" s="173">
        <f t="shared" si="18"/>
        <v>3</v>
      </c>
      <c r="B219" s="281" t="s">
        <v>125</v>
      </c>
      <c r="C219" s="281" t="s">
        <v>1265</v>
      </c>
      <c r="D219" s="307" t="s">
        <v>75</v>
      </c>
      <c r="E219" s="280" t="s">
        <v>779</v>
      </c>
      <c r="F219" s="3" t="s">
        <v>22</v>
      </c>
      <c r="G219" s="91">
        <v>37</v>
      </c>
      <c r="H219" s="91">
        <v>30</v>
      </c>
      <c r="I219" s="91">
        <v>29</v>
      </c>
      <c r="J219" s="91">
        <v>34</v>
      </c>
      <c r="K219" s="1">
        <f t="shared" si="19"/>
        <v>32.5</v>
      </c>
      <c r="L219" s="1">
        <f t="shared" si="20"/>
        <v>65</v>
      </c>
      <c r="M219" s="91">
        <v>64</v>
      </c>
      <c r="N219" s="91">
        <v>71</v>
      </c>
      <c r="O219" s="5">
        <v>66</v>
      </c>
      <c r="P219" s="7">
        <v>78</v>
      </c>
      <c r="Q219" s="6">
        <f t="shared" si="21"/>
        <v>69.75</v>
      </c>
      <c r="R219" s="7">
        <v>30</v>
      </c>
      <c r="S219" s="94">
        <v>19</v>
      </c>
      <c r="T219" s="7">
        <v>31</v>
      </c>
      <c r="U219" s="6">
        <f t="shared" si="22"/>
        <v>214.75</v>
      </c>
    </row>
    <row r="220" spans="1:22" s="5" customFormat="1" x14ac:dyDescent="0.3">
      <c r="A220" s="173">
        <f t="shared" si="18"/>
        <v>4</v>
      </c>
      <c r="B220" s="281" t="s">
        <v>782</v>
      </c>
      <c r="C220" s="281" t="s">
        <v>1267</v>
      </c>
      <c r="D220" s="307" t="s">
        <v>75</v>
      </c>
      <c r="E220" s="280" t="s">
        <v>781</v>
      </c>
      <c r="F220" s="3" t="s">
        <v>21</v>
      </c>
      <c r="G220" s="91">
        <v>36</v>
      </c>
      <c r="H220" s="91">
        <v>37</v>
      </c>
      <c r="I220" s="91">
        <v>29</v>
      </c>
      <c r="J220" s="91">
        <v>38</v>
      </c>
      <c r="K220" s="1">
        <f t="shared" si="19"/>
        <v>35</v>
      </c>
      <c r="L220" s="1">
        <f t="shared" si="20"/>
        <v>70</v>
      </c>
      <c r="M220" s="91">
        <v>76</v>
      </c>
      <c r="N220" s="91">
        <v>46</v>
      </c>
      <c r="O220" s="5">
        <v>65</v>
      </c>
      <c r="P220" s="7">
        <v>60</v>
      </c>
      <c r="Q220" s="6">
        <f t="shared" si="21"/>
        <v>61.75</v>
      </c>
      <c r="R220" s="7">
        <v>20</v>
      </c>
      <c r="S220" s="94">
        <v>21</v>
      </c>
      <c r="T220" s="5">
        <v>25</v>
      </c>
      <c r="U220" s="6">
        <f t="shared" si="22"/>
        <v>197.75</v>
      </c>
      <c r="V220" s="91"/>
    </row>
    <row r="221" spans="1:22" s="5" customFormat="1" x14ac:dyDescent="0.3">
      <c r="A221" s="173">
        <f t="shared" si="18"/>
        <v>5</v>
      </c>
      <c r="B221" s="281" t="s">
        <v>1271</v>
      </c>
      <c r="C221" s="281" t="s">
        <v>1272</v>
      </c>
      <c r="D221" s="307" t="s">
        <v>75</v>
      </c>
      <c r="E221" s="280" t="s">
        <v>790</v>
      </c>
      <c r="F221" s="3" t="s">
        <v>19</v>
      </c>
      <c r="G221" s="91">
        <v>35</v>
      </c>
      <c r="H221" s="91">
        <v>30</v>
      </c>
      <c r="I221" s="91">
        <v>33</v>
      </c>
      <c r="J221" s="91">
        <v>38</v>
      </c>
      <c r="K221" s="1">
        <f t="shared" si="19"/>
        <v>34</v>
      </c>
      <c r="L221" s="1">
        <f t="shared" si="20"/>
        <v>68</v>
      </c>
      <c r="M221" s="91">
        <v>50</v>
      </c>
      <c r="N221" s="91">
        <v>76</v>
      </c>
      <c r="O221" s="5">
        <v>72</v>
      </c>
      <c r="P221" s="7">
        <v>80</v>
      </c>
      <c r="Q221" s="6">
        <f t="shared" si="21"/>
        <v>69.5</v>
      </c>
      <c r="R221" s="7">
        <v>30</v>
      </c>
      <c r="S221" s="94">
        <v>41.5</v>
      </c>
      <c r="T221" s="5">
        <v>27</v>
      </c>
      <c r="U221" s="6">
        <f t="shared" si="22"/>
        <v>236</v>
      </c>
      <c r="V221" s="91"/>
    </row>
    <row r="222" spans="1:22" s="5" customFormat="1" x14ac:dyDescent="0.3">
      <c r="A222" s="173">
        <f t="shared" si="18"/>
        <v>6</v>
      </c>
      <c r="B222" s="281" t="s">
        <v>1276</v>
      </c>
      <c r="C222" s="281" t="s">
        <v>1277</v>
      </c>
      <c r="D222" s="307" t="s">
        <v>75</v>
      </c>
      <c r="E222" s="280" t="s">
        <v>800</v>
      </c>
      <c r="F222" s="3" t="s">
        <v>22</v>
      </c>
      <c r="G222" s="91">
        <v>38</v>
      </c>
      <c r="H222" s="91">
        <v>25</v>
      </c>
      <c r="I222" s="91">
        <v>23</v>
      </c>
      <c r="J222" s="91">
        <v>35</v>
      </c>
      <c r="K222" s="1">
        <f t="shared" si="19"/>
        <v>30.25</v>
      </c>
      <c r="L222" s="1">
        <f t="shared" si="20"/>
        <v>60.5</v>
      </c>
      <c r="M222" s="91">
        <v>76</v>
      </c>
      <c r="N222" s="91">
        <v>78</v>
      </c>
      <c r="O222" s="5">
        <v>77</v>
      </c>
      <c r="P222" s="7">
        <v>80</v>
      </c>
      <c r="Q222" s="6">
        <f t="shared" si="21"/>
        <v>77.75</v>
      </c>
      <c r="R222" s="7">
        <v>0</v>
      </c>
      <c r="S222" s="94">
        <v>29</v>
      </c>
      <c r="T222" s="7">
        <v>31</v>
      </c>
      <c r="U222" s="6">
        <f t="shared" si="22"/>
        <v>198.25</v>
      </c>
      <c r="V222" s="91"/>
    </row>
    <row r="223" spans="1:22" s="5" customFormat="1" x14ac:dyDescent="0.3">
      <c r="A223" s="173">
        <f t="shared" si="18"/>
        <v>7</v>
      </c>
      <c r="B223" s="281" t="s">
        <v>1276</v>
      </c>
      <c r="C223" s="281" t="s">
        <v>1278</v>
      </c>
      <c r="D223" s="307" t="s">
        <v>75</v>
      </c>
      <c r="E223" s="280" t="s">
        <v>802</v>
      </c>
      <c r="F223" s="3" t="s">
        <v>24</v>
      </c>
      <c r="G223" s="91">
        <v>32</v>
      </c>
      <c r="H223" s="91">
        <v>30</v>
      </c>
      <c r="I223" s="91">
        <v>38</v>
      </c>
      <c r="J223" s="91">
        <v>35</v>
      </c>
      <c r="K223" s="1">
        <f t="shared" si="19"/>
        <v>33.75</v>
      </c>
      <c r="L223" s="1">
        <f t="shared" si="20"/>
        <v>67.5</v>
      </c>
      <c r="M223" s="91">
        <v>44</v>
      </c>
      <c r="N223" s="91">
        <v>56</v>
      </c>
      <c r="O223" s="5">
        <v>59</v>
      </c>
      <c r="P223" s="7">
        <v>70</v>
      </c>
      <c r="Q223" s="6">
        <f t="shared" si="21"/>
        <v>57.25</v>
      </c>
      <c r="R223" s="7">
        <v>20</v>
      </c>
      <c r="S223" s="94">
        <v>26</v>
      </c>
      <c r="T223" s="5">
        <v>39</v>
      </c>
      <c r="U223" s="6">
        <f t="shared" si="22"/>
        <v>209.75</v>
      </c>
      <c r="V223" s="91"/>
    </row>
    <row r="224" spans="1:22" s="5" customFormat="1" x14ac:dyDescent="0.3">
      <c r="A224" s="173">
        <f t="shared" si="18"/>
        <v>8</v>
      </c>
      <c r="B224" s="281" t="s">
        <v>100</v>
      </c>
      <c r="C224" s="281" t="s">
        <v>79</v>
      </c>
      <c r="D224" s="307" t="s">
        <v>75</v>
      </c>
      <c r="E224" s="280" t="s">
        <v>808</v>
      </c>
      <c r="F224" s="3" t="s">
        <v>0</v>
      </c>
      <c r="G224" s="91">
        <v>38</v>
      </c>
      <c r="H224" s="91">
        <v>33</v>
      </c>
      <c r="I224" s="91">
        <v>36</v>
      </c>
      <c r="J224" s="91">
        <v>38</v>
      </c>
      <c r="K224" s="1">
        <f t="shared" si="19"/>
        <v>36.25</v>
      </c>
      <c r="L224" s="1">
        <f t="shared" si="20"/>
        <v>72.5</v>
      </c>
      <c r="M224" s="91">
        <v>73</v>
      </c>
      <c r="N224" s="91">
        <v>68</v>
      </c>
      <c r="O224" s="5">
        <v>73</v>
      </c>
      <c r="P224" s="7">
        <v>76</v>
      </c>
      <c r="Q224" s="6">
        <f t="shared" si="21"/>
        <v>72.5</v>
      </c>
      <c r="R224" s="7">
        <v>20</v>
      </c>
      <c r="S224" s="94">
        <v>24</v>
      </c>
      <c r="T224" s="5">
        <v>31</v>
      </c>
      <c r="U224" s="6">
        <f t="shared" si="22"/>
        <v>220</v>
      </c>
      <c r="V224" s="91"/>
    </row>
    <row r="225" spans="1:22" s="5" customFormat="1" x14ac:dyDescent="0.3">
      <c r="A225" s="173">
        <f t="shared" si="18"/>
        <v>9</v>
      </c>
      <c r="B225" s="281" t="s">
        <v>812</v>
      </c>
      <c r="C225" s="281" t="s">
        <v>91</v>
      </c>
      <c r="D225" s="307" t="s">
        <v>75</v>
      </c>
      <c r="E225" s="280" t="s">
        <v>811</v>
      </c>
      <c r="F225" s="3" t="s">
        <v>21</v>
      </c>
      <c r="G225" s="91">
        <v>36</v>
      </c>
      <c r="H225" s="91">
        <v>35</v>
      </c>
      <c r="I225" s="91">
        <v>31</v>
      </c>
      <c r="J225" s="91">
        <v>35</v>
      </c>
      <c r="K225" s="1">
        <f t="shared" si="19"/>
        <v>34.25</v>
      </c>
      <c r="L225" s="1">
        <f t="shared" si="20"/>
        <v>68.5</v>
      </c>
      <c r="M225" s="91">
        <v>49</v>
      </c>
      <c r="N225" s="91">
        <v>74</v>
      </c>
      <c r="O225" s="5">
        <v>75</v>
      </c>
      <c r="P225" s="7">
        <v>80</v>
      </c>
      <c r="Q225" s="6">
        <f t="shared" si="21"/>
        <v>69.5</v>
      </c>
      <c r="R225" s="7">
        <v>30</v>
      </c>
      <c r="S225" s="94">
        <v>29</v>
      </c>
      <c r="T225" s="5">
        <v>38</v>
      </c>
      <c r="U225" s="6">
        <f t="shared" si="22"/>
        <v>235</v>
      </c>
      <c r="V225" s="91"/>
    </row>
    <row r="226" spans="1:22" s="5" customFormat="1" x14ac:dyDescent="0.3">
      <c r="A226" s="173">
        <v>1</v>
      </c>
      <c r="B226" s="281" t="s">
        <v>894</v>
      </c>
      <c r="C226" s="281" t="s">
        <v>1287</v>
      </c>
      <c r="D226" s="307" t="s">
        <v>884</v>
      </c>
      <c r="E226" s="280" t="s">
        <v>893</v>
      </c>
      <c r="F226" s="3" t="s">
        <v>19</v>
      </c>
      <c r="G226" s="91">
        <v>37</v>
      </c>
      <c r="H226" s="91">
        <v>34</v>
      </c>
      <c r="I226" s="91">
        <v>40</v>
      </c>
      <c r="J226" s="91">
        <v>38</v>
      </c>
      <c r="K226" s="1">
        <f t="shared" si="19"/>
        <v>37.25</v>
      </c>
      <c r="L226" s="1">
        <f t="shared" si="20"/>
        <v>74.5</v>
      </c>
      <c r="M226" s="91">
        <v>27</v>
      </c>
      <c r="N226" s="91">
        <v>46</v>
      </c>
      <c r="O226" s="5">
        <v>69</v>
      </c>
      <c r="P226" s="7">
        <v>65</v>
      </c>
      <c r="Q226" s="6">
        <f t="shared" si="21"/>
        <v>51.75</v>
      </c>
      <c r="R226" s="7">
        <v>30</v>
      </c>
      <c r="S226" s="94">
        <v>9</v>
      </c>
      <c r="T226" s="5">
        <v>38</v>
      </c>
      <c r="U226" s="6">
        <f t="shared" si="22"/>
        <v>203.25</v>
      </c>
      <c r="V226" s="91"/>
    </row>
    <row r="227" spans="1:22" s="5" customFormat="1" x14ac:dyDescent="0.3">
      <c r="A227" s="173">
        <f t="shared" si="18"/>
        <v>2</v>
      </c>
      <c r="B227" s="281" t="s">
        <v>896</v>
      </c>
      <c r="C227" s="281" t="s">
        <v>172</v>
      </c>
      <c r="D227" s="307" t="s">
        <v>884</v>
      </c>
      <c r="E227" s="280" t="s">
        <v>895</v>
      </c>
      <c r="F227" s="3" t="s">
        <v>24</v>
      </c>
      <c r="G227" s="91">
        <v>39</v>
      </c>
      <c r="H227" s="91">
        <v>27</v>
      </c>
      <c r="I227" s="91">
        <v>36</v>
      </c>
      <c r="J227" s="91">
        <v>37</v>
      </c>
      <c r="K227" s="1">
        <f t="shared" si="19"/>
        <v>34.75</v>
      </c>
      <c r="L227" s="1">
        <f t="shared" si="20"/>
        <v>69.5</v>
      </c>
      <c r="M227" s="91">
        <v>65</v>
      </c>
      <c r="N227" s="91">
        <v>50</v>
      </c>
      <c r="O227" s="5">
        <v>55</v>
      </c>
      <c r="P227" s="7">
        <v>76</v>
      </c>
      <c r="Q227" s="6">
        <f t="shared" si="21"/>
        <v>61.5</v>
      </c>
      <c r="R227" s="7">
        <v>20</v>
      </c>
      <c r="S227" s="94">
        <v>27</v>
      </c>
      <c r="T227" s="5">
        <v>43</v>
      </c>
      <c r="U227" s="6">
        <f t="shared" si="22"/>
        <v>221</v>
      </c>
      <c r="V227" s="91"/>
    </row>
    <row r="228" spans="1:22" s="5" customFormat="1" x14ac:dyDescent="0.3">
      <c r="A228" s="173">
        <f t="shared" si="18"/>
        <v>3</v>
      </c>
      <c r="B228" s="281" t="s">
        <v>90</v>
      </c>
      <c r="C228" s="281" t="s">
        <v>172</v>
      </c>
      <c r="D228" s="307" t="s">
        <v>884</v>
      </c>
      <c r="E228" s="280" t="s">
        <v>897</v>
      </c>
      <c r="F228" s="3" t="s">
        <v>21</v>
      </c>
      <c r="G228" s="91">
        <v>32</v>
      </c>
      <c r="H228" s="91">
        <v>37</v>
      </c>
      <c r="I228" s="91">
        <v>36</v>
      </c>
      <c r="J228" s="91">
        <v>37</v>
      </c>
      <c r="K228" s="1">
        <f t="shared" si="19"/>
        <v>35.5</v>
      </c>
      <c r="L228" s="1">
        <f t="shared" si="20"/>
        <v>71</v>
      </c>
      <c r="M228" s="91">
        <v>62</v>
      </c>
      <c r="N228" s="91">
        <v>74</v>
      </c>
      <c r="O228" s="5">
        <v>67</v>
      </c>
      <c r="P228" s="7">
        <v>80</v>
      </c>
      <c r="Q228" s="6">
        <f t="shared" si="21"/>
        <v>70.75</v>
      </c>
      <c r="R228" s="7">
        <v>30</v>
      </c>
      <c r="S228" s="94">
        <v>39</v>
      </c>
      <c r="T228" s="5">
        <v>44</v>
      </c>
      <c r="U228" s="6">
        <f t="shared" si="22"/>
        <v>254.75</v>
      </c>
      <c r="V228" s="91"/>
    </row>
    <row r="229" spans="1:22" s="5" customFormat="1" x14ac:dyDescent="0.3">
      <c r="A229" s="173">
        <f t="shared" si="18"/>
        <v>4</v>
      </c>
      <c r="B229" s="281" t="s">
        <v>904</v>
      </c>
      <c r="C229" s="281" t="s">
        <v>95</v>
      </c>
      <c r="D229" s="307" t="s">
        <v>884</v>
      </c>
      <c r="E229" s="280" t="s">
        <v>903</v>
      </c>
      <c r="F229" s="3" t="s">
        <v>23</v>
      </c>
      <c r="G229" s="91">
        <v>32</v>
      </c>
      <c r="H229" s="91">
        <v>38</v>
      </c>
      <c r="I229" s="91">
        <v>30</v>
      </c>
      <c r="J229" s="91">
        <v>37</v>
      </c>
      <c r="K229" s="1">
        <f t="shared" si="19"/>
        <v>34.25</v>
      </c>
      <c r="L229" s="1">
        <f t="shared" si="20"/>
        <v>68.5</v>
      </c>
      <c r="M229" s="91">
        <v>43</v>
      </c>
      <c r="N229" s="91">
        <v>58</v>
      </c>
      <c r="O229" s="5">
        <v>62</v>
      </c>
      <c r="P229" s="7">
        <v>77</v>
      </c>
      <c r="Q229" s="6">
        <f t="shared" si="21"/>
        <v>60</v>
      </c>
      <c r="R229" s="7">
        <v>20</v>
      </c>
      <c r="S229" s="94">
        <v>33</v>
      </c>
      <c r="T229" s="7">
        <v>42</v>
      </c>
      <c r="U229" s="6">
        <f t="shared" si="22"/>
        <v>223.5</v>
      </c>
      <c r="V229" s="91"/>
    </row>
    <row r="230" spans="1:22" s="5" customFormat="1" x14ac:dyDescent="0.3">
      <c r="A230" s="173">
        <f t="shared" si="18"/>
        <v>5</v>
      </c>
      <c r="B230" s="281" t="s">
        <v>906</v>
      </c>
      <c r="C230" s="281" t="s">
        <v>1288</v>
      </c>
      <c r="D230" s="307" t="s">
        <v>884</v>
      </c>
      <c r="E230" s="280" t="s">
        <v>905</v>
      </c>
      <c r="F230" s="3" t="s">
        <v>24</v>
      </c>
      <c r="G230" s="91">
        <v>38</v>
      </c>
      <c r="H230" s="91">
        <v>30</v>
      </c>
      <c r="I230" s="91">
        <v>37</v>
      </c>
      <c r="J230" s="91">
        <v>38</v>
      </c>
      <c r="K230" s="1">
        <f t="shared" si="19"/>
        <v>35.75</v>
      </c>
      <c r="L230" s="1">
        <f t="shared" si="20"/>
        <v>71.5</v>
      </c>
      <c r="M230" s="91">
        <v>40</v>
      </c>
      <c r="N230" s="91">
        <v>53</v>
      </c>
      <c r="O230" s="5">
        <v>64</v>
      </c>
      <c r="P230" s="7">
        <v>74</v>
      </c>
      <c r="Q230" s="6">
        <f t="shared" si="21"/>
        <v>57.75</v>
      </c>
      <c r="R230" s="7">
        <v>30</v>
      </c>
      <c r="S230" s="94">
        <v>26</v>
      </c>
      <c r="T230" s="5">
        <v>35</v>
      </c>
      <c r="U230" s="6">
        <f t="shared" si="22"/>
        <v>220.25</v>
      </c>
      <c r="V230" s="91"/>
    </row>
    <row r="231" spans="1:22" s="5" customFormat="1" x14ac:dyDescent="0.3">
      <c r="A231" s="173">
        <f t="shared" ref="A231:A243" si="23">A230+1</f>
        <v>6</v>
      </c>
      <c r="B231" s="281" t="s">
        <v>145</v>
      </c>
      <c r="C231" s="281" t="s">
        <v>127</v>
      </c>
      <c r="D231" s="307" t="s">
        <v>884</v>
      </c>
      <c r="E231" s="280" t="s">
        <v>907</v>
      </c>
      <c r="F231" s="3" t="s">
        <v>21</v>
      </c>
      <c r="G231" s="91">
        <v>40</v>
      </c>
      <c r="H231" s="91">
        <v>39</v>
      </c>
      <c r="I231" s="91">
        <v>37</v>
      </c>
      <c r="J231" s="91">
        <v>38</v>
      </c>
      <c r="K231" s="1">
        <f t="shared" si="19"/>
        <v>38.5</v>
      </c>
      <c r="L231" s="1">
        <f t="shared" si="20"/>
        <v>77</v>
      </c>
      <c r="M231" s="91">
        <v>71</v>
      </c>
      <c r="N231" s="91">
        <v>69</v>
      </c>
      <c r="O231" s="5">
        <v>73</v>
      </c>
      <c r="P231" s="7">
        <v>80</v>
      </c>
      <c r="Q231" s="6">
        <f t="shared" si="21"/>
        <v>73.25</v>
      </c>
      <c r="R231" s="7">
        <v>10</v>
      </c>
      <c r="S231" s="94">
        <v>36</v>
      </c>
      <c r="T231" s="5">
        <v>42</v>
      </c>
      <c r="U231" s="6">
        <f t="shared" si="22"/>
        <v>238.25</v>
      </c>
      <c r="V231" s="91"/>
    </row>
    <row r="232" spans="1:22" s="5" customFormat="1" x14ac:dyDescent="0.3">
      <c r="A232" s="173">
        <f t="shared" si="23"/>
        <v>7</v>
      </c>
      <c r="B232" s="281" t="s">
        <v>914</v>
      </c>
      <c r="C232" s="281" t="s">
        <v>158</v>
      </c>
      <c r="D232" s="307" t="s">
        <v>884</v>
      </c>
      <c r="E232" s="280" t="s">
        <v>913</v>
      </c>
      <c r="F232" s="3" t="s">
        <v>19</v>
      </c>
      <c r="G232" s="91">
        <v>37</v>
      </c>
      <c r="H232" s="91">
        <v>35</v>
      </c>
      <c r="I232" s="91">
        <v>37</v>
      </c>
      <c r="J232" s="91">
        <v>38</v>
      </c>
      <c r="K232" s="1">
        <f t="shared" si="19"/>
        <v>36.75</v>
      </c>
      <c r="L232" s="1">
        <f t="shared" si="20"/>
        <v>73.5</v>
      </c>
      <c r="M232" s="91">
        <v>64</v>
      </c>
      <c r="N232" s="91">
        <v>62</v>
      </c>
      <c r="O232" s="5">
        <v>66</v>
      </c>
      <c r="P232" s="7">
        <v>77</v>
      </c>
      <c r="Q232" s="6">
        <f t="shared" si="21"/>
        <v>67.25</v>
      </c>
      <c r="R232" s="7">
        <v>30</v>
      </c>
      <c r="S232" s="94">
        <v>40</v>
      </c>
      <c r="T232" s="5">
        <v>36</v>
      </c>
      <c r="U232" s="6">
        <f t="shared" si="22"/>
        <v>246.75</v>
      </c>
      <c r="V232" s="91"/>
    </row>
    <row r="233" spans="1:22" s="5" customFormat="1" x14ac:dyDescent="0.3">
      <c r="A233" s="173">
        <f t="shared" si="23"/>
        <v>8</v>
      </c>
      <c r="B233" s="281" t="s">
        <v>1290</v>
      </c>
      <c r="C233" s="281" t="s">
        <v>104</v>
      </c>
      <c r="D233" s="307" t="s">
        <v>884</v>
      </c>
      <c r="E233" s="280" t="s">
        <v>917</v>
      </c>
      <c r="F233" s="3" t="s">
        <v>23</v>
      </c>
      <c r="G233" s="91">
        <v>36</v>
      </c>
      <c r="H233" s="91">
        <v>39</v>
      </c>
      <c r="I233" s="91">
        <v>36</v>
      </c>
      <c r="J233" s="91">
        <v>25</v>
      </c>
      <c r="K233" s="1">
        <f t="shared" si="19"/>
        <v>34</v>
      </c>
      <c r="L233" s="1">
        <f t="shared" si="20"/>
        <v>68</v>
      </c>
      <c r="M233" s="91">
        <v>69</v>
      </c>
      <c r="N233" s="91">
        <v>63</v>
      </c>
      <c r="O233" s="5">
        <v>74</v>
      </c>
      <c r="P233" s="7">
        <v>77</v>
      </c>
      <c r="Q233" s="6">
        <f t="shared" si="21"/>
        <v>70.75</v>
      </c>
      <c r="R233" s="7">
        <v>0</v>
      </c>
      <c r="S233" s="94">
        <v>35</v>
      </c>
      <c r="T233" s="7">
        <v>43</v>
      </c>
      <c r="U233" s="6">
        <f t="shared" si="22"/>
        <v>216.75</v>
      </c>
      <c r="V233" s="91"/>
    </row>
    <row r="234" spans="1:22" s="5" customFormat="1" x14ac:dyDescent="0.3">
      <c r="A234" s="173">
        <f t="shared" si="23"/>
        <v>9</v>
      </c>
      <c r="B234" s="281" t="s">
        <v>113</v>
      </c>
      <c r="C234" s="281" t="s">
        <v>122</v>
      </c>
      <c r="D234" s="307" t="s">
        <v>884</v>
      </c>
      <c r="E234" s="280" t="s">
        <v>921</v>
      </c>
      <c r="F234" s="3" t="s">
        <v>0</v>
      </c>
      <c r="G234" s="91">
        <v>38</v>
      </c>
      <c r="H234" s="91">
        <v>32</v>
      </c>
      <c r="I234" s="91">
        <v>37</v>
      </c>
      <c r="J234" s="91">
        <v>34</v>
      </c>
      <c r="K234" s="1">
        <f t="shared" si="19"/>
        <v>35.25</v>
      </c>
      <c r="L234" s="1">
        <f t="shared" si="20"/>
        <v>70.5</v>
      </c>
      <c r="M234" s="91">
        <v>61</v>
      </c>
      <c r="N234" s="91">
        <v>60</v>
      </c>
      <c r="O234" s="5">
        <v>75</v>
      </c>
      <c r="P234" s="7">
        <v>79</v>
      </c>
      <c r="Q234" s="6">
        <f t="shared" si="21"/>
        <v>68.75</v>
      </c>
      <c r="R234" s="7">
        <v>20</v>
      </c>
      <c r="S234" s="94">
        <v>28</v>
      </c>
      <c r="T234" s="5">
        <v>37</v>
      </c>
      <c r="U234" s="6">
        <f t="shared" si="22"/>
        <v>224.25</v>
      </c>
      <c r="V234" s="91"/>
    </row>
    <row r="235" spans="1:22" s="5" customFormat="1" x14ac:dyDescent="0.3">
      <c r="A235" s="173">
        <v>1</v>
      </c>
      <c r="B235" s="281" t="s">
        <v>949</v>
      </c>
      <c r="C235" s="281" t="s">
        <v>205</v>
      </c>
      <c r="D235" s="307" t="s">
        <v>950</v>
      </c>
      <c r="E235" s="280" t="s">
        <v>948</v>
      </c>
      <c r="F235" s="3" t="s">
        <v>18</v>
      </c>
      <c r="G235" s="91">
        <v>39</v>
      </c>
      <c r="H235" s="91">
        <v>21</v>
      </c>
      <c r="I235" s="91">
        <v>36</v>
      </c>
      <c r="J235" s="91">
        <v>34</v>
      </c>
      <c r="K235" s="1">
        <f t="shared" si="19"/>
        <v>32.5</v>
      </c>
      <c r="L235" s="1">
        <f t="shared" si="20"/>
        <v>65</v>
      </c>
      <c r="M235" s="91">
        <v>59</v>
      </c>
      <c r="N235" s="91">
        <v>77</v>
      </c>
      <c r="O235" s="5">
        <v>77</v>
      </c>
      <c r="P235" s="7">
        <v>80</v>
      </c>
      <c r="Q235" s="6">
        <f t="shared" si="21"/>
        <v>73.25</v>
      </c>
      <c r="R235" s="7">
        <v>30</v>
      </c>
      <c r="S235" s="94">
        <v>39</v>
      </c>
      <c r="T235" s="5">
        <v>39</v>
      </c>
      <c r="U235" s="6">
        <f t="shared" si="22"/>
        <v>246.25</v>
      </c>
      <c r="V235" s="91"/>
    </row>
    <row r="236" spans="1:22" s="5" customFormat="1" x14ac:dyDescent="0.3">
      <c r="A236" s="173">
        <f t="shared" si="23"/>
        <v>2</v>
      </c>
      <c r="B236" s="281" t="s">
        <v>952</v>
      </c>
      <c r="C236" s="281" t="s">
        <v>1298</v>
      </c>
      <c r="D236" s="307" t="s">
        <v>950</v>
      </c>
      <c r="E236" s="280" t="s">
        <v>951</v>
      </c>
      <c r="F236" s="3" t="s">
        <v>19</v>
      </c>
      <c r="G236" s="91">
        <v>39</v>
      </c>
      <c r="H236" s="91">
        <v>38</v>
      </c>
      <c r="I236" s="91">
        <v>37</v>
      </c>
      <c r="J236" s="91">
        <v>37</v>
      </c>
      <c r="K236" s="1">
        <f t="shared" si="19"/>
        <v>37.75</v>
      </c>
      <c r="L236" s="1">
        <f t="shared" si="20"/>
        <v>75.5</v>
      </c>
      <c r="M236" s="91">
        <v>76</v>
      </c>
      <c r="N236" s="91">
        <v>73</v>
      </c>
      <c r="O236" s="5">
        <v>74</v>
      </c>
      <c r="P236" s="7">
        <v>80</v>
      </c>
      <c r="Q236" s="6">
        <f t="shared" si="21"/>
        <v>75.75</v>
      </c>
      <c r="R236" s="7">
        <v>30</v>
      </c>
      <c r="S236" s="94">
        <v>39</v>
      </c>
      <c r="T236" s="5">
        <v>27</v>
      </c>
      <c r="U236" s="6">
        <f t="shared" si="22"/>
        <v>247.25</v>
      </c>
      <c r="V236" s="91"/>
    </row>
    <row r="237" spans="1:22" s="5" customFormat="1" x14ac:dyDescent="0.3">
      <c r="A237" s="173">
        <f t="shared" si="23"/>
        <v>3</v>
      </c>
      <c r="B237" s="281" t="s">
        <v>958</v>
      </c>
      <c r="C237" s="281" t="s">
        <v>1300</v>
      </c>
      <c r="D237" s="307" t="s">
        <v>950</v>
      </c>
      <c r="E237" s="280" t="s">
        <v>957</v>
      </c>
      <c r="F237" s="3" t="s">
        <v>23</v>
      </c>
      <c r="G237" s="91">
        <v>39</v>
      </c>
      <c r="H237" s="91">
        <v>39</v>
      </c>
      <c r="I237" s="91">
        <v>36</v>
      </c>
      <c r="J237" s="91">
        <v>28</v>
      </c>
      <c r="K237" s="1">
        <f t="shared" si="19"/>
        <v>35.5</v>
      </c>
      <c r="L237" s="1">
        <f t="shared" si="20"/>
        <v>71</v>
      </c>
      <c r="M237" s="91">
        <v>78</v>
      </c>
      <c r="N237" s="91">
        <v>72</v>
      </c>
      <c r="O237" s="5">
        <v>72</v>
      </c>
      <c r="P237" s="7">
        <v>80</v>
      </c>
      <c r="Q237" s="6">
        <f t="shared" si="21"/>
        <v>75.5</v>
      </c>
      <c r="R237" s="7">
        <v>20</v>
      </c>
      <c r="S237" s="94">
        <v>43</v>
      </c>
      <c r="T237" s="7">
        <v>43</v>
      </c>
      <c r="U237" s="6">
        <f t="shared" si="22"/>
        <v>252.5</v>
      </c>
      <c r="V237" s="91"/>
    </row>
    <row r="238" spans="1:22" s="5" customFormat="1" x14ac:dyDescent="0.3">
      <c r="A238" s="173">
        <f t="shared" si="23"/>
        <v>4</v>
      </c>
      <c r="B238" s="281" t="s">
        <v>76</v>
      </c>
      <c r="C238" s="281" t="s">
        <v>1301</v>
      </c>
      <c r="D238" s="307" t="s">
        <v>950</v>
      </c>
      <c r="E238" s="280" t="s">
        <v>961</v>
      </c>
      <c r="F238" s="306" t="s">
        <v>14</v>
      </c>
      <c r="G238" s="91">
        <v>22</v>
      </c>
      <c r="H238" s="91">
        <v>38</v>
      </c>
      <c r="I238" s="91">
        <v>23</v>
      </c>
      <c r="J238" s="91">
        <v>39</v>
      </c>
      <c r="K238" s="1">
        <f t="shared" si="19"/>
        <v>30.5</v>
      </c>
      <c r="L238" s="1">
        <f t="shared" si="20"/>
        <v>61</v>
      </c>
      <c r="M238" s="91">
        <v>62</v>
      </c>
      <c r="N238" s="91">
        <v>71</v>
      </c>
      <c r="O238" s="5">
        <v>63</v>
      </c>
      <c r="P238" s="7">
        <v>74</v>
      </c>
      <c r="Q238" s="6">
        <f t="shared" si="21"/>
        <v>67.5</v>
      </c>
      <c r="R238" s="7">
        <v>20</v>
      </c>
      <c r="S238" s="94">
        <v>42</v>
      </c>
      <c r="T238" s="5">
        <v>35</v>
      </c>
      <c r="U238" s="6">
        <f t="shared" si="22"/>
        <v>225.5</v>
      </c>
      <c r="V238" s="91"/>
    </row>
    <row r="239" spans="1:22" s="5" customFormat="1" x14ac:dyDescent="0.3">
      <c r="A239" s="173">
        <f t="shared" si="23"/>
        <v>5</v>
      </c>
      <c r="B239" s="281" t="s">
        <v>973</v>
      </c>
      <c r="C239" s="281" t="s">
        <v>159</v>
      </c>
      <c r="D239" s="307" t="s">
        <v>950</v>
      </c>
      <c r="E239" s="280" t="s">
        <v>972</v>
      </c>
      <c r="F239" s="306" t="s">
        <v>14</v>
      </c>
      <c r="G239" s="91">
        <v>28</v>
      </c>
      <c r="H239" s="91">
        <v>35</v>
      </c>
      <c r="I239" s="91">
        <v>20</v>
      </c>
      <c r="J239" s="91">
        <v>38</v>
      </c>
      <c r="K239" s="1">
        <f t="shared" si="19"/>
        <v>30.25</v>
      </c>
      <c r="L239" s="1">
        <f t="shared" si="20"/>
        <v>60.5</v>
      </c>
      <c r="M239" s="91">
        <v>65</v>
      </c>
      <c r="N239" s="91">
        <v>63</v>
      </c>
      <c r="O239" s="5">
        <v>71</v>
      </c>
      <c r="P239" s="7">
        <v>65</v>
      </c>
      <c r="Q239" s="6">
        <f t="shared" si="21"/>
        <v>66</v>
      </c>
      <c r="R239" s="7">
        <v>20</v>
      </c>
      <c r="S239" s="94">
        <v>34</v>
      </c>
      <c r="T239" s="5">
        <v>39</v>
      </c>
      <c r="U239" s="6">
        <f t="shared" si="22"/>
        <v>219.5</v>
      </c>
      <c r="V239" s="91"/>
    </row>
    <row r="240" spans="1:22" s="5" customFormat="1" x14ac:dyDescent="0.3">
      <c r="A240" s="173">
        <f t="shared" si="23"/>
        <v>6</v>
      </c>
      <c r="B240" s="281" t="s">
        <v>977</v>
      </c>
      <c r="C240" s="281" t="s">
        <v>1305</v>
      </c>
      <c r="D240" s="307" t="s">
        <v>950</v>
      </c>
      <c r="E240" s="280" t="s">
        <v>976</v>
      </c>
      <c r="F240" s="3" t="s">
        <v>24</v>
      </c>
      <c r="G240" s="91">
        <v>34</v>
      </c>
      <c r="H240" s="91">
        <v>21</v>
      </c>
      <c r="I240" s="91">
        <v>36</v>
      </c>
      <c r="J240" s="91">
        <v>36</v>
      </c>
      <c r="K240" s="1">
        <f t="shared" si="19"/>
        <v>31.75</v>
      </c>
      <c r="L240" s="1">
        <f t="shared" si="20"/>
        <v>63.5</v>
      </c>
      <c r="M240" s="91">
        <v>44</v>
      </c>
      <c r="N240" s="91">
        <v>71</v>
      </c>
      <c r="O240" s="5">
        <v>67</v>
      </c>
      <c r="P240" s="7">
        <v>80</v>
      </c>
      <c r="Q240" s="6">
        <f t="shared" si="21"/>
        <v>65.5</v>
      </c>
      <c r="R240" s="7">
        <v>30</v>
      </c>
      <c r="S240" s="94">
        <v>16</v>
      </c>
      <c r="T240" s="5">
        <v>28</v>
      </c>
      <c r="U240" s="6">
        <f t="shared" si="22"/>
        <v>203</v>
      </c>
      <c r="V240" s="91"/>
    </row>
    <row r="241" spans="1:22" x14ac:dyDescent="0.3">
      <c r="A241" s="173">
        <f t="shared" si="23"/>
        <v>7</v>
      </c>
      <c r="B241" s="281" t="s">
        <v>982</v>
      </c>
      <c r="C241" s="281" t="s">
        <v>765</v>
      </c>
      <c r="D241" s="307" t="s">
        <v>950</v>
      </c>
      <c r="E241" s="280" t="s">
        <v>981</v>
      </c>
      <c r="F241" s="3" t="s">
        <v>19</v>
      </c>
      <c r="G241" s="91">
        <v>38</v>
      </c>
      <c r="H241" s="91">
        <v>35</v>
      </c>
      <c r="I241" s="91">
        <v>37</v>
      </c>
      <c r="J241" s="91">
        <v>38</v>
      </c>
      <c r="K241" s="1">
        <f t="shared" si="19"/>
        <v>37</v>
      </c>
      <c r="L241" s="1">
        <f t="shared" si="20"/>
        <v>74</v>
      </c>
      <c r="M241" s="91">
        <v>72</v>
      </c>
      <c r="N241" s="91">
        <v>71</v>
      </c>
      <c r="O241" s="5">
        <v>73</v>
      </c>
      <c r="P241" s="7">
        <v>80</v>
      </c>
      <c r="Q241" s="6">
        <f t="shared" si="21"/>
        <v>74</v>
      </c>
      <c r="R241" s="7">
        <v>20</v>
      </c>
      <c r="S241" s="94">
        <v>43</v>
      </c>
      <c r="T241" s="5">
        <v>41</v>
      </c>
      <c r="U241" s="6">
        <f t="shared" si="22"/>
        <v>252</v>
      </c>
    </row>
    <row r="242" spans="1:22" x14ac:dyDescent="0.3">
      <c r="A242" s="173">
        <f t="shared" si="23"/>
        <v>8</v>
      </c>
      <c r="B242" s="281" t="s">
        <v>156</v>
      </c>
      <c r="C242" s="281" t="s">
        <v>1270</v>
      </c>
      <c r="D242" s="307" t="s">
        <v>950</v>
      </c>
      <c r="E242" s="280" t="s">
        <v>987</v>
      </c>
      <c r="F242" s="3" t="s">
        <v>18</v>
      </c>
      <c r="G242" s="91">
        <v>38</v>
      </c>
      <c r="H242" s="91">
        <v>21</v>
      </c>
      <c r="I242" s="91">
        <v>36</v>
      </c>
      <c r="J242" s="91">
        <v>34</v>
      </c>
      <c r="K242" s="1">
        <f t="shared" si="19"/>
        <v>32.25</v>
      </c>
      <c r="L242" s="1">
        <f t="shared" si="20"/>
        <v>64.5</v>
      </c>
      <c r="M242" s="91">
        <v>78</v>
      </c>
      <c r="N242" s="91">
        <v>61</v>
      </c>
      <c r="O242" s="5">
        <v>78</v>
      </c>
      <c r="P242" s="7">
        <v>67</v>
      </c>
      <c r="Q242" s="6">
        <f t="shared" si="21"/>
        <v>71</v>
      </c>
      <c r="R242" s="7">
        <v>30</v>
      </c>
      <c r="S242" s="94">
        <v>38</v>
      </c>
      <c r="T242" s="5">
        <v>42</v>
      </c>
      <c r="U242" s="6">
        <f t="shared" si="22"/>
        <v>245.5</v>
      </c>
    </row>
    <row r="243" spans="1:22" s="5" customFormat="1" x14ac:dyDescent="0.3">
      <c r="A243" s="173">
        <f t="shared" si="23"/>
        <v>9</v>
      </c>
      <c r="B243" s="281" t="s">
        <v>989</v>
      </c>
      <c r="C243" s="281" t="s">
        <v>159</v>
      </c>
      <c r="D243" s="307" t="s">
        <v>950</v>
      </c>
      <c r="E243" s="280" t="s">
        <v>988</v>
      </c>
      <c r="F243" s="3" t="s">
        <v>22</v>
      </c>
      <c r="G243" s="91">
        <v>38</v>
      </c>
      <c r="H243" s="91">
        <v>37</v>
      </c>
      <c r="I243" s="91">
        <v>35</v>
      </c>
      <c r="J243" s="91">
        <v>37</v>
      </c>
      <c r="K243" s="1">
        <f t="shared" si="19"/>
        <v>36.75</v>
      </c>
      <c r="L243" s="1">
        <f t="shared" si="20"/>
        <v>73.5</v>
      </c>
      <c r="M243" s="91">
        <v>77</v>
      </c>
      <c r="N243" s="91">
        <v>71</v>
      </c>
      <c r="O243" s="5">
        <v>70</v>
      </c>
      <c r="P243" s="7">
        <v>80</v>
      </c>
      <c r="Q243" s="6">
        <f t="shared" si="21"/>
        <v>74.5</v>
      </c>
      <c r="R243" s="7">
        <v>10</v>
      </c>
      <c r="S243" s="94">
        <v>42</v>
      </c>
      <c r="T243" s="7">
        <v>42</v>
      </c>
      <c r="U243" s="6">
        <f t="shared" si="22"/>
        <v>242</v>
      </c>
      <c r="V243" s="91"/>
    </row>
    <row r="244" spans="1:22" s="5" customFormat="1" x14ac:dyDescent="0.3">
      <c r="B244" s="4"/>
      <c r="C244" s="47"/>
      <c r="D244" s="245"/>
      <c r="E244" s="37"/>
      <c r="F244" s="37"/>
      <c r="G244" s="27"/>
      <c r="H244" s="27"/>
      <c r="I244" s="27"/>
      <c r="J244" s="27"/>
      <c r="K244" s="70"/>
      <c r="L244" s="70"/>
      <c r="M244" s="27"/>
      <c r="N244" s="27"/>
      <c r="O244" s="27"/>
      <c r="P244" s="27"/>
      <c r="Q244" s="27"/>
      <c r="R244" s="27"/>
      <c r="S244" s="11"/>
      <c r="T244" s="11"/>
      <c r="V244" s="91"/>
    </row>
  </sheetData>
  <sheetProtection algorithmName="SHA-512" hashValue="0JHN1Xicg5h9Bchd5QqNXeVZ2KOGioG2BiLioOZXYUEnSptQivdtVbgabt6ZCU8bnjtfvMZeRkU2oi2DojM+9Q==" saltValue="gW2FjnmLRxAixYdDdBVGHQ==" spinCount="100000" sheet="1" objects="1" scenarios="1"/>
  <sortState ref="A157:U243">
    <sortCondition ref="D157:D243"/>
    <sortCondition ref="B157:B243"/>
    <sortCondition ref="C157:C243"/>
  </sortState>
  <conditionalFormatting sqref="C170 C168 C152 C99:C100 C112 C102 C42 B22:E22">
    <cfRule type="cellIs" dxfId="4" priority="2" stopIfTrue="1" operator="lessThan">
      <formula>0</formula>
    </cfRule>
  </conditionalFormatting>
  <conditionalFormatting sqref="G267:G296 G234:G235 G230">
    <cfRule type="containsText" dxfId="3" priority="1" operator="containsText" text="VACANT">
      <formula>NOT(ISERROR(SEARCH("VACANT",G230)))</formula>
    </cfRule>
  </conditionalFormatting>
  <pageMargins left="0.34" right="0.34" top="0.75" bottom="0.5" header="0.5" footer="0.5"/>
  <pageSetup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view="pageBreakPreview" zoomScaleNormal="100" zoomScaleSheetLayoutView="100" workbookViewId="0">
      <pane ySplit="1" topLeftCell="A2" activePane="bottomLeft" state="frozen"/>
      <selection pane="bottomLeft" activeCell="E7" sqref="E7"/>
    </sheetView>
  </sheetViews>
  <sheetFormatPr defaultColWidth="8.88671875" defaultRowHeight="21" x14ac:dyDescent="0.4"/>
  <cols>
    <col min="1" max="1" width="6.6640625" style="339" bestFit="1" customWidth="1"/>
    <col min="2" max="2" width="18.6640625" style="338" bestFit="1" customWidth="1"/>
    <col min="3" max="3" width="12.88671875" style="338" bestFit="1" customWidth="1"/>
    <col min="4" max="4" width="7.5546875" style="339" bestFit="1" customWidth="1"/>
    <col min="5" max="5" width="17.77734375" style="340" bestFit="1" customWidth="1"/>
    <col min="6" max="6" width="7.33203125" style="339" customWidth="1"/>
    <col min="7" max="7" width="13.44140625" style="411" customWidth="1"/>
    <col min="8" max="8" width="8.88671875" style="411"/>
    <col min="9" max="9" width="10.88671875" style="339" bestFit="1" customWidth="1"/>
    <col min="10" max="10" width="11.109375" style="339" bestFit="1" customWidth="1"/>
    <col min="11" max="16384" width="8.88671875" style="338"/>
  </cols>
  <sheetData>
    <row r="1" spans="1:10" s="337" customFormat="1" ht="21.6" thickBot="1" x14ac:dyDescent="0.45">
      <c r="A1" s="453" t="s">
        <v>1370</v>
      </c>
      <c r="B1" s="454" t="s">
        <v>1</v>
      </c>
      <c r="C1" s="454" t="s">
        <v>2</v>
      </c>
      <c r="D1" s="455" t="s">
        <v>1380</v>
      </c>
      <c r="E1" s="456" t="s">
        <v>215</v>
      </c>
      <c r="F1" s="457" t="s">
        <v>1381</v>
      </c>
      <c r="G1" s="458" t="s">
        <v>1382</v>
      </c>
      <c r="H1" s="458" t="s">
        <v>1383</v>
      </c>
      <c r="I1" s="459" t="s">
        <v>1384</v>
      </c>
      <c r="J1" s="460" t="s">
        <v>1385</v>
      </c>
    </row>
    <row r="2" spans="1:10" x14ac:dyDescent="0.4">
      <c r="A2" s="449">
        <v>1</v>
      </c>
      <c r="B2" s="461" t="s">
        <v>223</v>
      </c>
      <c r="C2" s="461" t="s">
        <v>1111</v>
      </c>
      <c r="D2" s="462" t="s">
        <v>202</v>
      </c>
      <c r="E2" s="462" t="s">
        <v>72</v>
      </c>
      <c r="F2" s="450" t="s">
        <v>1432</v>
      </c>
      <c r="G2" s="451">
        <v>0.46180555555555602</v>
      </c>
      <c r="H2" s="451">
        <v>0.47986111111111102</v>
      </c>
      <c r="I2" s="451">
        <f t="shared" ref="I2:I65" si="0">SUM(H2-G2)</f>
        <v>1.8055555555554999E-2</v>
      </c>
      <c r="J2" s="452" t="s">
        <v>1387</v>
      </c>
    </row>
    <row r="3" spans="1:10" x14ac:dyDescent="0.4">
      <c r="A3" s="409">
        <f t="shared" ref="A3:A15" si="1">A2+1</f>
        <v>2</v>
      </c>
      <c r="B3" s="463" t="s">
        <v>1095</v>
      </c>
      <c r="C3" s="463" t="s">
        <v>157</v>
      </c>
      <c r="D3" s="464" t="s">
        <v>20</v>
      </c>
      <c r="E3" s="464" t="s">
        <v>246</v>
      </c>
      <c r="F3" s="413" t="s">
        <v>1412</v>
      </c>
      <c r="G3" s="410">
        <v>0.63333333333333297</v>
      </c>
      <c r="H3" s="410">
        <v>0.65138888888888902</v>
      </c>
      <c r="I3" s="410">
        <f t="shared" si="0"/>
        <v>1.8055555555556001E-2</v>
      </c>
      <c r="J3" s="448" t="s">
        <v>1387</v>
      </c>
    </row>
    <row r="4" spans="1:10" x14ac:dyDescent="0.4">
      <c r="A4" s="409">
        <f t="shared" si="1"/>
        <v>3</v>
      </c>
      <c r="B4" s="463" t="s">
        <v>253</v>
      </c>
      <c r="C4" s="463" t="s">
        <v>181</v>
      </c>
      <c r="D4" s="464" t="s">
        <v>17</v>
      </c>
      <c r="E4" s="464" t="s">
        <v>246</v>
      </c>
      <c r="F4" s="413" t="s">
        <v>1400</v>
      </c>
      <c r="G4" s="410">
        <v>0.42013888888888901</v>
      </c>
      <c r="H4" s="410">
        <v>0.43541666666666701</v>
      </c>
      <c r="I4" s="410">
        <f t="shared" si="0"/>
        <v>1.5277777777777999E-2</v>
      </c>
      <c r="J4" s="448" t="s">
        <v>1387</v>
      </c>
    </row>
    <row r="5" spans="1:10" x14ac:dyDescent="0.4">
      <c r="A5" s="409">
        <f t="shared" si="1"/>
        <v>4</v>
      </c>
      <c r="B5" s="463" t="s">
        <v>255</v>
      </c>
      <c r="C5" s="463" t="s">
        <v>102</v>
      </c>
      <c r="D5" s="464" t="s">
        <v>20</v>
      </c>
      <c r="E5" s="464" t="s">
        <v>246</v>
      </c>
      <c r="F5" s="413" t="s">
        <v>1411</v>
      </c>
      <c r="G5" s="410">
        <v>0.63611111111111096</v>
      </c>
      <c r="H5" s="410">
        <v>0.65069444444444402</v>
      </c>
      <c r="I5" s="410">
        <f t="shared" si="0"/>
        <v>1.4583333333333099E-2</v>
      </c>
      <c r="J5" s="448" t="s">
        <v>1387</v>
      </c>
    </row>
    <row r="6" spans="1:10" x14ac:dyDescent="0.4">
      <c r="A6" s="409">
        <f t="shared" si="1"/>
        <v>5</v>
      </c>
      <c r="B6" s="463" t="s">
        <v>257</v>
      </c>
      <c r="C6" s="463" t="s">
        <v>532</v>
      </c>
      <c r="D6" s="464" t="s">
        <v>17</v>
      </c>
      <c r="E6" s="464" t="s">
        <v>246</v>
      </c>
      <c r="F6" s="413" t="s">
        <v>1397</v>
      </c>
      <c r="G6" s="410">
        <v>0.41319444444444398</v>
      </c>
      <c r="H6" s="410">
        <v>0.42777777777777798</v>
      </c>
      <c r="I6" s="410">
        <f t="shared" si="0"/>
        <v>1.4583333333334E-2</v>
      </c>
      <c r="J6" s="448" t="s">
        <v>1387</v>
      </c>
    </row>
    <row r="7" spans="1:10" x14ac:dyDescent="0.4">
      <c r="A7" s="409">
        <f t="shared" si="1"/>
        <v>6</v>
      </c>
      <c r="B7" s="463" t="s">
        <v>1100</v>
      </c>
      <c r="C7" s="463" t="s">
        <v>136</v>
      </c>
      <c r="D7" s="464" t="s">
        <v>18</v>
      </c>
      <c r="E7" s="464" t="s">
        <v>246</v>
      </c>
      <c r="F7" s="413" t="s">
        <v>1402</v>
      </c>
      <c r="G7" s="410">
        <v>0.69305555555555598</v>
      </c>
      <c r="H7" s="410">
        <v>0.70277777777777795</v>
      </c>
      <c r="I7" s="410">
        <f t="shared" si="0"/>
        <v>9.7222222222219708E-3</v>
      </c>
      <c r="J7" s="448" t="s">
        <v>1387</v>
      </c>
    </row>
    <row r="8" spans="1:10" x14ac:dyDescent="0.4">
      <c r="A8" s="409">
        <f t="shared" si="1"/>
        <v>7</v>
      </c>
      <c r="B8" s="463" t="s">
        <v>269</v>
      </c>
      <c r="C8" s="463" t="s">
        <v>1101</v>
      </c>
      <c r="D8" s="464" t="s">
        <v>22</v>
      </c>
      <c r="E8" s="464" t="s">
        <v>246</v>
      </c>
      <c r="F8" s="413" t="s">
        <v>1432</v>
      </c>
      <c r="G8" s="410">
        <v>0.46180555555555602</v>
      </c>
      <c r="H8" s="410">
        <v>0.47986111111111102</v>
      </c>
      <c r="I8" s="410">
        <f t="shared" si="0"/>
        <v>1.8055555555554999E-2</v>
      </c>
      <c r="J8" s="448" t="s">
        <v>1387</v>
      </c>
    </row>
    <row r="9" spans="1:10" x14ac:dyDescent="0.4">
      <c r="A9" s="409">
        <f t="shared" si="1"/>
        <v>8</v>
      </c>
      <c r="B9" s="463" t="s">
        <v>271</v>
      </c>
      <c r="C9" s="463" t="s">
        <v>1103</v>
      </c>
      <c r="D9" s="464" t="s">
        <v>17</v>
      </c>
      <c r="E9" s="464" t="s">
        <v>246</v>
      </c>
      <c r="F9" s="413" t="s">
        <v>1395</v>
      </c>
      <c r="G9" s="410">
        <v>0.41666666666666702</v>
      </c>
      <c r="H9" s="410">
        <v>0.42986111111111103</v>
      </c>
      <c r="I9" s="410">
        <f t="shared" si="0"/>
        <v>1.3194444444444E-2</v>
      </c>
      <c r="J9" s="448" t="s">
        <v>1387</v>
      </c>
    </row>
    <row r="10" spans="1:10" x14ac:dyDescent="0.4">
      <c r="A10" s="409">
        <f t="shared" si="1"/>
        <v>9</v>
      </c>
      <c r="B10" s="463" t="s">
        <v>273</v>
      </c>
      <c r="C10" s="463" t="s">
        <v>1104</v>
      </c>
      <c r="D10" s="464" t="s">
        <v>22</v>
      </c>
      <c r="E10" s="464" t="s">
        <v>246</v>
      </c>
      <c r="F10" s="412" t="s">
        <v>1432</v>
      </c>
      <c r="G10" s="410">
        <v>0.46180555555555602</v>
      </c>
      <c r="H10" s="410">
        <v>0.47986111111111102</v>
      </c>
      <c r="I10" s="410">
        <f t="shared" si="0"/>
        <v>1.8055555555554999E-2</v>
      </c>
      <c r="J10" s="448" t="s">
        <v>1387</v>
      </c>
    </row>
    <row r="11" spans="1:10" x14ac:dyDescent="0.4">
      <c r="A11" s="409">
        <f t="shared" si="1"/>
        <v>10</v>
      </c>
      <c r="B11" s="463" t="s">
        <v>275</v>
      </c>
      <c r="C11" s="463" t="s">
        <v>163</v>
      </c>
      <c r="D11" s="464" t="s">
        <v>23</v>
      </c>
      <c r="E11" s="464" t="s">
        <v>246</v>
      </c>
      <c r="F11" s="412" t="s">
        <v>1437</v>
      </c>
      <c r="G11" s="410">
        <v>0.58680555555555602</v>
      </c>
      <c r="H11" s="410">
        <v>0.60208333333333297</v>
      </c>
      <c r="I11" s="410">
        <f t="shared" si="0"/>
        <v>1.52777777777769E-2</v>
      </c>
      <c r="J11" s="448" t="s">
        <v>1387</v>
      </c>
    </row>
    <row r="12" spans="1:10" x14ac:dyDescent="0.4">
      <c r="A12" s="409">
        <f t="shared" si="1"/>
        <v>11</v>
      </c>
      <c r="B12" s="463" t="s">
        <v>279</v>
      </c>
      <c r="C12" s="463" t="s">
        <v>1105</v>
      </c>
      <c r="D12" s="464" t="s">
        <v>14</v>
      </c>
      <c r="E12" s="464" t="s">
        <v>246</v>
      </c>
      <c r="F12" s="413" t="s">
        <v>1393</v>
      </c>
      <c r="G12" s="410">
        <v>0.43055555555555602</v>
      </c>
      <c r="H12" s="410">
        <v>0.44513888888888897</v>
      </c>
      <c r="I12" s="410">
        <f t="shared" si="0"/>
        <v>1.45833333333329E-2</v>
      </c>
      <c r="J12" s="448" t="s">
        <v>1387</v>
      </c>
    </row>
    <row r="13" spans="1:10" x14ac:dyDescent="0.4">
      <c r="A13" s="409">
        <f t="shared" si="1"/>
        <v>12</v>
      </c>
      <c r="B13" s="463" t="s">
        <v>281</v>
      </c>
      <c r="C13" s="463" t="s">
        <v>1106</v>
      </c>
      <c r="D13" s="464" t="s">
        <v>14</v>
      </c>
      <c r="E13" s="464" t="s">
        <v>246</v>
      </c>
      <c r="F13" s="413" t="s">
        <v>1386</v>
      </c>
      <c r="G13" s="410">
        <v>0.42708333333333298</v>
      </c>
      <c r="H13" s="410">
        <v>0.44583333333333303</v>
      </c>
      <c r="I13" s="410">
        <f t="shared" si="0"/>
        <v>1.8749999999999999E-2</v>
      </c>
      <c r="J13" s="448" t="s">
        <v>1387</v>
      </c>
    </row>
    <row r="14" spans="1:10" x14ac:dyDescent="0.4">
      <c r="A14" s="409">
        <f t="shared" si="1"/>
        <v>13</v>
      </c>
      <c r="B14" s="463" t="s">
        <v>203</v>
      </c>
      <c r="C14" s="463" t="s">
        <v>1108</v>
      </c>
      <c r="D14" s="464" t="s">
        <v>18</v>
      </c>
      <c r="E14" s="464" t="s">
        <v>246</v>
      </c>
      <c r="F14" s="413" t="s">
        <v>1405</v>
      </c>
      <c r="G14" s="410">
        <v>0.69861111111111096</v>
      </c>
      <c r="H14" s="410">
        <v>0.71388888888888902</v>
      </c>
      <c r="I14" s="410">
        <f t="shared" si="0"/>
        <v>1.52777777777781E-2</v>
      </c>
      <c r="J14" s="448" t="s">
        <v>1387</v>
      </c>
    </row>
    <row r="15" spans="1:10" x14ac:dyDescent="0.4">
      <c r="A15" s="409">
        <f t="shared" si="1"/>
        <v>14</v>
      </c>
      <c r="B15" s="463" t="s">
        <v>284</v>
      </c>
      <c r="C15" s="463" t="s">
        <v>1109</v>
      </c>
      <c r="D15" s="464" t="s">
        <v>19</v>
      </c>
      <c r="E15" s="464" t="s">
        <v>246</v>
      </c>
      <c r="F15" s="413" t="s">
        <v>1410</v>
      </c>
      <c r="G15" s="410">
        <v>0.69305555555555598</v>
      </c>
      <c r="H15" s="410">
        <v>0.70694444444444404</v>
      </c>
      <c r="I15" s="410">
        <f t="shared" si="0"/>
        <v>1.3888888888888101E-2</v>
      </c>
      <c r="J15" s="448" t="s">
        <v>1387</v>
      </c>
    </row>
    <row r="16" spans="1:10" x14ac:dyDescent="0.4">
      <c r="A16" s="409">
        <f t="shared" ref="A16:A79" si="2">A15+1</f>
        <v>15</v>
      </c>
      <c r="B16" s="463" t="s">
        <v>290</v>
      </c>
      <c r="C16" s="463" t="s">
        <v>170</v>
      </c>
      <c r="D16" s="464" t="s">
        <v>17</v>
      </c>
      <c r="E16" s="464" t="s">
        <v>291</v>
      </c>
      <c r="F16" s="413" t="s">
        <v>1395</v>
      </c>
      <c r="G16" s="410">
        <v>0.41666666666666702</v>
      </c>
      <c r="H16" s="410">
        <v>0.42986111111111103</v>
      </c>
      <c r="I16" s="410">
        <f t="shared" si="0"/>
        <v>1.3194444444444E-2</v>
      </c>
      <c r="J16" s="448" t="s">
        <v>1387</v>
      </c>
    </row>
    <row r="17" spans="1:10" x14ac:dyDescent="0.4">
      <c r="A17" s="409">
        <f t="shared" si="2"/>
        <v>16</v>
      </c>
      <c r="B17" s="463" t="s">
        <v>293</v>
      </c>
      <c r="C17" s="463" t="s">
        <v>1117</v>
      </c>
      <c r="D17" s="464" t="s">
        <v>18</v>
      </c>
      <c r="E17" s="464" t="s">
        <v>291</v>
      </c>
      <c r="F17" s="413" t="s">
        <v>1403</v>
      </c>
      <c r="G17" s="410">
        <v>0.69652777777777797</v>
      </c>
      <c r="H17" s="410">
        <v>0.71041666666666703</v>
      </c>
      <c r="I17" s="410">
        <f t="shared" si="0"/>
        <v>1.38888888888891E-2</v>
      </c>
      <c r="J17" s="448" t="s">
        <v>1387</v>
      </c>
    </row>
    <row r="18" spans="1:10" x14ac:dyDescent="0.4">
      <c r="A18" s="409">
        <f t="shared" si="2"/>
        <v>17</v>
      </c>
      <c r="B18" s="463" t="s">
        <v>295</v>
      </c>
      <c r="C18" s="463" t="s">
        <v>1118</v>
      </c>
      <c r="D18" s="464" t="s">
        <v>19</v>
      </c>
      <c r="E18" s="464" t="s">
        <v>291</v>
      </c>
      <c r="F18" s="413" t="s">
        <v>1407</v>
      </c>
      <c r="G18" s="410">
        <v>0.68958333333333299</v>
      </c>
      <c r="H18" s="410">
        <v>0.70416666666666705</v>
      </c>
      <c r="I18" s="410">
        <f t="shared" si="0"/>
        <v>1.45833333333341E-2</v>
      </c>
      <c r="J18" s="448" t="s">
        <v>1387</v>
      </c>
    </row>
    <row r="19" spans="1:10" x14ac:dyDescent="0.4">
      <c r="A19" s="409">
        <f t="shared" si="2"/>
        <v>18</v>
      </c>
      <c r="B19" s="463" t="s">
        <v>297</v>
      </c>
      <c r="C19" s="463" t="s">
        <v>1119</v>
      </c>
      <c r="D19" s="464" t="s">
        <v>14</v>
      </c>
      <c r="E19" s="464" t="s">
        <v>291</v>
      </c>
      <c r="F19" s="413" t="s">
        <v>1390</v>
      </c>
      <c r="G19" s="410">
        <v>0.41666666666666702</v>
      </c>
      <c r="H19" s="410">
        <v>0.43541666666666701</v>
      </c>
      <c r="I19" s="410">
        <f t="shared" si="0"/>
        <v>1.8749999999999999E-2</v>
      </c>
      <c r="J19" s="448" t="s">
        <v>1387</v>
      </c>
    </row>
    <row r="20" spans="1:10" x14ac:dyDescent="0.4">
      <c r="A20" s="409">
        <f t="shared" si="2"/>
        <v>19</v>
      </c>
      <c r="B20" s="463" t="s">
        <v>299</v>
      </c>
      <c r="C20" s="463" t="s">
        <v>1120</v>
      </c>
      <c r="D20" s="464" t="s">
        <v>20</v>
      </c>
      <c r="E20" s="464" t="s">
        <v>291</v>
      </c>
      <c r="F20" s="413" t="s">
        <v>1413</v>
      </c>
      <c r="G20" s="410">
        <v>0.63888888888888895</v>
      </c>
      <c r="H20" s="410">
        <v>0.65347222222222201</v>
      </c>
      <c r="I20" s="410">
        <f t="shared" si="0"/>
        <v>1.4583333333333099E-2</v>
      </c>
      <c r="J20" s="448" t="s">
        <v>1387</v>
      </c>
    </row>
    <row r="21" spans="1:10" x14ac:dyDescent="0.4">
      <c r="A21" s="409">
        <f t="shared" si="2"/>
        <v>20</v>
      </c>
      <c r="B21" s="463" t="s">
        <v>1121</v>
      </c>
      <c r="C21" s="463" t="s">
        <v>154</v>
      </c>
      <c r="D21" s="464" t="s">
        <v>0</v>
      </c>
      <c r="E21" s="464" t="s">
        <v>291</v>
      </c>
      <c r="F21" s="413" t="s">
        <v>1423</v>
      </c>
      <c r="G21" s="410">
        <v>0.46180555555555602</v>
      </c>
      <c r="H21" s="410">
        <v>0.47499999999999998</v>
      </c>
      <c r="I21" s="410">
        <f t="shared" si="0"/>
        <v>1.3194444444444E-2</v>
      </c>
      <c r="J21" s="448" t="s">
        <v>1387</v>
      </c>
    </row>
    <row r="22" spans="1:10" x14ac:dyDescent="0.4">
      <c r="A22" s="409">
        <f t="shared" si="2"/>
        <v>21</v>
      </c>
      <c r="B22" s="463" t="s">
        <v>305</v>
      </c>
      <c r="C22" s="463" t="s">
        <v>160</v>
      </c>
      <c r="D22" s="464" t="s">
        <v>18</v>
      </c>
      <c r="E22" s="464" t="s">
        <v>291</v>
      </c>
      <c r="F22" s="413" t="s">
        <v>1405</v>
      </c>
      <c r="G22" s="410">
        <v>0.69861111111111096</v>
      </c>
      <c r="H22" s="410">
        <v>0.71388888888888902</v>
      </c>
      <c r="I22" s="410">
        <f t="shared" si="0"/>
        <v>1.52777777777781E-2</v>
      </c>
      <c r="J22" s="448" t="s">
        <v>1387</v>
      </c>
    </row>
    <row r="23" spans="1:10" x14ac:dyDescent="0.4">
      <c r="A23" s="409">
        <f t="shared" si="2"/>
        <v>22</v>
      </c>
      <c r="B23" s="463" t="s">
        <v>1123</v>
      </c>
      <c r="C23" s="463" t="s">
        <v>1124</v>
      </c>
      <c r="D23" s="464" t="s">
        <v>22</v>
      </c>
      <c r="E23" s="464" t="s">
        <v>291</v>
      </c>
      <c r="F23" s="413" t="s">
        <v>1431</v>
      </c>
      <c r="G23" s="410">
        <v>0.46527777777777801</v>
      </c>
      <c r="H23" s="410">
        <v>0.48125000000000001</v>
      </c>
      <c r="I23" s="410">
        <f t="shared" si="0"/>
        <v>1.5972222222221999E-2</v>
      </c>
      <c r="J23" s="448" t="s">
        <v>1387</v>
      </c>
    </row>
    <row r="24" spans="1:10" x14ac:dyDescent="0.4">
      <c r="A24" s="409">
        <f t="shared" si="2"/>
        <v>23</v>
      </c>
      <c r="B24" s="463" t="s">
        <v>166</v>
      </c>
      <c r="C24" s="463" t="s">
        <v>1125</v>
      </c>
      <c r="D24" s="464" t="s">
        <v>23</v>
      </c>
      <c r="E24" s="464" t="s">
        <v>291</v>
      </c>
      <c r="F24" s="412" t="s">
        <v>1433</v>
      </c>
      <c r="G24" s="410">
        <v>0.57986111111111105</v>
      </c>
      <c r="H24" s="410">
        <v>0.59861111111111098</v>
      </c>
      <c r="I24" s="410">
        <f t="shared" si="0"/>
        <v>1.8749999999999899E-2</v>
      </c>
      <c r="J24" s="448" t="s">
        <v>1387</v>
      </c>
    </row>
    <row r="25" spans="1:10" x14ac:dyDescent="0.4">
      <c r="A25" s="409">
        <f t="shared" si="2"/>
        <v>24</v>
      </c>
      <c r="B25" s="463" t="s">
        <v>1128</v>
      </c>
      <c r="C25" s="463" t="s">
        <v>1129</v>
      </c>
      <c r="D25" s="464" t="s">
        <v>24</v>
      </c>
      <c r="E25" s="464" t="s">
        <v>323</v>
      </c>
      <c r="F25" s="412" t="s">
        <v>1439</v>
      </c>
      <c r="G25" s="410">
        <v>0.59027777777777801</v>
      </c>
      <c r="H25" s="410">
        <v>0.60902777777777795</v>
      </c>
      <c r="I25" s="410">
        <f t="shared" si="0"/>
        <v>1.8749999999999899E-2</v>
      </c>
      <c r="J25" s="448" t="s">
        <v>1387</v>
      </c>
    </row>
    <row r="26" spans="1:10" x14ac:dyDescent="0.4">
      <c r="A26" s="409">
        <f t="shared" si="2"/>
        <v>25</v>
      </c>
      <c r="B26" s="463" t="s">
        <v>327</v>
      </c>
      <c r="C26" s="463" t="s">
        <v>1130</v>
      </c>
      <c r="D26" s="464" t="s">
        <v>14</v>
      </c>
      <c r="E26" s="464" t="s">
        <v>323</v>
      </c>
      <c r="F26" s="413" t="s">
        <v>1390</v>
      </c>
      <c r="G26" s="410">
        <v>0.41666666666666702</v>
      </c>
      <c r="H26" s="410">
        <v>0.43541666666666701</v>
      </c>
      <c r="I26" s="410">
        <f t="shared" si="0"/>
        <v>1.8749999999999999E-2</v>
      </c>
      <c r="J26" s="448" t="s">
        <v>1387</v>
      </c>
    </row>
    <row r="27" spans="1:10" x14ac:dyDescent="0.4">
      <c r="A27" s="409">
        <f t="shared" si="2"/>
        <v>26</v>
      </c>
      <c r="B27" s="463" t="s">
        <v>329</v>
      </c>
      <c r="C27" s="463" t="s">
        <v>1131</v>
      </c>
      <c r="D27" s="464" t="s">
        <v>24</v>
      </c>
      <c r="E27" s="464" t="s">
        <v>323</v>
      </c>
      <c r="F27" s="412" t="s">
        <v>1438</v>
      </c>
      <c r="G27" s="410">
        <v>0.58333333333333304</v>
      </c>
      <c r="H27" s="410">
        <v>0.60069444444444398</v>
      </c>
      <c r="I27" s="410">
        <f t="shared" si="0"/>
        <v>1.73611111111109E-2</v>
      </c>
      <c r="J27" s="448" t="s">
        <v>1387</v>
      </c>
    </row>
    <row r="28" spans="1:10" x14ac:dyDescent="0.4">
      <c r="A28" s="409">
        <f t="shared" si="2"/>
        <v>27</v>
      </c>
      <c r="B28" s="465" t="s">
        <v>335</v>
      </c>
      <c r="C28" s="465" t="s">
        <v>79</v>
      </c>
      <c r="D28" s="466" t="s">
        <v>20</v>
      </c>
      <c r="E28" s="466" t="s">
        <v>323</v>
      </c>
      <c r="F28" s="413" t="s">
        <v>1413</v>
      </c>
      <c r="G28" s="410">
        <v>0.63888888888888895</v>
      </c>
      <c r="H28" s="410">
        <v>0.65347222222222201</v>
      </c>
      <c r="I28" s="410">
        <f t="shared" si="0"/>
        <v>1.4583333333333099E-2</v>
      </c>
      <c r="J28" s="448" t="s">
        <v>1387</v>
      </c>
    </row>
    <row r="29" spans="1:10" x14ac:dyDescent="0.4">
      <c r="A29" s="409">
        <f t="shared" si="2"/>
        <v>28</v>
      </c>
      <c r="B29" s="463" t="s">
        <v>1327</v>
      </c>
      <c r="C29" s="463" t="s">
        <v>141</v>
      </c>
      <c r="D29" s="464" t="s">
        <v>21</v>
      </c>
      <c r="E29" s="464" t="s">
        <v>323</v>
      </c>
      <c r="F29" s="413" t="s">
        <v>1420</v>
      </c>
      <c r="G29" s="410">
        <v>0.63611111111111096</v>
      </c>
      <c r="H29" s="410">
        <v>0.65138888888888902</v>
      </c>
      <c r="I29" s="410">
        <f t="shared" si="0"/>
        <v>1.52777777777781E-2</v>
      </c>
      <c r="J29" s="448" t="s">
        <v>1387</v>
      </c>
    </row>
    <row r="30" spans="1:10" x14ac:dyDescent="0.4">
      <c r="A30" s="409">
        <f t="shared" si="2"/>
        <v>29</v>
      </c>
      <c r="B30" s="463" t="s">
        <v>201</v>
      </c>
      <c r="C30" s="463" t="s">
        <v>147</v>
      </c>
      <c r="D30" s="464" t="s">
        <v>0</v>
      </c>
      <c r="E30" s="464" t="s">
        <v>323</v>
      </c>
      <c r="F30" s="413" t="s">
        <v>1421</v>
      </c>
      <c r="G30" s="410">
        <v>0.46527777777777801</v>
      </c>
      <c r="H30" s="410">
        <v>0.48055555555555601</v>
      </c>
      <c r="I30" s="410">
        <f t="shared" si="0"/>
        <v>1.5277777777777999E-2</v>
      </c>
      <c r="J30" s="448" t="s">
        <v>1387</v>
      </c>
    </row>
    <row r="31" spans="1:10" x14ac:dyDescent="0.4">
      <c r="A31" s="409">
        <f t="shared" si="2"/>
        <v>30</v>
      </c>
      <c r="B31" s="463" t="s">
        <v>343</v>
      </c>
      <c r="C31" s="463" t="s">
        <v>195</v>
      </c>
      <c r="D31" s="464" t="s">
        <v>22</v>
      </c>
      <c r="E31" s="464" t="s">
        <v>323</v>
      </c>
      <c r="F31" s="412" t="s">
        <v>1430</v>
      </c>
      <c r="G31" s="410">
        <v>0.46875</v>
      </c>
      <c r="H31" s="410">
        <v>0.47916666666666702</v>
      </c>
      <c r="I31" s="410">
        <f t="shared" si="0"/>
        <v>1.0416666666666999E-2</v>
      </c>
      <c r="J31" s="448" t="s">
        <v>1387</v>
      </c>
    </row>
    <row r="32" spans="1:10" x14ac:dyDescent="0.4">
      <c r="A32" s="409">
        <f t="shared" si="2"/>
        <v>31</v>
      </c>
      <c r="B32" s="463" t="s">
        <v>347</v>
      </c>
      <c r="C32" s="463" t="s">
        <v>1138</v>
      </c>
      <c r="D32" s="464" t="s">
        <v>23</v>
      </c>
      <c r="E32" s="464" t="s">
        <v>323</v>
      </c>
      <c r="F32" s="412" t="s">
        <v>1437</v>
      </c>
      <c r="G32" s="410">
        <v>0.58680555555555602</v>
      </c>
      <c r="H32" s="410">
        <v>0.60208333333333297</v>
      </c>
      <c r="I32" s="410">
        <f t="shared" si="0"/>
        <v>1.52777777777769E-2</v>
      </c>
      <c r="J32" s="448" t="s">
        <v>1387</v>
      </c>
    </row>
    <row r="33" spans="1:10" x14ac:dyDescent="0.4">
      <c r="A33" s="409">
        <f t="shared" si="2"/>
        <v>32</v>
      </c>
      <c r="B33" s="463" t="s">
        <v>96</v>
      </c>
      <c r="C33" s="463" t="s">
        <v>117</v>
      </c>
      <c r="D33" s="464" t="s">
        <v>21</v>
      </c>
      <c r="E33" s="464" t="s">
        <v>323</v>
      </c>
      <c r="F33" s="413" t="s">
        <v>1417</v>
      </c>
      <c r="G33" s="410">
        <v>0.64444444444444404</v>
      </c>
      <c r="H33" s="410">
        <v>0.66458333333333297</v>
      </c>
      <c r="I33" s="410">
        <f t="shared" si="0"/>
        <v>2.0138888888888901E-2</v>
      </c>
      <c r="J33" s="448" t="s">
        <v>1387</v>
      </c>
    </row>
    <row r="34" spans="1:10" x14ac:dyDescent="0.4">
      <c r="A34" s="409">
        <f t="shared" si="2"/>
        <v>33</v>
      </c>
      <c r="B34" s="463" t="s">
        <v>353</v>
      </c>
      <c r="C34" s="463" t="s">
        <v>1139</v>
      </c>
      <c r="D34" s="464" t="s">
        <v>23</v>
      </c>
      <c r="E34" s="464" t="s">
        <v>323</v>
      </c>
      <c r="F34" s="412" t="s">
        <v>1433</v>
      </c>
      <c r="G34" s="410">
        <v>0.57986111111111105</v>
      </c>
      <c r="H34" s="410">
        <v>0.59861111111111098</v>
      </c>
      <c r="I34" s="410">
        <f t="shared" si="0"/>
        <v>1.8749999999999899E-2</v>
      </c>
      <c r="J34" s="448" t="s">
        <v>1387</v>
      </c>
    </row>
    <row r="35" spans="1:10" x14ac:dyDescent="0.4">
      <c r="A35" s="409">
        <f t="shared" si="2"/>
        <v>34</v>
      </c>
      <c r="B35" s="463" t="s">
        <v>355</v>
      </c>
      <c r="C35" s="463" t="s">
        <v>1140</v>
      </c>
      <c r="D35" s="464" t="s">
        <v>17</v>
      </c>
      <c r="E35" s="464" t="s">
        <v>323</v>
      </c>
      <c r="F35" s="413" t="s">
        <v>1397</v>
      </c>
      <c r="G35" s="410">
        <v>0.41319444444444398</v>
      </c>
      <c r="H35" s="410">
        <v>0.42777777777777798</v>
      </c>
      <c r="I35" s="410">
        <f t="shared" si="0"/>
        <v>1.4583333333334E-2</v>
      </c>
      <c r="J35" s="448" t="s">
        <v>1387</v>
      </c>
    </row>
    <row r="36" spans="1:10" x14ac:dyDescent="0.4">
      <c r="A36" s="409">
        <f t="shared" si="2"/>
        <v>35</v>
      </c>
      <c r="B36" s="463" t="s">
        <v>357</v>
      </c>
      <c r="C36" s="463" t="s">
        <v>1141</v>
      </c>
      <c r="D36" s="464" t="s">
        <v>14</v>
      </c>
      <c r="E36" s="464" t="s">
        <v>323</v>
      </c>
      <c r="F36" s="413" t="s">
        <v>1394</v>
      </c>
      <c r="G36" s="410">
        <v>0.41319444444444398</v>
      </c>
      <c r="H36" s="410">
        <v>0.42916666666666697</v>
      </c>
      <c r="I36" s="410">
        <f t="shared" si="0"/>
        <v>1.5972222222223002E-2</v>
      </c>
      <c r="J36" s="448" t="s">
        <v>1387</v>
      </c>
    </row>
    <row r="37" spans="1:10" x14ac:dyDescent="0.4">
      <c r="A37" s="409">
        <f t="shared" si="2"/>
        <v>36</v>
      </c>
      <c r="B37" s="463" t="s">
        <v>359</v>
      </c>
      <c r="C37" s="463" t="s">
        <v>1142</v>
      </c>
      <c r="D37" s="464" t="s">
        <v>18</v>
      </c>
      <c r="E37" s="464" t="s">
        <v>323</v>
      </c>
      <c r="F37" s="413" t="s">
        <v>1401</v>
      </c>
      <c r="G37" s="410">
        <v>0.686805555555556</v>
      </c>
      <c r="H37" s="410">
        <v>0.69791666666666696</v>
      </c>
      <c r="I37" s="410">
        <f t="shared" si="0"/>
        <v>1.1111111111111001E-2</v>
      </c>
      <c r="J37" s="448" t="s">
        <v>1387</v>
      </c>
    </row>
    <row r="38" spans="1:10" x14ac:dyDescent="0.4">
      <c r="A38" s="409">
        <f t="shared" si="2"/>
        <v>37</v>
      </c>
      <c r="B38" s="463" t="s">
        <v>375</v>
      </c>
      <c r="C38" s="463" t="s">
        <v>1147</v>
      </c>
      <c r="D38" s="464" t="s">
        <v>24</v>
      </c>
      <c r="E38" s="464" t="s">
        <v>376</v>
      </c>
      <c r="F38" s="412" t="s">
        <v>1438</v>
      </c>
      <c r="G38" s="410">
        <v>0.58333333333333304</v>
      </c>
      <c r="H38" s="410">
        <v>0.60069444444444398</v>
      </c>
      <c r="I38" s="410">
        <f t="shared" si="0"/>
        <v>1.73611111111109E-2</v>
      </c>
      <c r="J38" s="448" t="s">
        <v>1387</v>
      </c>
    </row>
    <row r="39" spans="1:10" x14ac:dyDescent="0.4">
      <c r="A39" s="409">
        <f t="shared" si="2"/>
        <v>38</v>
      </c>
      <c r="B39" s="463" t="s">
        <v>134</v>
      </c>
      <c r="C39" s="463" t="s">
        <v>101</v>
      </c>
      <c r="D39" s="464" t="s">
        <v>19</v>
      </c>
      <c r="E39" s="464" t="s">
        <v>376</v>
      </c>
      <c r="F39" s="413" t="s">
        <v>1406</v>
      </c>
      <c r="G39" s="410">
        <v>0.69583333333333297</v>
      </c>
      <c r="H39" s="410">
        <v>0.70625000000000004</v>
      </c>
      <c r="I39" s="410">
        <f t="shared" si="0"/>
        <v>1.04166666666671E-2</v>
      </c>
      <c r="J39" s="448" t="s">
        <v>1387</v>
      </c>
    </row>
    <row r="40" spans="1:10" x14ac:dyDescent="0.4">
      <c r="A40" s="409">
        <f t="shared" si="2"/>
        <v>39</v>
      </c>
      <c r="B40" s="463" t="s">
        <v>379</v>
      </c>
      <c r="C40" s="463" t="s">
        <v>148</v>
      </c>
      <c r="D40" s="464" t="s">
        <v>23</v>
      </c>
      <c r="E40" s="464" t="s">
        <v>376</v>
      </c>
      <c r="F40" s="412" t="s">
        <v>1434</v>
      </c>
      <c r="G40" s="410">
        <v>0.59027777777777801</v>
      </c>
      <c r="H40" s="410">
        <v>0.60555555555555596</v>
      </c>
      <c r="I40" s="410">
        <f t="shared" si="0"/>
        <v>1.52777777777779E-2</v>
      </c>
      <c r="J40" s="448" t="s">
        <v>1387</v>
      </c>
    </row>
    <row r="41" spans="1:10" x14ac:dyDescent="0.4">
      <c r="A41" s="409">
        <f t="shared" si="2"/>
        <v>40</v>
      </c>
      <c r="B41" s="463" t="s">
        <v>381</v>
      </c>
      <c r="C41" s="463" t="s">
        <v>1148</v>
      </c>
      <c r="D41" s="464" t="s">
        <v>19</v>
      </c>
      <c r="E41" s="464" t="s">
        <v>376</v>
      </c>
      <c r="F41" s="413" t="s">
        <v>1407</v>
      </c>
      <c r="G41" s="410">
        <v>0.68958333333333299</v>
      </c>
      <c r="H41" s="410">
        <v>0.70416666666666705</v>
      </c>
      <c r="I41" s="410">
        <f t="shared" si="0"/>
        <v>1.45833333333341E-2</v>
      </c>
      <c r="J41" s="448" t="s">
        <v>1387</v>
      </c>
    </row>
    <row r="42" spans="1:10" x14ac:dyDescent="0.4">
      <c r="A42" s="409">
        <f t="shared" si="2"/>
        <v>41</v>
      </c>
      <c r="B42" s="463" t="s">
        <v>383</v>
      </c>
      <c r="C42" s="463" t="s">
        <v>92</v>
      </c>
      <c r="D42" s="464" t="s">
        <v>22</v>
      </c>
      <c r="E42" s="464" t="s">
        <v>376</v>
      </c>
      <c r="F42" s="413" t="s">
        <v>1430</v>
      </c>
      <c r="G42" s="410">
        <v>0.46875</v>
      </c>
      <c r="H42" s="410">
        <v>0.47916666666666702</v>
      </c>
      <c r="I42" s="410">
        <f t="shared" si="0"/>
        <v>1.0416666666666999E-2</v>
      </c>
      <c r="J42" s="448" t="s">
        <v>1387</v>
      </c>
    </row>
    <row r="43" spans="1:10" x14ac:dyDescent="0.4">
      <c r="A43" s="409">
        <f t="shared" si="2"/>
        <v>42</v>
      </c>
      <c r="B43" s="463" t="s">
        <v>385</v>
      </c>
      <c r="C43" s="463" t="s">
        <v>1312</v>
      </c>
      <c r="D43" s="464" t="s">
        <v>17</v>
      </c>
      <c r="E43" s="464" t="s">
        <v>376</v>
      </c>
      <c r="F43" s="413" t="s">
        <v>1397</v>
      </c>
      <c r="G43" s="410">
        <v>0.41319444444444398</v>
      </c>
      <c r="H43" s="410">
        <v>0.42777777777777798</v>
      </c>
      <c r="I43" s="410">
        <f t="shared" si="0"/>
        <v>1.4583333333334E-2</v>
      </c>
      <c r="J43" s="448" t="s">
        <v>1387</v>
      </c>
    </row>
    <row r="44" spans="1:10" x14ac:dyDescent="0.4">
      <c r="A44" s="409">
        <f t="shared" si="2"/>
        <v>43</v>
      </c>
      <c r="B44" s="463" t="s">
        <v>1149</v>
      </c>
      <c r="C44" s="463" t="s">
        <v>166</v>
      </c>
      <c r="D44" s="464" t="s">
        <v>20</v>
      </c>
      <c r="E44" s="464" t="s">
        <v>376</v>
      </c>
      <c r="F44" s="413" t="s">
        <v>1413</v>
      </c>
      <c r="G44" s="410">
        <v>0.63888888888888895</v>
      </c>
      <c r="H44" s="410">
        <v>0.65347222222222201</v>
      </c>
      <c r="I44" s="410">
        <f t="shared" si="0"/>
        <v>1.4583333333333099E-2</v>
      </c>
      <c r="J44" s="448" t="s">
        <v>1387</v>
      </c>
    </row>
    <row r="45" spans="1:10" x14ac:dyDescent="0.4">
      <c r="A45" s="409">
        <f t="shared" si="2"/>
        <v>44</v>
      </c>
      <c r="B45" s="463" t="s">
        <v>1149</v>
      </c>
      <c r="C45" s="463" t="s">
        <v>74</v>
      </c>
      <c r="D45" s="464" t="s">
        <v>21</v>
      </c>
      <c r="E45" s="464" t="s">
        <v>376</v>
      </c>
      <c r="F45" s="413" t="s">
        <v>1418</v>
      </c>
      <c r="G45" s="410">
        <v>0.63333333333333297</v>
      </c>
      <c r="H45" s="410">
        <v>0.65</v>
      </c>
      <c r="I45" s="410">
        <f t="shared" si="0"/>
        <v>1.66666666666671E-2</v>
      </c>
      <c r="J45" s="448" t="s">
        <v>1387</v>
      </c>
    </row>
    <row r="46" spans="1:10" x14ac:dyDescent="0.4">
      <c r="A46" s="409">
        <f t="shared" si="2"/>
        <v>45</v>
      </c>
      <c r="B46" s="463" t="s">
        <v>391</v>
      </c>
      <c r="C46" s="463" t="s">
        <v>136</v>
      </c>
      <c r="D46" s="464" t="s">
        <v>0</v>
      </c>
      <c r="E46" s="464" t="s">
        <v>376</v>
      </c>
      <c r="F46" s="413" t="s">
        <v>1424</v>
      </c>
      <c r="G46" s="410">
        <v>0.47569444444444398</v>
      </c>
      <c r="H46" s="410">
        <v>0.48819444444444399</v>
      </c>
      <c r="I46" s="410">
        <f t="shared" si="0"/>
        <v>1.2500000000000001E-2</v>
      </c>
      <c r="J46" s="448" t="s">
        <v>1387</v>
      </c>
    </row>
    <row r="47" spans="1:10" x14ac:dyDescent="0.4">
      <c r="A47" s="409">
        <f t="shared" si="2"/>
        <v>46</v>
      </c>
      <c r="B47" s="463" t="s">
        <v>393</v>
      </c>
      <c r="C47" s="463" t="s">
        <v>1150</v>
      </c>
      <c r="D47" s="464" t="s">
        <v>0</v>
      </c>
      <c r="E47" s="464" t="s">
        <v>376</v>
      </c>
      <c r="F47" s="413" t="s">
        <v>1421</v>
      </c>
      <c r="G47" s="410">
        <v>0.46527777777777801</v>
      </c>
      <c r="H47" s="410">
        <v>0.48055555555555601</v>
      </c>
      <c r="I47" s="410">
        <f t="shared" si="0"/>
        <v>1.5277777777777999E-2</v>
      </c>
      <c r="J47" s="448" t="s">
        <v>1387</v>
      </c>
    </row>
    <row r="48" spans="1:10" x14ac:dyDescent="0.4">
      <c r="A48" s="409">
        <f t="shared" si="2"/>
        <v>47</v>
      </c>
      <c r="B48" s="463" t="s">
        <v>395</v>
      </c>
      <c r="C48" s="463" t="s">
        <v>158</v>
      </c>
      <c r="D48" s="464" t="s">
        <v>18</v>
      </c>
      <c r="E48" s="464" t="s">
        <v>376</v>
      </c>
      <c r="F48" s="413" t="s">
        <v>1401</v>
      </c>
      <c r="G48" s="410">
        <v>0.686805555555556</v>
      </c>
      <c r="H48" s="410">
        <v>0.69791666666666696</v>
      </c>
      <c r="I48" s="410">
        <f t="shared" si="0"/>
        <v>1.1111111111111001E-2</v>
      </c>
      <c r="J48" s="448" t="s">
        <v>1387</v>
      </c>
    </row>
    <row r="49" spans="1:10" x14ac:dyDescent="0.4">
      <c r="A49" s="409">
        <f t="shared" si="2"/>
        <v>48</v>
      </c>
      <c r="B49" s="465" t="s">
        <v>397</v>
      </c>
      <c r="C49" s="465" t="s">
        <v>140</v>
      </c>
      <c r="D49" s="464" t="s">
        <v>20</v>
      </c>
      <c r="E49" s="466" t="s">
        <v>376</v>
      </c>
      <c r="F49" s="413" t="s">
        <v>1412</v>
      </c>
      <c r="G49" s="410">
        <v>0.63333333333333297</v>
      </c>
      <c r="H49" s="410">
        <v>0.65138888888888902</v>
      </c>
      <c r="I49" s="410">
        <f t="shared" si="0"/>
        <v>1.8055555555556001E-2</v>
      </c>
      <c r="J49" s="448" t="s">
        <v>1387</v>
      </c>
    </row>
    <row r="50" spans="1:10" x14ac:dyDescent="0.4">
      <c r="A50" s="409">
        <f t="shared" si="2"/>
        <v>49</v>
      </c>
      <c r="B50" s="463" t="s">
        <v>1151</v>
      </c>
      <c r="C50" s="463" t="s">
        <v>1152</v>
      </c>
      <c r="D50" s="464" t="s">
        <v>19</v>
      </c>
      <c r="E50" s="464" t="s">
        <v>376</v>
      </c>
      <c r="F50" s="413" t="s">
        <v>1410</v>
      </c>
      <c r="G50" s="410">
        <v>0.69305555555555598</v>
      </c>
      <c r="H50" s="410">
        <v>0.70694444444444404</v>
      </c>
      <c r="I50" s="410">
        <f t="shared" si="0"/>
        <v>1.3888888888888101E-2</v>
      </c>
      <c r="J50" s="448" t="s">
        <v>1387</v>
      </c>
    </row>
    <row r="51" spans="1:10" x14ac:dyDescent="0.4">
      <c r="A51" s="409">
        <f t="shared" si="2"/>
        <v>50</v>
      </c>
      <c r="B51" s="463" t="s">
        <v>152</v>
      </c>
      <c r="C51" s="463" t="s">
        <v>1317</v>
      </c>
      <c r="D51" s="464" t="s">
        <v>22</v>
      </c>
      <c r="E51" s="464" t="s">
        <v>376</v>
      </c>
      <c r="F51" s="413" t="s">
        <v>1430</v>
      </c>
      <c r="G51" s="410">
        <v>0.46875</v>
      </c>
      <c r="H51" s="410">
        <v>0.47916666666666702</v>
      </c>
      <c r="I51" s="410">
        <f t="shared" si="0"/>
        <v>1.0416666666666999E-2</v>
      </c>
      <c r="J51" s="448" t="s">
        <v>1387</v>
      </c>
    </row>
    <row r="52" spans="1:10" x14ac:dyDescent="0.4">
      <c r="A52" s="409">
        <f t="shared" si="2"/>
        <v>51</v>
      </c>
      <c r="B52" s="463" t="s">
        <v>90</v>
      </c>
      <c r="C52" s="463" t="s">
        <v>1155</v>
      </c>
      <c r="D52" s="464" t="s">
        <v>21</v>
      </c>
      <c r="E52" s="464" t="s">
        <v>376</v>
      </c>
      <c r="F52" s="413" t="s">
        <v>1417</v>
      </c>
      <c r="G52" s="410">
        <v>0.64444444444444404</v>
      </c>
      <c r="H52" s="410">
        <v>0.66458333333333297</v>
      </c>
      <c r="I52" s="410">
        <f t="shared" si="0"/>
        <v>2.0138888888888901E-2</v>
      </c>
      <c r="J52" s="448" t="s">
        <v>1387</v>
      </c>
    </row>
    <row r="53" spans="1:10" x14ac:dyDescent="0.4">
      <c r="A53" s="409">
        <f t="shared" si="2"/>
        <v>52</v>
      </c>
      <c r="B53" s="463" t="s">
        <v>90</v>
      </c>
      <c r="C53" s="463" t="s">
        <v>157</v>
      </c>
      <c r="D53" s="464" t="s">
        <v>20</v>
      </c>
      <c r="E53" s="464" t="s">
        <v>376</v>
      </c>
      <c r="F53" s="413" t="s">
        <v>1411</v>
      </c>
      <c r="G53" s="410">
        <v>0.63611111111111096</v>
      </c>
      <c r="H53" s="410">
        <v>0.65069444444444402</v>
      </c>
      <c r="I53" s="410">
        <f t="shared" si="0"/>
        <v>1.4583333333333099E-2</v>
      </c>
      <c r="J53" s="448" t="s">
        <v>1387</v>
      </c>
    </row>
    <row r="54" spans="1:10" x14ac:dyDescent="0.4">
      <c r="A54" s="409">
        <f t="shared" si="2"/>
        <v>53</v>
      </c>
      <c r="B54" s="463" t="s">
        <v>76</v>
      </c>
      <c r="C54" s="463" t="s">
        <v>1156</v>
      </c>
      <c r="D54" s="464" t="s">
        <v>22</v>
      </c>
      <c r="E54" s="464" t="s">
        <v>376</v>
      </c>
      <c r="F54" s="413" t="s">
        <v>1430</v>
      </c>
      <c r="G54" s="410">
        <v>0.46875</v>
      </c>
      <c r="H54" s="410">
        <v>0.47916666666666702</v>
      </c>
      <c r="I54" s="410">
        <f t="shared" si="0"/>
        <v>1.0416666666666999E-2</v>
      </c>
      <c r="J54" s="448" t="s">
        <v>1387</v>
      </c>
    </row>
    <row r="55" spans="1:10" x14ac:dyDescent="0.4">
      <c r="A55" s="409">
        <f t="shared" si="2"/>
        <v>54</v>
      </c>
      <c r="B55" s="463" t="s">
        <v>411</v>
      </c>
      <c r="C55" s="463" t="s">
        <v>112</v>
      </c>
      <c r="D55" s="464" t="s">
        <v>23</v>
      </c>
      <c r="E55" s="464" t="s">
        <v>376</v>
      </c>
      <c r="F55" s="412" t="s">
        <v>1436</v>
      </c>
      <c r="G55" s="410">
        <v>0.57638888888888895</v>
      </c>
      <c r="H55" s="410">
        <v>0.58958333333333302</v>
      </c>
      <c r="I55" s="410">
        <f t="shared" si="0"/>
        <v>1.3194444444444099E-2</v>
      </c>
      <c r="J55" s="448" t="s">
        <v>1387</v>
      </c>
    </row>
    <row r="56" spans="1:10" x14ac:dyDescent="0.4">
      <c r="A56" s="409">
        <f t="shared" si="2"/>
        <v>55</v>
      </c>
      <c r="B56" s="463" t="s">
        <v>1157</v>
      </c>
      <c r="C56" s="463" t="s">
        <v>107</v>
      </c>
      <c r="D56" s="464" t="s">
        <v>24</v>
      </c>
      <c r="E56" s="464" t="s">
        <v>376</v>
      </c>
      <c r="F56" s="412" t="s">
        <v>1438</v>
      </c>
      <c r="G56" s="410">
        <v>0.58333333333333304</v>
      </c>
      <c r="H56" s="410">
        <v>0.60069444444444398</v>
      </c>
      <c r="I56" s="410">
        <f t="shared" si="0"/>
        <v>1.73611111111109E-2</v>
      </c>
      <c r="J56" s="448" t="s">
        <v>1387</v>
      </c>
    </row>
    <row r="57" spans="1:10" x14ac:dyDescent="0.4">
      <c r="A57" s="409">
        <f t="shared" si="2"/>
        <v>56</v>
      </c>
      <c r="B57" s="463" t="s">
        <v>414</v>
      </c>
      <c r="C57" s="463" t="s">
        <v>1158</v>
      </c>
      <c r="D57" s="464" t="s">
        <v>23</v>
      </c>
      <c r="E57" s="464" t="s">
        <v>376</v>
      </c>
      <c r="F57" s="412" t="s">
        <v>1436</v>
      </c>
      <c r="G57" s="410">
        <v>0.57638888888888895</v>
      </c>
      <c r="H57" s="410">
        <v>0.58958333333333302</v>
      </c>
      <c r="I57" s="410">
        <f t="shared" si="0"/>
        <v>1.3194444444444099E-2</v>
      </c>
      <c r="J57" s="448" t="s">
        <v>1387</v>
      </c>
    </row>
    <row r="58" spans="1:10" x14ac:dyDescent="0.4">
      <c r="A58" s="409">
        <f t="shared" si="2"/>
        <v>57</v>
      </c>
      <c r="B58" s="463" t="s">
        <v>185</v>
      </c>
      <c r="C58" s="463" t="s">
        <v>154</v>
      </c>
      <c r="D58" s="464" t="s">
        <v>14</v>
      </c>
      <c r="E58" s="464" t="s">
        <v>376</v>
      </c>
      <c r="F58" s="413" t="s">
        <v>1394</v>
      </c>
      <c r="G58" s="410">
        <v>0.41319444444444398</v>
      </c>
      <c r="H58" s="410">
        <v>0.42916666666666697</v>
      </c>
      <c r="I58" s="410">
        <f t="shared" si="0"/>
        <v>1.5972222222223002E-2</v>
      </c>
      <c r="J58" s="448" t="s">
        <v>1387</v>
      </c>
    </row>
    <row r="59" spans="1:10" x14ac:dyDescent="0.4">
      <c r="A59" s="409">
        <f t="shared" si="2"/>
        <v>58</v>
      </c>
      <c r="B59" s="463" t="s">
        <v>421</v>
      </c>
      <c r="C59" s="463" t="s">
        <v>1160</v>
      </c>
      <c r="D59" s="464" t="s">
        <v>23</v>
      </c>
      <c r="E59" s="464" t="s">
        <v>376</v>
      </c>
      <c r="F59" s="412" t="s">
        <v>1437</v>
      </c>
      <c r="G59" s="410">
        <v>0.58680555555555602</v>
      </c>
      <c r="H59" s="410">
        <v>0.60208333333333297</v>
      </c>
      <c r="I59" s="410">
        <f t="shared" si="0"/>
        <v>1.52777777777769E-2</v>
      </c>
      <c r="J59" s="448" t="s">
        <v>1387</v>
      </c>
    </row>
    <row r="60" spans="1:10" x14ac:dyDescent="0.4">
      <c r="A60" s="409">
        <f t="shared" si="2"/>
        <v>59</v>
      </c>
      <c r="B60" s="463" t="s">
        <v>423</v>
      </c>
      <c r="C60" s="463" t="s">
        <v>144</v>
      </c>
      <c r="D60" s="464" t="s">
        <v>17</v>
      </c>
      <c r="E60" s="464" t="s">
        <v>376</v>
      </c>
      <c r="F60" s="413" t="s">
        <v>1396</v>
      </c>
      <c r="G60" s="410">
        <v>0.42361111111111099</v>
      </c>
      <c r="H60" s="410">
        <v>0.44097222222222199</v>
      </c>
      <c r="I60" s="410">
        <f t="shared" si="0"/>
        <v>1.7361111111111001E-2</v>
      </c>
      <c r="J60" s="448" t="s">
        <v>1387</v>
      </c>
    </row>
    <row r="61" spans="1:10" x14ac:dyDescent="0.4">
      <c r="A61" s="409">
        <f t="shared" si="2"/>
        <v>60</v>
      </c>
      <c r="B61" s="463" t="s">
        <v>425</v>
      </c>
      <c r="C61" s="463" t="s">
        <v>1161</v>
      </c>
      <c r="D61" s="464" t="s">
        <v>14</v>
      </c>
      <c r="E61" s="464" t="s">
        <v>376</v>
      </c>
      <c r="F61" s="413" t="s">
        <v>1394</v>
      </c>
      <c r="G61" s="410">
        <v>0.41319444444444398</v>
      </c>
      <c r="H61" s="410">
        <v>0.42916666666666697</v>
      </c>
      <c r="I61" s="410">
        <f t="shared" si="0"/>
        <v>1.5972222222223002E-2</v>
      </c>
      <c r="J61" s="448" t="s">
        <v>1387</v>
      </c>
    </row>
    <row r="62" spans="1:10" x14ac:dyDescent="0.4">
      <c r="A62" s="409">
        <f t="shared" si="2"/>
        <v>61</v>
      </c>
      <c r="B62" s="463" t="s">
        <v>427</v>
      </c>
      <c r="C62" s="463" t="s">
        <v>1125</v>
      </c>
      <c r="D62" s="464" t="s">
        <v>18</v>
      </c>
      <c r="E62" s="464" t="s">
        <v>376</v>
      </c>
      <c r="F62" s="413" t="s">
        <v>1404</v>
      </c>
      <c r="G62" s="410">
        <v>0.68958333333333299</v>
      </c>
      <c r="H62" s="410">
        <v>0.70069444444444395</v>
      </c>
      <c r="I62" s="410">
        <f t="shared" si="0"/>
        <v>1.1111111111111001E-2</v>
      </c>
      <c r="J62" s="448" t="s">
        <v>1387</v>
      </c>
    </row>
    <row r="63" spans="1:10" x14ac:dyDescent="0.4">
      <c r="A63" s="409">
        <f t="shared" si="2"/>
        <v>62</v>
      </c>
      <c r="B63" s="463" t="s">
        <v>429</v>
      </c>
      <c r="C63" s="463" t="s">
        <v>108</v>
      </c>
      <c r="D63" s="464" t="s">
        <v>14</v>
      </c>
      <c r="E63" s="464" t="s">
        <v>376</v>
      </c>
      <c r="F63" s="413" t="s">
        <v>1394</v>
      </c>
      <c r="G63" s="410">
        <v>0.41319444444444398</v>
      </c>
      <c r="H63" s="410">
        <v>0.42916666666666697</v>
      </c>
      <c r="I63" s="410">
        <f t="shared" si="0"/>
        <v>1.5972222222223002E-2</v>
      </c>
      <c r="J63" s="448" t="s">
        <v>1387</v>
      </c>
    </row>
    <row r="64" spans="1:10" x14ac:dyDescent="0.4">
      <c r="A64" s="409">
        <f t="shared" si="2"/>
        <v>63</v>
      </c>
      <c r="B64" s="463" t="s">
        <v>433</v>
      </c>
      <c r="C64" s="463" t="s">
        <v>122</v>
      </c>
      <c r="D64" s="464" t="s">
        <v>14</v>
      </c>
      <c r="E64" s="464" t="s">
        <v>376</v>
      </c>
      <c r="F64" s="413" t="s">
        <v>1394</v>
      </c>
      <c r="G64" s="410">
        <v>0.41319444444444398</v>
      </c>
      <c r="H64" s="410">
        <v>0.42916666666666697</v>
      </c>
      <c r="I64" s="410">
        <f t="shared" si="0"/>
        <v>1.5972222222223002E-2</v>
      </c>
      <c r="J64" s="448" t="s">
        <v>1387</v>
      </c>
    </row>
    <row r="65" spans="1:10" x14ac:dyDescent="0.4">
      <c r="A65" s="409">
        <f t="shared" si="2"/>
        <v>64</v>
      </c>
      <c r="B65" s="463" t="s">
        <v>435</v>
      </c>
      <c r="C65" s="463" t="s">
        <v>109</v>
      </c>
      <c r="D65" s="464" t="s">
        <v>18</v>
      </c>
      <c r="E65" s="464" t="s">
        <v>376</v>
      </c>
      <c r="F65" s="413" t="s">
        <v>1402</v>
      </c>
      <c r="G65" s="410">
        <v>0.69305555555555598</v>
      </c>
      <c r="H65" s="410">
        <v>0.70277777777777795</v>
      </c>
      <c r="I65" s="410">
        <f t="shared" si="0"/>
        <v>9.7222222222219708E-3</v>
      </c>
      <c r="J65" s="448" t="s">
        <v>1387</v>
      </c>
    </row>
    <row r="66" spans="1:10" x14ac:dyDescent="0.4">
      <c r="A66" s="409">
        <f t="shared" si="2"/>
        <v>65</v>
      </c>
      <c r="B66" s="463" t="s">
        <v>437</v>
      </c>
      <c r="C66" s="463" t="s">
        <v>1163</v>
      </c>
      <c r="D66" s="464" t="s">
        <v>20</v>
      </c>
      <c r="E66" s="464" t="s">
        <v>376</v>
      </c>
      <c r="F66" s="413" t="s">
        <v>1412</v>
      </c>
      <c r="G66" s="410">
        <v>0.63333333333333297</v>
      </c>
      <c r="H66" s="410">
        <v>0.65138888888888902</v>
      </c>
      <c r="I66" s="410">
        <f t="shared" ref="I66:I129" si="3">SUM(H66-G66)</f>
        <v>1.8055555555556001E-2</v>
      </c>
      <c r="J66" s="448" t="s">
        <v>1387</v>
      </c>
    </row>
    <row r="67" spans="1:10" x14ac:dyDescent="0.4">
      <c r="A67" s="409">
        <f t="shared" si="2"/>
        <v>66</v>
      </c>
      <c r="B67" s="463" t="s">
        <v>439</v>
      </c>
      <c r="C67" s="463" t="s">
        <v>1164</v>
      </c>
      <c r="D67" s="464" t="s">
        <v>17</v>
      </c>
      <c r="E67" s="464" t="s">
        <v>376</v>
      </c>
      <c r="F67" s="413" t="s">
        <v>1395</v>
      </c>
      <c r="G67" s="410">
        <v>0.41666666666666702</v>
      </c>
      <c r="H67" s="410">
        <v>0.42986111111111103</v>
      </c>
      <c r="I67" s="410">
        <f t="shared" si="3"/>
        <v>1.3194444444444E-2</v>
      </c>
      <c r="J67" s="448" t="s">
        <v>1387</v>
      </c>
    </row>
    <row r="68" spans="1:10" x14ac:dyDescent="0.4">
      <c r="A68" s="409">
        <f t="shared" si="2"/>
        <v>67</v>
      </c>
      <c r="B68" s="463" t="s">
        <v>441</v>
      </c>
      <c r="C68" s="463" t="s">
        <v>1165</v>
      </c>
      <c r="D68" s="464" t="s">
        <v>0</v>
      </c>
      <c r="E68" s="464" t="s">
        <v>376</v>
      </c>
      <c r="F68" s="413" t="s">
        <v>1424</v>
      </c>
      <c r="G68" s="410">
        <v>0.47569444444444398</v>
      </c>
      <c r="H68" s="410">
        <v>0.48819444444444399</v>
      </c>
      <c r="I68" s="410">
        <f t="shared" si="3"/>
        <v>1.2500000000000001E-2</v>
      </c>
      <c r="J68" s="448" t="s">
        <v>1387</v>
      </c>
    </row>
    <row r="69" spans="1:10" x14ac:dyDescent="0.4">
      <c r="A69" s="409">
        <f t="shared" si="2"/>
        <v>68</v>
      </c>
      <c r="B69" s="463" t="s">
        <v>125</v>
      </c>
      <c r="C69" s="463" t="s">
        <v>1173</v>
      </c>
      <c r="D69" s="464" t="s">
        <v>20</v>
      </c>
      <c r="E69" s="464" t="s">
        <v>469</v>
      </c>
      <c r="F69" s="413" t="s">
        <v>1412</v>
      </c>
      <c r="G69" s="410">
        <v>0.63333333333333297</v>
      </c>
      <c r="H69" s="410">
        <v>0.65138888888888902</v>
      </c>
      <c r="I69" s="410">
        <f t="shared" si="3"/>
        <v>1.8055555555556001E-2</v>
      </c>
      <c r="J69" s="448" t="s">
        <v>1387</v>
      </c>
    </row>
    <row r="70" spans="1:10" x14ac:dyDescent="0.4">
      <c r="A70" s="409">
        <f t="shared" si="2"/>
        <v>69</v>
      </c>
      <c r="B70" s="463" t="s">
        <v>471</v>
      </c>
      <c r="C70" s="463" t="s">
        <v>1174</v>
      </c>
      <c r="D70" s="464" t="s">
        <v>22</v>
      </c>
      <c r="E70" s="464" t="s">
        <v>469</v>
      </c>
      <c r="F70" s="413" t="s">
        <v>1429</v>
      </c>
      <c r="G70" s="410">
        <v>0.47222222222222199</v>
      </c>
      <c r="H70" s="410">
        <v>0.483333333333333</v>
      </c>
      <c r="I70" s="410">
        <f t="shared" si="3"/>
        <v>1.1111111111111001E-2</v>
      </c>
      <c r="J70" s="448" t="s">
        <v>1387</v>
      </c>
    </row>
    <row r="71" spans="1:10" x14ac:dyDescent="0.4">
      <c r="A71" s="409">
        <f t="shared" si="2"/>
        <v>70</v>
      </c>
      <c r="B71" s="463" t="s">
        <v>105</v>
      </c>
      <c r="C71" s="463" t="s">
        <v>1175</v>
      </c>
      <c r="D71" s="464" t="s">
        <v>22</v>
      </c>
      <c r="E71" s="464" t="s">
        <v>469</v>
      </c>
      <c r="F71" s="413" t="s">
        <v>1429</v>
      </c>
      <c r="G71" s="410">
        <v>0.47222222222222199</v>
      </c>
      <c r="H71" s="410">
        <v>0.483333333333333</v>
      </c>
      <c r="I71" s="410">
        <f t="shared" si="3"/>
        <v>1.1111111111111001E-2</v>
      </c>
      <c r="J71" s="448" t="s">
        <v>1387</v>
      </c>
    </row>
    <row r="72" spans="1:10" x14ac:dyDescent="0.4">
      <c r="A72" s="409">
        <f t="shared" si="2"/>
        <v>71</v>
      </c>
      <c r="B72" s="463" t="s">
        <v>1326</v>
      </c>
      <c r="C72" s="463" t="s">
        <v>1178</v>
      </c>
      <c r="D72" s="464" t="s">
        <v>18</v>
      </c>
      <c r="E72" s="464" t="s">
        <v>469</v>
      </c>
      <c r="F72" s="413" t="s">
        <v>1401</v>
      </c>
      <c r="G72" s="410">
        <v>0.686805555555556</v>
      </c>
      <c r="H72" s="410">
        <v>0.69791666666666696</v>
      </c>
      <c r="I72" s="410">
        <f t="shared" si="3"/>
        <v>1.1111111111111001E-2</v>
      </c>
      <c r="J72" s="448" t="s">
        <v>1387</v>
      </c>
    </row>
    <row r="73" spans="1:10" x14ac:dyDescent="0.4">
      <c r="A73" s="409">
        <f t="shared" si="2"/>
        <v>72</v>
      </c>
      <c r="B73" s="463" t="s">
        <v>477</v>
      </c>
      <c r="C73" s="463" t="s">
        <v>1179</v>
      </c>
      <c r="D73" s="464" t="s">
        <v>23</v>
      </c>
      <c r="E73" s="464" t="s">
        <v>469</v>
      </c>
      <c r="F73" s="412" t="s">
        <v>1434</v>
      </c>
      <c r="G73" s="410">
        <v>0.59027777777777801</v>
      </c>
      <c r="H73" s="410">
        <v>0.60555555555555596</v>
      </c>
      <c r="I73" s="410">
        <f t="shared" si="3"/>
        <v>1.52777777777779E-2</v>
      </c>
      <c r="J73" s="448" t="s">
        <v>1387</v>
      </c>
    </row>
    <row r="74" spans="1:10" x14ac:dyDescent="0.4">
      <c r="A74" s="409">
        <f t="shared" si="2"/>
        <v>73</v>
      </c>
      <c r="B74" s="463" t="s">
        <v>481</v>
      </c>
      <c r="C74" s="463" t="s">
        <v>1181</v>
      </c>
      <c r="D74" s="464" t="s">
        <v>0</v>
      </c>
      <c r="E74" s="464" t="s">
        <v>469</v>
      </c>
      <c r="F74" s="413" t="s">
        <v>1421</v>
      </c>
      <c r="G74" s="410">
        <v>0.46527777777777801</v>
      </c>
      <c r="H74" s="410">
        <v>0.48055555555555601</v>
      </c>
      <c r="I74" s="410">
        <f t="shared" si="3"/>
        <v>1.5277777777777999E-2</v>
      </c>
      <c r="J74" s="448" t="s">
        <v>1387</v>
      </c>
    </row>
    <row r="75" spans="1:10" x14ac:dyDescent="0.4">
      <c r="A75" s="409">
        <f t="shared" si="2"/>
        <v>74</v>
      </c>
      <c r="B75" s="463" t="s">
        <v>503</v>
      </c>
      <c r="C75" s="463" t="s">
        <v>1191</v>
      </c>
      <c r="D75" s="464" t="s">
        <v>202</v>
      </c>
      <c r="E75" s="464" t="s">
        <v>469</v>
      </c>
      <c r="F75" s="412" t="s">
        <v>1429</v>
      </c>
      <c r="G75" s="410">
        <v>0.47222222222222199</v>
      </c>
      <c r="H75" s="410">
        <v>0.483333333333333</v>
      </c>
      <c r="I75" s="410">
        <f t="shared" si="3"/>
        <v>1.1111111111111001E-2</v>
      </c>
      <c r="J75" s="448" t="s">
        <v>1387</v>
      </c>
    </row>
    <row r="76" spans="1:10" x14ac:dyDescent="0.4">
      <c r="A76" s="409">
        <f t="shared" si="2"/>
        <v>75</v>
      </c>
      <c r="B76" s="463" t="s">
        <v>96</v>
      </c>
      <c r="C76" s="463" t="s">
        <v>291</v>
      </c>
      <c r="D76" s="464" t="s">
        <v>24</v>
      </c>
      <c r="E76" s="464" t="s">
        <v>469</v>
      </c>
      <c r="F76" s="412" t="s">
        <v>1440</v>
      </c>
      <c r="G76" s="410">
        <v>0.57986111111111105</v>
      </c>
      <c r="H76" s="410">
        <v>0.59652777777777799</v>
      </c>
      <c r="I76" s="410">
        <f t="shared" si="3"/>
        <v>1.6666666666666899E-2</v>
      </c>
      <c r="J76" s="448" t="s">
        <v>1387</v>
      </c>
    </row>
    <row r="77" spans="1:10" x14ac:dyDescent="0.4">
      <c r="A77" s="409">
        <f t="shared" si="2"/>
        <v>76</v>
      </c>
      <c r="B77" s="463" t="s">
        <v>96</v>
      </c>
      <c r="C77" s="463" t="s">
        <v>144</v>
      </c>
      <c r="D77" s="464" t="s">
        <v>22</v>
      </c>
      <c r="E77" s="464" t="s">
        <v>469</v>
      </c>
      <c r="F77" s="412" t="s">
        <v>1429</v>
      </c>
      <c r="G77" s="410">
        <v>0.47222222222222199</v>
      </c>
      <c r="H77" s="410">
        <v>0.483333333333333</v>
      </c>
      <c r="I77" s="410">
        <f t="shared" si="3"/>
        <v>1.1111111111111001E-2</v>
      </c>
      <c r="J77" s="448" t="s">
        <v>1387</v>
      </c>
    </row>
    <row r="78" spans="1:10" x14ac:dyDescent="0.4">
      <c r="A78" s="409">
        <f t="shared" si="2"/>
        <v>77</v>
      </c>
      <c r="B78" s="463" t="s">
        <v>518</v>
      </c>
      <c r="C78" s="463" t="s">
        <v>1195</v>
      </c>
      <c r="D78" s="464" t="s">
        <v>23</v>
      </c>
      <c r="E78" s="464" t="s">
        <v>516</v>
      </c>
      <c r="F78" s="412" t="s">
        <v>1433</v>
      </c>
      <c r="G78" s="410">
        <v>0.57986111111111105</v>
      </c>
      <c r="H78" s="410">
        <v>0.59861111111111098</v>
      </c>
      <c r="I78" s="410">
        <f t="shared" si="3"/>
        <v>1.8749999999999899E-2</v>
      </c>
      <c r="J78" s="448" t="s">
        <v>1387</v>
      </c>
    </row>
    <row r="79" spans="1:10" x14ac:dyDescent="0.4">
      <c r="A79" s="409">
        <f t="shared" si="2"/>
        <v>78</v>
      </c>
      <c r="B79" s="463" t="s">
        <v>125</v>
      </c>
      <c r="C79" s="463" t="s">
        <v>1196</v>
      </c>
      <c r="D79" s="464" t="s">
        <v>19</v>
      </c>
      <c r="E79" s="464" t="s">
        <v>516</v>
      </c>
      <c r="F79" s="413" t="s">
        <v>1406</v>
      </c>
      <c r="G79" s="410">
        <v>0.69583333333333297</v>
      </c>
      <c r="H79" s="410">
        <v>0.70625000000000004</v>
      </c>
      <c r="I79" s="410">
        <f t="shared" si="3"/>
        <v>1.04166666666671E-2</v>
      </c>
      <c r="J79" s="448" t="s">
        <v>1387</v>
      </c>
    </row>
    <row r="80" spans="1:10" x14ac:dyDescent="0.4">
      <c r="A80" s="409">
        <f t="shared" ref="A80:A143" si="4">A79+1</f>
        <v>79</v>
      </c>
      <c r="B80" s="463" t="s">
        <v>524</v>
      </c>
      <c r="C80" s="463" t="s">
        <v>102</v>
      </c>
      <c r="D80" s="464" t="s">
        <v>18</v>
      </c>
      <c r="E80" s="464" t="s">
        <v>516</v>
      </c>
      <c r="F80" s="413" t="s">
        <v>1403</v>
      </c>
      <c r="G80" s="410">
        <v>0.69652777777777797</v>
      </c>
      <c r="H80" s="410">
        <v>0.71041666666666703</v>
      </c>
      <c r="I80" s="410">
        <f t="shared" si="3"/>
        <v>1.38888888888891E-2</v>
      </c>
      <c r="J80" s="448" t="s">
        <v>1387</v>
      </c>
    </row>
    <row r="81" spans="1:10" x14ac:dyDescent="0.4">
      <c r="A81" s="409">
        <f t="shared" si="4"/>
        <v>80</v>
      </c>
      <c r="B81" s="463" t="s">
        <v>123</v>
      </c>
      <c r="C81" s="463" t="s">
        <v>1198</v>
      </c>
      <c r="D81" s="464" t="s">
        <v>24</v>
      </c>
      <c r="E81" s="464" t="s">
        <v>516</v>
      </c>
      <c r="F81" s="412" t="s">
        <v>1439</v>
      </c>
      <c r="G81" s="410">
        <v>0.59027777777777801</v>
      </c>
      <c r="H81" s="410">
        <v>0.60902777777777795</v>
      </c>
      <c r="I81" s="410">
        <f t="shared" si="3"/>
        <v>1.8749999999999899E-2</v>
      </c>
      <c r="J81" s="448" t="s">
        <v>1387</v>
      </c>
    </row>
    <row r="82" spans="1:10" x14ac:dyDescent="0.4">
      <c r="A82" s="409">
        <f t="shared" si="4"/>
        <v>81</v>
      </c>
      <c r="B82" s="463" t="s">
        <v>183</v>
      </c>
      <c r="C82" s="463" t="s">
        <v>1199</v>
      </c>
      <c r="D82" s="464" t="s">
        <v>20</v>
      </c>
      <c r="E82" s="464" t="s">
        <v>516</v>
      </c>
      <c r="F82" s="413" t="s">
        <v>1415</v>
      </c>
      <c r="G82" s="410">
        <v>0.64444444444444404</v>
      </c>
      <c r="H82" s="410">
        <v>0.65902777777777799</v>
      </c>
      <c r="I82" s="410">
        <f t="shared" si="3"/>
        <v>1.4583333333333901E-2</v>
      </c>
      <c r="J82" s="448" t="s">
        <v>1387</v>
      </c>
    </row>
    <row r="83" spans="1:10" x14ac:dyDescent="0.4">
      <c r="A83" s="409">
        <f t="shared" si="4"/>
        <v>82</v>
      </c>
      <c r="B83" s="463" t="s">
        <v>528</v>
      </c>
      <c r="C83" s="463" t="s">
        <v>124</v>
      </c>
      <c r="D83" s="464" t="s">
        <v>21</v>
      </c>
      <c r="E83" s="464" t="s">
        <v>516</v>
      </c>
      <c r="F83" s="413" t="s">
        <v>1418</v>
      </c>
      <c r="G83" s="410">
        <v>0.63333333333333297</v>
      </c>
      <c r="H83" s="410">
        <v>0.65</v>
      </c>
      <c r="I83" s="410">
        <f t="shared" si="3"/>
        <v>1.66666666666671E-2</v>
      </c>
      <c r="J83" s="448" t="s">
        <v>1387</v>
      </c>
    </row>
    <row r="84" spans="1:10" x14ac:dyDescent="0.4">
      <c r="A84" s="409">
        <f t="shared" si="4"/>
        <v>83</v>
      </c>
      <c r="B84" s="463" t="s">
        <v>530</v>
      </c>
      <c r="C84" s="463" t="s">
        <v>1200</v>
      </c>
      <c r="D84" s="464" t="s">
        <v>14</v>
      </c>
      <c r="E84" s="464" t="s">
        <v>516</v>
      </c>
      <c r="F84" s="413" t="s">
        <v>1393</v>
      </c>
      <c r="G84" s="410">
        <v>0.43055555555555602</v>
      </c>
      <c r="H84" s="410">
        <v>0.44513888888888897</v>
      </c>
      <c r="I84" s="410">
        <f t="shared" si="3"/>
        <v>1.45833333333329E-2</v>
      </c>
      <c r="J84" s="448" t="s">
        <v>1387</v>
      </c>
    </row>
    <row r="85" spans="1:10" x14ac:dyDescent="0.4">
      <c r="A85" s="409">
        <f t="shared" si="4"/>
        <v>84</v>
      </c>
      <c r="B85" s="463" t="s">
        <v>532</v>
      </c>
      <c r="C85" s="463" t="s">
        <v>95</v>
      </c>
      <c r="D85" s="464" t="s">
        <v>23</v>
      </c>
      <c r="E85" s="464" t="s">
        <v>516</v>
      </c>
      <c r="F85" s="412" t="s">
        <v>1436</v>
      </c>
      <c r="G85" s="410">
        <v>0.57638888888888895</v>
      </c>
      <c r="H85" s="410">
        <v>0.58958333333333302</v>
      </c>
      <c r="I85" s="410">
        <f t="shared" si="3"/>
        <v>1.3194444444444099E-2</v>
      </c>
      <c r="J85" s="448" t="s">
        <v>1387</v>
      </c>
    </row>
    <row r="86" spans="1:10" x14ac:dyDescent="0.4">
      <c r="A86" s="409">
        <f t="shared" si="4"/>
        <v>85</v>
      </c>
      <c r="B86" s="463" t="s">
        <v>534</v>
      </c>
      <c r="C86" s="463" t="s">
        <v>1201</v>
      </c>
      <c r="D86" s="464" t="s">
        <v>14</v>
      </c>
      <c r="E86" s="464" t="s">
        <v>516</v>
      </c>
      <c r="F86" s="413" t="s">
        <v>1390</v>
      </c>
      <c r="G86" s="410">
        <v>0.41666666666666702</v>
      </c>
      <c r="H86" s="410">
        <v>0.43541666666666701</v>
      </c>
      <c r="I86" s="410">
        <f t="shared" si="3"/>
        <v>1.8749999999999999E-2</v>
      </c>
      <c r="J86" s="448" t="s">
        <v>1387</v>
      </c>
    </row>
    <row r="87" spans="1:10" x14ac:dyDescent="0.4">
      <c r="A87" s="409">
        <f t="shared" si="4"/>
        <v>86</v>
      </c>
      <c r="B87" s="463" t="s">
        <v>536</v>
      </c>
      <c r="C87" s="463" t="s">
        <v>1202</v>
      </c>
      <c r="D87" s="464" t="s">
        <v>22</v>
      </c>
      <c r="E87" s="464" t="s">
        <v>516</v>
      </c>
      <c r="F87" s="413" t="s">
        <v>1431</v>
      </c>
      <c r="G87" s="410">
        <v>0.46527777777777801</v>
      </c>
      <c r="H87" s="410">
        <v>0.48125000000000001</v>
      </c>
      <c r="I87" s="410">
        <f t="shared" si="3"/>
        <v>1.5972222222221999E-2</v>
      </c>
      <c r="J87" s="448" t="s">
        <v>1387</v>
      </c>
    </row>
    <row r="88" spans="1:10" x14ac:dyDescent="0.4">
      <c r="A88" s="409">
        <f t="shared" si="4"/>
        <v>87</v>
      </c>
      <c r="B88" s="463" t="s">
        <v>1204</v>
      </c>
      <c r="C88" s="463" t="s">
        <v>140</v>
      </c>
      <c r="D88" s="464" t="s">
        <v>17</v>
      </c>
      <c r="E88" s="464" t="s">
        <v>516</v>
      </c>
      <c r="F88" s="413" t="s">
        <v>1397</v>
      </c>
      <c r="G88" s="410">
        <v>0.41319444444444398</v>
      </c>
      <c r="H88" s="410">
        <v>0.42777777777777798</v>
      </c>
      <c r="I88" s="410">
        <f t="shared" si="3"/>
        <v>1.4583333333334E-2</v>
      </c>
      <c r="J88" s="448" t="s">
        <v>1387</v>
      </c>
    </row>
    <row r="89" spans="1:10" x14ac:dyDescent="0.4">
      <c r="A89" s="409">
        <f t="shared" si="4"/>
        <v>88</v>
      </c>
      <c r="B89" s="463" t="s">
        <v>542</v>
      </c>
      <c r="C89" s="463" t="s">
        <v>156</v>
      </c>
      <c r="D89" s="464" t="s">
        <v>24</v>
      </c>
      <c r="E89" s="464" t="s">
        <v>516</v>
      </c>
      <c r="F89" s="412" t="s">
        <v>1439</v>
      </c>
      <c r="G89" s="410">
        <v>0.59027777777777801</v>
      </c>
      <c r="H89" s="410">
        <v>0.60902777777777795</v>
      </c>
      <c r="I89" s="410">
        <f t="shared" si="3"/>
        <v>1.8749999999999899E-2</v>
      </c>
      <c r="J89" s="448" t="s">
        <v>1387</v>
      </c>
    </row>
    <row r="90" spans="1:10" x14ac:dyDescent="0.4">
      <c r="A90" s="409">
        <f t="shared" si="4"/>
        <v>89</v>
      </c>
      <c r="B90" s="463" t="s">
        <v>544</v>
      </c>
      <c r="C90" s="463" t="s">
        <v>1205</v>
      </c>
      <c r="D90" s="464" t="s">
        <v>17</v>
      </c>
      <c r="E90" s="464" t="s">
        <v>516</v>
      </c>
      <c r="F90" s="413" t="s">
        <v>1396</v>
      </c>
      <c r="G90" s="410">
        <v>0.42361111111111099</v>
      </c>
      <c r="H90" s="410">
        <v>0.44097222222222199</v>
      </c>
      <c r="I90" s="410">
        <f t="shared" si="3"/>
        <v>1.7361111111111001E-2</v>
      </c>
      <c r="J90" s="448" t="s">
        <v>1387</v>
      </c>
    </row>
    <row r="91" spans="1:10" x14ac:dyDescent="0.4">
      <c r="A91" s="409">
        <f t="shared" si="4"/>
        <v>90</v>
      </c>
      <c r="B91" s="463" t="s">
        <v>546</v>
      </c>
      <c r="C91" s="463" t="s">
        <v>79</v>
      </c>
      <c r="D91" s="464" t="s">
        <v>19</v>
      </c>
      <c r="E91" s="464" t="s">
        <v>516</v>
      </c>
      <c r="F91" s="413" t="s">
        <v>1408</v>
      </c>
      <c r="G91" s="410">
        <v>0.69861111111111096</v>
      </c>
      <c r="H91" s="410">
        <v>0.71041666666666703</v>
      </c>
      <c r="I91" s="410">
        <f t="shared" si="3"/>
        <v>1.18055555555561E-2</v>
      </c>
      <c r="J91" s="448" t="s">
        <v>1387</v>
      </c>
    </row>
    <row r="92" spans="1:10" x14ac:dyDescent="0.4">
      <c r="A92" s="409">
        <f t="shared" si="4"/>
        <v>91</v>
      </c>
      <c r="B92" s="463" t="s">
        <v>1206</v>
      </c>
      <c r="C92" s="463" t="s">
        <v>1315</v>
      </c>
      <c r="D92" s="464" t="s">
        <v>0</v>
      </c>
      <c r="E92" s="464" t="s">
        <v>516</v>
      </c>
      <c r="F92" s="413" t="s">
        <v>1421</v>
      </c>
      <c r="G92" s="410">
        <v>0.46527777777777801</v>
      </c>
      <c r="H92" s="410">
        <v>0.48055555555555601</v>
      </c>
      <c r="I92" s="410">
        <f t="shared" si="3"/>
        <v>1.5277777777777999E-2</v>
      </c>
      <c r="J92" s="448" t="s">
        <v>1387</v>
      </c>
    </row>
    <row r="93" spans="1:10" x14ac:dyDescent="0.4">
      <c r="A93" s="409">
        <f t="shared" si="4"/>
        <v>92</v>
      </c>
      <c r="B93" s="463" t="s">
        <v>550</v>
      </c>
      <c r="C93" s="463" t="s">
        <v>140</v>
      </c>
      <c r="D93" s="464" t="s">
        <v>20</v>
      </c>
      <c r="E93" s="464" t="s">
        <v>516</v>
      </c>
      <c r="F93" s="413" t="s">
        <v>1415</v>
      </c>
      <c r="G93" s="410">
        <v>0.64444444444444404</v>
      </c>
      <c r="H93" s="410">
        <v>0.65902777777777799</v>
      </c>
      <c r="I93" s="410">
        <f t="shared" si="3"/>
        <v>1.4583333333333901E-2</v>
      </c>
      <c r="J93" s="448" t="s">
        <v>1387</v>
      </c>
    </row>
    <row r="94" spans="1:10" x14ac:dyDescent="0.4">
      <c r="A94" s="409">
        <f t="shared" si="4"/>
        <v>93</v>
      </c>
      <c r="B94" s="463" t="s">
        <v>167</v>
      </c>
      <c r="C94" s="463" t="s">
        <v>1209</v>
      </c>
      <c r="D94" s="464" t="s">
        <v>0</v>
      </c>
      <c r="E94" s="464" t="s">
        <v>516</v>
      </c>
      <c r="F94" s="413" t="s">
        <v>1423</v>
      </c>
      <c r="G94" s="410">
        <v>0.46180555555555602</v>
      </c>
      <c r="H94" s="410">
        <v>0.47499999999999998</v>
      </c>
      <c r="I94" s="410">
        <f t="shared" si="3"/>
        <v>1.3194444444444E-2</v>
      </c>
      <c r="J94" s="448" t="s">
        <v>1387</v>
      </c>
    </row>
    <row r="95" spans="1:10" x14ac:dyDescent="0.4">
      <c r="A95" s="409">
        <f t="shared" si="4"/>
        <v>94</v>
      </c>
      <c r="B95" s="463" t="s">
        <v>167</v>
      </c>
      <c r="C95" s="463" t="s">
        <v>1210</v>
      </c>
      <c r="D95" s="464" t="s">
        <v>18</v>
      </c>
      <c r="E95" s="464" t="s">
        <v>516</v>
      </c>
      <c r="F95" s="413" t="s">
        <v>1403</v>
      </c>
      <c r="G95" s="410">
        <v>0.69652777777777797</v>
      </c>
      <c r="H95" s="410">
        <v>0.71041666666666703</v>
      </c>
      <c r="I95" s="410">
        <f t="shared" si="3"/>
        <v>1.38888888888891E-2</v>
      </c>
      <c r="J95" s="448" t="s">
        <v>1387</v>
      </c>
    </row>
    <row r="96" spans="1:10" x14ac:dyDescent="0.4">
      <c r="A96" s="409">
        <f t="shared" si="4"/>
        <v>95</v>
      </c>
      <c r="B96" s="463" t="s">
        <v>176</v>
      </c>
      <c r="C96" s="463" t="s">
        <v>1215</v>
      </c>
      <c r="D96" s="464" t="s">
        <v>18</v>
      </c>
      <c r="E96" s="464" t="s">
        <v>573</v>
      </c>
      <c r="F96" s="413" t="s">
        <v>1401</v>
      </c>
      <c r="G96" s="410">
        <v>0.686805555555556</v>
      </c>
      <c r="H96" s="410">
        <v>0.69791666666666696</v>
      </c>
      <c r="I96" s="410">
        <f t="shared" si="3"/>
        <v>1.1111111111111001E-2</v>
      </c>
      <c r="J96" s="448" t="s">
        <v>1387</v>
      </c>
    </row>
    <row r="97" spans="1:10" x14ac:dyDescent="0.4">
      <c r="A97" s="409">
        <f t="shared" si="4"/>
        <v>96</v>
      </c>
      <c r="B97" s="463" t="s">
        <v>577</v>
      </c>
      <c r="C97" s="463" t="s">
        <v>116</v>
      </c>
      <c r="D97" s="464" t="s">
        <v>20</v>
      </c>
      <c r="E97" s="464" t="s">
        <v>573</v>
      </c>
      <c r="F97" s="413" t="s">
        <v>1411</v>
      </c>
      <c r="G97" s="410">
        <v>0.63611111111111096</v>
      </c>
      <c r="H97" s="410">
        <v>0.65069444444444402</v>
      </c>
      <c r="I97" s="410">
        <f t="shared" si="3"/>
        <v>1.4583333333333099E-2</v>
      </c>
      <c r="J97" s="448" t="s">
        <v>1387</v>
      </c>
    </row>
    <row r="98" spans="1:10" x14ac:dyDescent="0.4">
      <c r="A98" s="409">
        <f t="shared" si="4"/>
        <v>97</v>
      </c>
      <c r="B98" s="463" t="s">
        <v>579</v>
      </c>
      <c r="C98" s="463" t="s">
        <v>1216</v>
      </c>
      <c r="D98" s="464" t="s">
        <v>21</v>
      </c>
      <c r="E98" s="464" t="s">
        <v>573</v>
      </c>
      <c r="F98" s="413" t="s">
        <v>1417</v>
      </c>
      <c r="G98" s="410">
        <v>0.64444444444444404</v>
      </c>
      <c r="H98" s="410">
        <v>0.66458333333333297</v>
      </c>
      <c r="I98" s="410">
        <f t="shared" si="3"/>
        <v>2.0138888888888901E-2</v>
      </c>
      <c r="J98" s="448" t="s">
        <v>1387</v>
      </c>
    </row>
    <row r="99" spans="1:10" x14ac:dyDescent="0.4">
      <c r="A99" s="409">
        <f t="shared" si="4"/>
        <v>98</v>
      </c>
      <c r="B99" s="463" t="s">
        <v>583</v>
      </c>
      <c r="C99" s="463" t="s">
        <v>1217</v>
      </c>
      <c r="D99" s="464" t="s">
        <v>17</v>
      </c>
      <c r="E99" s="464" t="s">
        <v>573</v>
      </c>
      <c r="F99" s="413" t="s">
        <v>1400</v>
      </c>
      <c r="G99" s="410">
        <v>0.42013888888888901</v>
      </c>
      <c r="H99" s="410">
        <v>0.43541666666666701</v>
      </c>
      <c r="I99" s="410">
        <f t="shared" si="3"/>
        <v>1.5277777777777999E-2</v>
      </c>
      <c r="J99" s="448" t="s">
        <v>1387</v>
      </c>
    </row>
    <row r="100" spans="1:10" x14ac:dyDescent="0.4">
      <c r="A100" s="409">
        <f t="shared" si="4"/>
        <v>99</v>
      </c>
      <c r="B100" s="463" t="s">
        <v>168</v>
      </c>
      <c r="C100" s="463" t="s">
        <v>1218</v>
      </c>
      <c r="D100" s="464" t="s">
        <v>14</v>
      </c>
      <c r="E100" s="464" t="s">
        <v>595</v>
      </c>
      <c r="F100" s="413" t="s">
        <v>1390</v>
      </c>
      <c r="G100" s="410">
        <v>0.41666666666666702</v>
      </c>
      <c r="H100" s="410">
        <v>0.43541666666666701</v>
      </c>
      <c r="I100" s="410">
        <f t="shared" si="3"/>
        <v>1.8749999999999999E-2</v>
      </c>
      <c r="J100" s="448" t="s">
        <v>1387</v>
      </c>
    </row>
    <row r="101" spans="1:10" x14ac:dyDescent="0.4">
      <c r="A101" s="409">
        <f t="shared" si="4"/>
        <v>100</v>
      </c>
      <c r="B101" s="463" t="s">
        <v>599</v>
      </c>
      <c r="C101" s="463" t="s">
        <v>98</v>
      </c>
      <c r="D101" s="464" t="s">
        <v>17</v>
      </c>
      <c r="E101" s="464" t="s">
        <v>595</v>
      </c>
      <c r="F101" s="413" t="s">
        <v>1398</v>
      </c>
      <c r="G101" s="410">
        <v>0.42708333333333298</v>
      </c>
      <c r="H101" s="410">
        <v>0.44513888888888897</v>
      </c>
      <c r="I101" s="410">
        <f t="shared" si="3"/>
        <v>1.8055555555556001E-2</v>
      </c>
      <c r="J101" s="448" t="s">
        <v>1387</v>
      </c>
    </row>
    <row r="102" spans="1:10" x14ac:dyDescent="0.4">
      <c r="A102" s="409">
        <f t="shared" si="4"/>
        <v>101</v>
      </c>
      <c r="B102" s="463" t="s">
        <v>601</v>
      </c>
      <c r="C102" s="463" t="s">
        <v>94</v>
      </c>
      <c r="D102" s="464" t="s">
        <v>19</v>
      </c>
      <c r="E102" s="464" t="s">
        <v>595</v>
      </c>
      <c r="F102" s="413" t="s">
        <v>1410</v>
      </c>
      <c r="G102" s="410">
        <v>0.69305555555555598</v>
      </c>
      <c r="H102" s="410">
        <v>0.70694444444444404</v>
      </c>
      <c r="I102" s="410">
        <f t="shared" si="3"/>
        <v>1.3888888888888101E-2</v>
      </c>
      <c r="J102" s="448" t="s">
        <v>1387</v>
      </c>
    </row>
    <row r="103" spans="1:10" x14ac:dyDescent="0.4">
      <c r="A103" s="409">
        <f t="shared" si="4"/>
        <v>102</v>
      </c>
      <c r="B103" s="463" t="s">
        <v>605</v>
      </c>
      <c r="C103" s="463" t="s">
        <v>106</v>
      </c>
      <c r="D103" s="464" t="s">
        <v>22</v>
      </c>
      <c r="E103" s="464" t="s">
        <v>595</v>
      </c>
      <c r="F103" s="412" t="s">
        <v>1427</v>
      </c>
      <c r="G103" s="410">
        <v>0.47569444444444398</v>
      </c>
      <c r="H103" s="410">
        <v>0.49375000000000002</v>
      </c>
      <c r="I103" s="410">
        <f t="shared" si="3"/>
        <v>1.8055555555556001E-2</v>
      </c>
      <c r="J103" s="448" t="s">
        <v>1387</v>
      </c>
    </row>
    <row r="104" spans="1:10" x14ac:dyDescent="0.4">
      <c r="A104" s="409">
        <f t="shared" si="4"/>
        <v>103</v>
      </c>
      <c r="B104" s="463" t="s">
        <v>73</v>
      </c>
      <c r="C104" s="463" t="s">
        <v>1221</v>
      </c>
      <c r="D104" s="464" t="s">
        <v>18</v>
      </c>
      <c r="E104" s="464" t="s">
        <v>625</v>
      </c>
      <c r="F104" s="413" t="s">
        <v>1404</v>
      </c>
      <c r="G104" s="410">
        <v>0.68958333333333299</v>
      </c>
      <c r="H104" s="410">
        <v>0.70069444444444395</v>
      </c>
      <c r="I104" s="410">
        <f t="shared" si="3"/>
        <v>1.1111111111111001E-2</v>
      </c>
      <c r="J104" s="448" t="s">
        <v>1387</v>
      </c>
    </row>
    <row r="105" spans="1:10" x14ac:dyDescent="0.4">
      <c r="A105" s="409">
        <f t="shared" si="4"/>
        <v>104</v>
      </c>
      <c r="B105" s="463" t="s">
        <v>629</v>
      </c>
      <c r="C105" s="463" t="s">
        <v>1222</v>
      </c>
      <c r="D105" s="464" t="s">
        <v>19</v>
      </c>
      <c r="E105" s="464" t="s">
        <v>625</v>
      </c>
      <c r="F105" s="413" t="s">
        <v>1407</v>
      </c>
      <c r="G105" s="410">
        <v>0.68958333333333299</v>
      </c>
      <c r="H105" s="410">
        <v>0.70416666666666705</v>
      </c>
      <c r="I105" s="410">
        <f t="shared" si="3"/>
        <v>1.45833333333341E-2</v>
      </c>
      <c r="J105" s="448" t="s">
        <v>1387</v>
      </c>
    </row>
    <row r="106" spans="1:10" x14ac:dyDescent="0.4">
      <c r="A106" s="409">
        <f t="shared" si="4"/>
        <v>105</v>
      </c>
      <c r="B106" s="463" t="s">
        <v>631</v>
      </c>
      <c r="C106" s="463" t="s">
        <v>102</v>
      </c>
      <c r="D106" s="464" t="s">
        <v>17</v>
      </c>
      <c r="E106" s="464" t="s">
        <v>625</v>
      </c>
      <c r="F106" s="413" t="s">
        <v>1398</v>
      </c>
      <c r="G106" s="410">
        <v>0.42708333333333298</v>
      </c>
      <c r="H106" s="410">
        <v>0.44513888888888897</v>
      </c>
      <c r="I106" s="410">
        <f t="shared" si="3"/>
        <v>1.8055555555556001E-2</v>
      </c>
      <c r="J106" s="448" t="s">
        <v>1387</v>
      </c>
    </row>
    <row r="107" spans="1:10" x14ac:dyDescent="0.4">
      <c r="A107" s="409">
        <f t="shared" si="4"/>
        <v>106</v>
      </c>
      <c r="B107" s="463" t="s">
        <v>633</v>
      </c>
      <c r="C107" s="463" t="s">
        <v>122</v>
      </c>
      <c r="D107" s="464" t="s">
        <v>14</v>
      </c>
      <c r="E107" s="464" t="s">
        <v>625</v>
      </c>
      <c r="F107" s="413" t="s">
        <v>1393</v>
      </c>
      <c r="G107" s="410">
        <v>0.43055555555555602</v>
      </c>
      <c r="H107" s="410">
        <v>0.44513888888888897</v>
      </c>
      <c r="I107" s="410">
        <f t="shared" si="3"/>
        <v>1.45833333333329E-2</v>
      </c>
      <c r="J107" s="448" t="s">
        <v>1387</v>
      </c>
    </row>
    <row r="108" spans="1:10" x14ac:dyDescent="0.4">
      <c r="A108" s="409">
        <f t="shared" si="4"/>
        <v>107</v>
      </c>
      <c r="B108" s="463" t="s">
        <v>638</v>
      </c>
      <c r="C108" s="463" t="s">
        <v>109</v>
      </c>
      <c r="D108" s="464" t="s">
        <v>18</v>
      </c>
      <c r="E108" s="464" t="s">
        <v>639</v>
      </c>
      <c r="F108" s="413" t="s">
        <v>1401</v>
      </c>
      <c r="G108" s="410">
        <v>0.686805555555556</v>
      </c>
      <c r="H108" s="410">
        <v>0.69791666666666696</v>
      </c>
      <c r="I108" s="410">
        <f t="shared" si="3"/>
        <v>1.1111111111111001E-2</v>
      </c>
      <c r="J108" s="448" t="s">
        <v>1387</v>
      </c>
    </row>
    <row r="109" spans="1:10" x14ac:dyDescent="0.4">
      <c r="A109" s="409">
        <f t="shared" si="4"/>
        <v>108</v>
      </c>
      <c r="B109" s="463" t="s">
        <v>641</v>
      </c>
      <c r="C109" s="463" t="s">
        <v>949</v>
      </c>
      <c r="D109" s="464" t="s">
        <v>20</v>
      </c>
      <c r="E109" s="464" t="s">
        <v>639</v>
      </c>
      <c r="F109" s="413" t="s">
        <v>1413</v>
      </c>
      <c r="G109" s="410">
        <v>0.63888888888888895</v>
      </c>
      <c r="H109" s="410">
        <v>0.65347222222222201</v>
      </c>
      <c r="I109" s="410">
        <f t="shared" si="3"/>
        <v>1.4583333333333099E-2</v>
      </c>
      <c r="J109" s="448" t="s">
        <v>1387</v>
      </c>
    </row>
    <row r="110" spans="1:10" x14ac:dyDescent="0.4">
      <c r="A110" s="409">
        <f t="shared" si="4"/>
        <v>109</v>
      </c>
      <c r="B110" s="463" t="s">
        <v>1224</v>
      </c>
      <c r="C110" s="463" t="s">
        <v>162</v>
      </c>
      <c r="D110" s="464" t="s">
        <v>21</v>
      </c>
      <c r="E110" s="464" t="s">
        <v>639</v>
      </c>
      <c r="F110" s="413" t="s">
        <v>1418</v>
      </c>
      <c r="G110" s="410">
        <v>0.63333333333333297</v>
      </c>
      <c r="H110" s="410">
        <v>0.65</v>
      </c>
      <c r="I110" s="410">
        <f t="shared" si="3"/>
        <v>1.66666666666671E-2</v>
      </c>
      <c r="J110" s="448" t="s">
        <v>1387</v>
      </c>
    </row>
    <row r="111" spans="1:10" x14ac:dyDescent="0.4">
      <c r="A111" s="409">
        <f t="shared" si="4"/>
        <v>110</v>
      </c>
      <c r="B111" s="463" t="s">
        <v>645</v>
      </c>
      <c r="C111" s="463" t="s">
        <v>155</v>
      </c>
      <c r="D111" s="464" t="s">
        <v>0</v>
      </c>
      <c r="E111" s="464" t="s">
        <v>639</v>
      </c>
      <c r="F111" s="413" t="s">
        <v>1424</v>
      </c>
      <c r="G111" s="410">
        <v>0.47569444444444398</v>
      </c>
      <c r="H111" s="410">
        <v>0.48819444444444399</v>
      </c>
      <c r="I111" s="410">
        <f t="shared" si="3"/>
        <v>1.2500000000000001E-2</v>
      </c>
      <c r="J111" s="448" t="s">
        <v>1387</v>
      </c>
    </row>
    <row r="112" spans="1:10" x14ac:dyDescent="0.4">
      <c r="A112" s="409">
        <f t="shared" si="4"/>
        <v>111</v>
      </c>
      <c r="B112" s="463" t="s">
        <v>647</v>
      </c>
      <c r="C112" s="463" t="s">
        <v>1226</v>
      </c>
      <c r="D112" s="464" t="s">
        <v>23</v>
      </c>
      <c r="E112" s="464" t="s">
        <v>639</v>
      </c>
      <c r="F112" s="412" t="s">
        <v>1437</v>
      </c>
      <c r="G112" s="410">
        <v>0.58680555555555602</v>
      </c>
      <c r="H112" s="410">
        <v>0.60208333333333297</v>
      </c>
      <c r="I112" s="410">
        <f t="shared" si="3"/>
        <v>1.52777777777769E-2</v>
      </c>
      <c r="J112" s="448" t="s">
        <v>1387</v>
      </c>
    </row>
    <row r="113" spans="1:10" x14ac:dyDescent="0.4">
      <c r="A113" s="409">
        <f t="shared" si="4"/>
        <v>112</v>
      </c>
      <c r="B113" s="463" t="s">
        <v>649</v>
      </c>
      <c r="C113" s="463" t="s">
        <v>1227</v>
      </c>
      <c r="D113" s="464" t="s">
        <v>17</v>
      </c>
      <c r="E113" s="464" t="s">
        <v>639</v>
      </c>
      <c r="F113" s="413" t="s">
        <v>1398</v>
      </c>
      <c r="G113" s="410">
        <v>0.42708333333333298</v>
      </c>
      <c r="H113" s="410">
        <v>0.44513888888888897</v>
      </c>
      <c r="I113" s="410">
        <f t="shared" si="3"/>
        <v>1.8055555555556001E-2</v>
      </c>
      <c r="J113" s="448" t="s">
        <v>1387</v>
      </c>
    </row>
    <row r="114" spans="1:10" x14ac:dyDescent="0.4">
      <c r="A114" s="409">
        <f t="shared" si="4"/>
        <v>113</v>
      </c>
      <c r="B114" s="463" t="s">
        <v>651</v>
      </c>
      <c r="C114" s="463" t="s">
        <v>1319</v>
      </c>
      <c r="D114" s="464" t="s">
        <v>22</v>
      </c>
      <c r="E114" s="464" t="s">
        <v>639</v>
      </c>
      <c r="F114" s="412" t="s">
        <v>1432</v>
      </c>
      <c r="G114" s="410">
        <v>0.46180555555555602</v>
      </c>
      <c r="H114" s="410">
        <v>0.47986111111111102</v>
      </c>
      <c r="I114" s="410">
        <f t="shared" si="3"/>
        <v>1.8055555555554999E-2</v>
      </c>
      <c r="J114" s="448" t="s">
        <v>1387</v>
      </c>
    </row>
    <row r="115" spans="1:10" x14ac:dyDescent="0.4">
      <c r="A115" s="409">
        <f t="shared" si="4"/>
        <v>114</v>
      </c>
      <c r="B115" s="463" t="s">
        <v>665</v>
      </c>
      <c r="C115" s="463" t="s">
        <v>1232</v>
      </c>
      <c r="D115" s="464" t="s">
        <v>14</v>
      </c>
      <c r="E115" s="464" t="s">
        <v>666</v>
      </c>
      <c r="F115" s="413" t="s">
        <v>1386</v>
      </c>
      <c r="G115" s="410">
        <v>0.42708333333333298</v>
      </c>
      <c r="H115" s="410">
        <v>0.44583333333333303</v>
      </c>
      <c r="I115" s="410">
        <f t="shared" si="3"/>
        <v>1.8749999999999999E-2</v>
      </c>
      <c r="J115" s="448" t="s">
        <v>1387</v>
      </c>
    </row>
    <row r="116" spans="1:10" x14ac:dyDescent="0.4">
      <c r="A116" s="409">
        <f t="shared" si="4"/>
        <v>115</v>
      </c>
      <c r="B116" s="463" t="s">
        <v>668</v>
      </c>
      <c r="C116" s="463" t="s">
        <v>1208</v>
      </c>
      <c r="D116" s="464" t="s">
        <v>19</v>
      </c>
      <c r="E116" s="464" t="s">
        <v>666</v>
      </c>
      <c r="F116" s="413" t="s">
        <v>1408</v>
      </c>
      <c r="G116" s="410">
        <v>0.69861111111111096</v>
      </c>
      <c r="H116" s="410">
        <v>0.71041666666666703</v>
      </c>
      <c r="I116" s="410">
        <f t="shared" si="3"/>
        <v>1.18055555555561E-2</v>
      </c>
      <c r="J116" s="448" t="s">
        <v>1387</v>
      </c>
    </row>
    <row r="117" spans="1:10" x14ac:dyDescent="0.4">
      <c r="A117" s="409">
        <f t="shared" si="4"/>
        <v>116</v>
      </c>
      <c r="B117" s="463" t="s">
        <v>90</v>
      </c>
      <c r="C117" s="463" t="s">
        <v>1269</v>
      </c>
      <c r="D117" s="464" t="s">
        <v>20</v>
      </c>
      <c r="E117" s="464" t="s">
        <v>666</v>
      </c>
      <c r="F117" s="413" t="s">
        <v>1414</v>
      </c>
      <c r="G117" s="410">
        <v>0.64166666666666705</v>
      </c>
      <c r="H117" s="410">
        <v>0.65763888888888899</v>
      </c>
      <c r="I117" s="410">
        <f t="shared" si="3"/>
        <v>1.5972222222221898E-2</v>
      </c>
      <c r="J117" s="448" t="s">
        <v>1387</v>
      </c>
    </row>
    <row r="118" spans="1:10" x14ac:dyDescent="0.4">
      <c r="A118" s="409">
        <f t="shared" si="4"/>
        <v>117</v>
      </c>
      <c r="B118" s="463" t="s">
        <v>672</v>
      </c>
      <c r="C118" s="463" t="s">
        <v>1234</v>
      </c>
      <c r="D118" s="464" t="s">
        <v>17</v>
      </c>
      <c r="E118" s="464" t="s">
        <v>666</v>
      </c>
      <c r="F118" s="413" t="s">
        <v>1395</v>
      </c>
      <c r="G118" s="410">
        <v>0.41666666666666702</v>
      </c>
      <c r="H118" s="410">
        <v>0.42986111111111103</v>
      </c>
      <c r="I118" s="410">
        <f t="shared" si="3"/>
        <v>1.3194444444444E-2</v>
      </c>
      <c r="J118" s="448" t="s">
        <v>1387</v>
      </c>
    </row>
    <row r="119" spans="1:10" x14ac:dyDescent="0.4">
      <c r="A119" s="409">
        <f t="shared" si="4"/>
        <v>118</v>
      </c>
      <c r="B119" s="463" t="s">
        <v>692</v>
      </c>
      <c r="C119" s="463" t="s">
        <v>129</v>
      </c>
      <c r="D119" s="464" t="s">
        <v>17</v>
      </c>
      <c r="E119" s="464" t="s">
        <v>690</v>
      </c>
      <c r="F119" s="413" t="s">
        <v>1396</v>
      </c>
      <c r="G119" s="410">
        <v>0.42361111111111099</v>
      </c>
      <c r="H119" s="410">
        <v>0.44097222222222199</v>
      </c>
      <c r="I119" s="410">
        <f t="shared" si="3"/>
        <v>1.7361111111111001E-2</v>
      </c>
      <c r="J119" s="448" t="s">
        <v>1387</v>
      </c>
    </row>
    <row r="120" spans="1:10" x14ac:dyDescent="0.4">
      <c r="A120" s="409">
        <f t="shared" si="4"/>
        <v>119</v>
      </c>
      <c r="B120" s="463" t="s">
        <v>694</v>
      </c>
      <c r="C120" s="463" t="s">
        <v>1240</v>
      </c>
      <c r="D120" s="464" t="s">
        <v>0</v>
      </c>
      <c r="E120" s="464" t="s">
        <v>690</v>
      </c>
      <c r="F120" s="413" t="s">
        <v>1423</v>
      </c>
      <c r="G120" s="410">
        <v>0.46180555555555602</v>
      </c>
      <c r="H120" s="410">
        <v>0.47499999999999998</v>
      </c>
      <c r="I120" s="410">
        <f t="shared" si="3"/>
        <v>1.3194444444444E-2</v>
      </c>
      <c r="J120" s="448" t="s">
        <v>1387</v>
      </c>
    </row>
    <row r="121" spans="1:10" x14ac:dyDescent="0.4">
      <c r="A121" s="409">
        <f t="shared" si="4"/>
        <v>120</v>
      </c>
      <c r="B121" s="463" t="s">
        <v>698</v>
      </c>
      <c r="C121" s="463" t="s">
        <v>204</v>
      </c>
      <c r="D121" s="464" t="s">
        <v>18</v>
      </c>
      <c r="E121" s="464" t="s">
        <v>690</v>
      </c>
      <c r="F121" s="413" t="s">
        <v>1405</v>
      </c>
      <c r="G121" s="410">
        <v>0.69861111111111096</v>
      </c>
      <c r="H121" s="410">
        <v>0.71388888888888902</v>
      </c>
      <c r="I121" s="410">
        <f t="shared" si="3"/>
        <v>1.52777777777781E-2</v>
      </c>
      <c r="J121" s="448" t="s">
        <v>1387</v>
      </c>
    </row>
    <row r="122" spans="1:10" x14ac:dyDescent="0.4">
      <c r="A122" s="409">
        <f t="shared" si="4"/>
        <v>121</v>
      </c>
      <c r="B122" s="463" t="s">
        <v>700</v>
      </c>
      <c r="C122" s="463" t="s">
        <v>1318</v>
      </c>
      <c r="D122" s="464" t="s">
        <v>22</v>
      </c>
      <c r="E122" s="464" t="s">
        <v>690</v>
      </c>
      <c r="F122" s="413" t="s">
        <v>1431</v>
      </c>
      <c r="G122" s="410">
        <v>0.46527777777777801</v>
      </c>
      <c r="H122" s="410">
        <v>0.48125000000000001</v>
      </c>
      <c r="I122" s="410">
        <f t="shared" si="3"/>
        <v>1.5972222222221999E-2</v>
      </c>
      <c r="J122" s="448" t="s">
        <v>1387</v>
      </c>
    </row>
    <row r="123" spans="1:10" x14ac:dyDescent="0.4">
      <c r="A123" s="409">
        <f t="shared" si="4"/>
        <v>122</v>
      </c>
      <c r="B123" s="463" t="s">
        <v>702</v>
      </c>
      <c r="C123" s="463" t="s">
        <v>1242</v>
      </c>
      <c r="D123" s="464" t="s">
        <v>21</v>
      </c>
      <c r="E123" s="464" t="s">
        <v>690</v>
      </c>
      <c r="F123" s="413" t="s">
        <v>1420</v>
      </c>
      <c r="G123" s="410">
        <v>0.63611111111111096</v>
      </c>
      <c r="H123" s="410">
        <v>0.65138888888888902</v>
      </c>
      <c r="I123" s="410">
        <f t="shared" si="3"/>
        <v>1.52777777777781E-2</v>
      </c>
      <c r="J123" s="448" t="s">
        <v>1387</v>
      </c>
    </row>
    <row r="124" spans="1:10" x14ac:dyDescent="0.4">
      <c r="A124" s="409">
        <f t="shared" si="4"/>
        <v>123</v>
      </c>
      <c r="B124" s="463" t="s">
        <v>706</v>
      </c>
      <c r="C124" s="463" t="s">
        <v>133</v>
      </c>
      <c r="D124" s="464" t="s">
        <v>23</v>
      </c>
      <c r="E124" s="464" t="s">
        <v>690</v>
      </c>
      <c r="F124" s="412" t="s">
        <v>1436</v>
      </c>
      <c r="G124" s="410">
        <v>0.57638888888888895</v>
      </c>
      <c r="H124" s="410">
        <v>0.58958333333333302</v>
      </c>
      <c r="I124" s="410">
        <f t="shared" si="3"/>
        <v>1.3194444444444099E-2</v>
      </c>
      <c r="J124" s="448" t="s">
        <v>1387</v>
      </c>
    </row>
    <row r="125" spans="1:10" x14ac:dyDescent="0.4">
      <c r="A125" s="409">
        <f t="shared" si="4"/>
        <v>124</v>
      </c>
      <c r="B125" s="463" t="s">
        <v>718</v>
      </c>
      <c r="C125" s="463" t="s">
        <v>1248</v>
      </c>
      <c r="D125" s="464" t="s">
        <v>17</v>
      </c>
      <c r="E125" s="464" t="s">
        <v>719</v>
      </c>
      <c r="F125" s="413" t="s">
        <v>1398</v>
      </c>
      <c r="G125" s="410">
        <v>0.42708333333333298</v>
      </c>
      <c r="H125" s="410">
        <v>0.44513888888888897</v>
      </c>
      <c r="I125" s="410">
        <f t="shared" si="3"/>
        <v>1.8055555555556001E-2</v>
      </c>
      <c r="J125" s="448" t="s">
        <v>1387</v>
      </c>
    </row>
    <row r="126" spans="1:10" x14ac:dyDescent="0.4">
      <c r="A126" s="409">
        <f t="shared" si="4"/>
        <v>125</v>
      </c>
      <c r="B126" s="463" t="s">
        <v>1249</v>
      </c>
      <c r="C126" s="463" t="s">
        <v>1251</v>
      </c>
      <c r="D126" s="464" t="s">
        <v>22</v>
      </c>
      <c r="E126" s="464" t="s">
        <v>719</v>
      </c>
      <c r="F126" s="413" t="s">
        <v>1428</v>
      </c>
      <c r="G126" s="410">
        <v>0.47916666666666702</v>
      </c>
      <c r="H126" s="410">
        <v>0.49027777777777798</v>
      </c>
      <c r="I126" s="410">
        <f t="shared" si="3"/>
        <v>1.1111111111111001E-2</v>
      </c>
      <c r="J126" s="448" t="s">
        <v>1387</v>
      </c>
    </row>
    <row r="127" spans="1:10" x14ac:dyDescent="0.4">
      <c r="A127" s="409">
        <f t="shared" si="4"/>
        <v>126</v>
      </c>
      <c r="B127" s="463" t="s">
        <v>729</v>
      </c>
      <c r="C127" s="463" t="s">
        <v>136</v>
      </c>
      <c r="D127" s="464" t="s">
        <v>24</v>
      </c>
      <c r="E127" s="464" t="s">
        <v>719</v>
      </c>
      <c r="F127" s="412" t="s">
        <v>1440</v>
      </c>
      <c r="G127" s="410">
        <v>0.57986111111111105</v>
      </c>
      <c r="H127" s="410">
        <v>0.59652777777777799</v>
      </c>
      <c r="I127" s="410">
        <f t="shared" si="3"/>
        <v>1.6666666666666899E-2</v>
      </c>
      <c r="J127" s="448" t="s">
        <v>1387</v>
      </c>
    </row>
    <row r="128" spans="1:10" x14ac:dyDescent="0.4">
      <c r="A128" s="409">
        <f t="shared" si="4"/>
        <v>127</v>
      </c>
      <c r="B128" s="463" t="s">
        <v>737</v>
      </c>
      <c r="C128" s="463" t="s">
        <v>1253</v>
      </c>
      <c r="D128" s="464" t="s">
        <v>0</v>
      </c>
      <c r="E128" s="464" t="s">
        <v>84</v>
      </c>
      <c r="F128" s="413" t="s">
        <v>1421</v>
      </c>
      <c r="G128" s="410">
        <v>0.46527777777777801</v>
      </c>
      <c r="H128" s="410">
        <v>0.48055555555555601</v>
      </c>
      <c r="I128" s="410">
        <f t="shared" si="3"/>
        <v>1.5277777777777999E-2</v>
      </c>
      <c r="J128" s="448" t="s">
        <v>1387</v>
      </c>
    </row>
    <row r="129" spans="1:10" x14ac:dyDescent="0.4">
      <c r="A129" s="409">
        <f t="shared" si="4"/>
        <v>128</v>
      </c>
      <c r="B129" s="463" t="s">
        <v>741</v>
      </c>
      <c r="C129" s="463" t="s">
        <v>111</v>
      </c>
      <c r="D129" s="464" t="s">
        <v>0</v>
      </c>
      <c r="E129" s="464" t="s">
        <v>84</v>
      </c>
      <c r="F129" s="413" t="s">
        <v>1423</v>
      </c>
      <c r="G129" s="410">
        <v>0.46180555555555602</v>
      </c>
      <c r="H129" s="410">
        <v>0.47499999999999998</v>
      </c>
      <c r="I129" s="410">
        <f t="shared" si="3"/>
        <v>1.3194444444444E-2</v>
      </c>
      <c r="J129" s="448" t="s">
        <v>1387</v>
      </c>
    </row>
    <row r="130" spans="1:10" x14ac:dyDescent="0.4">
      <c r="A130" s="409">
        <f t="shared" si="4"/>
        <v>129</v>
      </c>
      <c r="B130" s="463" t="s">
        <v>868</v>
      </c>
      <c r="C130" s="463" t="s">
        <v>77</v>
      </c>
      <c r="D130" s="464" t="s">
        <v>18</v>
      </c>
      <c r="E130" s="464" t="s">
        <v>84</v>
      </c>
      <c r="F130" s="413" t="s">
        <v>1404</v>
      </c>
      <c r="G130" s="410">
        <v>0.68958333333333299</v>
      </c>
      <c r="H130" s="410">
        <v>0.70069444444444395</v>
      </c>
      <c r="I130" s="410">
        <f t="shared" ref="I130:I193" si="5">SUM(H130-G130)</f>
        <v>1.1111111111111001E-2</v>
      </c>
      <c r="J130" s="448" t="s">
        <v>1387</v>
      </c>
    </row>
    <row r="131" spans="1:10" x14ac:dyDescent="0.4">
      <c r="A131" s="409">
        <f t="shared" si="4"/>
        <v>130</v>
      </c>
      <c r="B131" s="463" t="s">
        <v>128</v>
      </c>
      <c r="C131" s="463" t="s">
        <v>1320</v>
      </c>
      <c r="D131" s="464" t="s">
        <v>24</v>
      </c>
      <c r="E131" s="464" t="s">
        <v>84</v>
      </c>
      <c r="F131" s="412" t="s">
        <v>1439</v>
      </c>
      <c r="G131" s="410">
        <v>0.59027777777777801</v>
      </c>
      <c r="H131" s="410">
        <v>0.60902777777777795</v>
      </c>
      <c r="I131" s="410">
        <f t="shared" si="5"/>
        <v>1.8749999999999899E-2</v>
      </c>
      <c r="J131" s="448" t="s">
        <v>1387</v>
      </c>
    </row>
    <row r="132" spans="1:10" x14ac:dyDescent="0.4">
      <c r="A132" s="409">
        <f t="shared" si="4"/>
        <v>131</v>
      </c>
      <c r="B132" s="463" t="s">
        <v>747</v>
      </c>
      <c r="C132" s="463" t="s">
        <v>1256</v>
      </c>
      <c r="D132" s="464" t="s">
        <v>19</v>
      </c>
      <c r="E132" s="464" t="s">
        <v>84</v>
      </c>
      <c r="F132" s="413" t="s">
        <v>1406</v>
      </c>
      <c r="G132" s="410">
        <v>0.69583333333333297</v>
      </c>
      <c r="H132" s="410">
        <v>0.70625000000000004</v>
      </c>
      <c r="I132" s="410">
        <f t="shared" si="5"/>
        <v>1.04166666666671E-2</v>
      </c>
      <c r="J132" s="448" t="s">
        <v>1387</v>
      </c>
    </row>
    <row r="133" spans="1:10" x14ac:dyDescent="0.4">
      <c r="A133" s="409">
        <f t="shared" si="4"/>
        <v>132</v>
      </c>
      <c r="B133" s="463" t="s">
        <v>749</v>
      </c>
      <c r="C133" s="463" t="s">
        <v>1313</v>
      </c>
      <c r="D133" s="464" t="s">
        <v>20</v>
      </c>
      <c r="E133" s="464" t="s">
        <v>84</v>
      </c>
      <c r="F133" s="413" t="s">
        <v>1415</v>
      </c>
      <c r="G133" s="410">
        <v>0.64444444444444404</v>
      </c>
      <c r="H133" s="410">
        <v>0.65902777777777799</v>
      </c>
      <c r="I133" s="410">
        <f t="shared" si="5"/>
        <v>1.4583333333333901E-2</v>
      </c>
      <c r="J133" s="448" t="s">
        <v>1387</v>
      </c>
    </row>
    <row r="134" spans="1:10" x14ac:dyDescent="0.4">
      <c r="A134" s="409">
        <f t="shared" si="4"/>
        <v>133</v>
      </c>
      <c r="B134" s="463" t="s">
        <v>1260</v>
      </c>
      <c r="C134" s="463" t="s">
        <v>1261</v>
      </c>
      <c r="D134" s="464" t="s">
        <v>14</v>
      </c>
      <c r="E134" s="464" t="s">
        <v>84</v>
      </c>
      <c r="F134" s="413" t="s">
        <v>1386</v>
      </c>
      <c r="G134" s="410">
        <v>0.42708333333333298</v>
      </c>
      <c r="H134" s="410">
        <v>0.44583333333333303</v>
      </c>
      <c r="I134" s="410">
        <f t="shared" si="5"/>
        <v>1.8749999999999999E-2</v>
      </c>
      <c r="J134" s="448" t="s">
        <v>1387</v>
      </c>
    </row>
    <row r="135" spans="1:10" x14ac:dyDescent="0.4">
      <c r="A135" s="409">
        <f t="shared" si="4"/>
        <v>134</v>
      </c>
      <c r="B135" s="463" t="s">
        <v>755</v>
      </c>
      <c r="C135" s="463" t="s">
        <v>126</v>
      </c>
      <c r="D135" s="464" t="s">
        <v>17</v>
      </c>
      <c r="E135" s="464" t="s">
        <v>84</v>
      </c>
      <c r="F135" s="413" t="s">
        <v>1400</v>
      </c>
      <c r="G135" s="410">
        <v>0.42013888888888901</v>
      </c>
      <c r="H135" s="410">
        <v>0.43541666666666701</v>
      </c>
      <c r="I135" s="410">
        <f t="shared" si="5"/>
        <v>1.5277777777777999E-2</v>
      </c>
      <c r="J135" s="448" t="s">
        <v>1387</v>
      </c>
    </row>
    <row r="136" spans="1:10" x14ac:dyDescent="0.4">
      <c r="A136" s="409">
        <f t="shared" si="4"/>
        <v>135</v>
      </c>
      <c r="B136" s="463" t="s">
        <v>757</v>
      </c>
      <c r="C136" s="463" t="s">
        <v>139</v>
      </c>
      <c r="D136" s="464" t="s">
        <v>18</v>
      </c>
      <c r="E136" s="464" t="s">
        <v>84</v>
      </c>
      <c r="F136" s="413" t="s">
        <v>1405</v>
      </c>
      <c r="G136" s="410">
        <v>0.69861111111111096</v>
      </c>
      <c r="H136" s="410">
        <v>0.71388888888888902</v>
      </c>
      <c r="I136" s="410">
        <f t="shared" si="5"/>
        <v>1.52777777777781E-2</v>
      </c>
      <c r="J136" s="448" t="s">
        <v>1387</v>
      </c>
    </row>
    <row r="137" spans="1:10" x14ac:dyDescent="0.4">
      <c r="A137" s="409">
        <f t="shared" si="4"/>
        <v>136</v>
      </c>
      <c r="B137" s="463" t="s">
        <v>759</v>
      </c>
      <c r="C137" s="463" t="s">
        <v>1314</v>
      </c>
      <c r="D137" s="464" t="s">
        <v>21</v>
      </c>
      <c r="E137" s="464" t="s">
        <v>84</v>
      </c>
      <c r="F137" s="413" t="s">
        <v>1418</v>
      </c>
      <c r="G137" s="410">
        <v>0.63333333333333297</v>
      </c>
      <c r="H137" s="410">
        <v>0.65</v>
      </c>
      <c r="I137" s="410">
        <f t="shared" si="5"/>
        <v>1.66666666666671E-2</v>
      </c>
      <c r="J137" s="448" t="s">
        <v>1387</v>
      </c>
    </row>
    <row r="138" spans="1:10" x14ac:dyDescent="0.4">
      <c r="A138" s="409">
        <f t="shared" si="4"/>
        <v>137</v>
      </c>
      <c r="B138" s="463" t="s">
        <v>132</v>
      </c>
      <c r="C138" s="463" t="s">
        <v>92</v>
      </c>
      <c r="D138" s="464" t="s">
        <v>19</v>
      </c>
      <c r="E138" s="464" t="s">
        <v>84</v>
      </c>
      <c r="F138" s="413" t="s">
        <v>1408</v>
      </c>
      <c r="G138" s="410">
        <v>0.69861111111111096</v>
      </c>
      <c r="H138" s="410">
        <v>0.71041666666666703</v>
      </c>
      <c r="I138" s="410">
        <f t="shared" si="5"/>
        <v>1.18055555555561E-2</v>
      </c>
      <c r="J138" s="448" t="s">
        <v>1387</v>
      </c>
    </row>
    <row r="139" spans="1:10" x14ac:dyDescent="0.4">
      <c r="A139" s="409">
        <f t="shared" si="4"/>
        <v>138</v>
      </c>
      <c r="B139" s="463" t="s">
        <v>763</v>
      </c>
      <c r="C139" s="463" t="s">
        <v>93</v>
      </c>
      <c r="D139" s="464" t="s">
        <v>20</v>
      </c>
      <c r="E139" s="464" t="s">
        <v>84</v>
      </c>
      <c r="F139" s="413" t="s">
        <v>1413</v>
      </c>
      <c r="G139" s="410">
        <v>0.63888888888888895</v>
      </c>
      <c r="H139" s="410">
        <v>0.65347222222222201</v>
      </c>
      <c r="I139" s="410">
        <f t="shared" si="5"/>
        <v>1.4583333333333099E-2</v>
      </c>
      <c r="J139" s="448" t="s">
        <v>1387</v>
      </c>
    </row>
    <row r="140" spans="1:10" x14ac:dyDescent="0.4">
      <c r="A140" s="409">
        <f t="shared" si="4"/>
        <v>139</v>
      </c>
      <c r="B140" s="463" t="s">
        <v>159</v>
      </c>
      <c r="C140" s="463" t="s">
        <v>1203</v>
      </c>
      <c r="D140" s="464" t="s">
        <v>20</v>
      </c>
      <c r="E140" s="464" t="s">
        <v>75</v>
      </c>
      <c r="F140" s="413" t="s">
        <v>1411</v>
      </c>
      <c r="G140" s="410">
        <v>0.63611111111111096</v>
      </c>
      <c r="H140" s="410">
        <v>0.65069444444444402</v>
      </c>
      <c r="I140" s="410">
        <f t="shared" si="5"/>
        <v>1.4583333333333099E-2</v>
      </c>
      <c r="J140" s="448" t="s">
        <v>1387</v>
      </c>
    </row>
    <row r="141" spans="1:10" x14ac:dyDescent="0.4">
      <c r="A141" s="409">
        <f t="shared" si="4"/>
        <v>140</v>
      </c>
      <c r="B141" s="463" t="s">
        <v>774</v>
      </c>
      <c r="C141" s="463" t="s">
        <v>1203</v>
      </c>
      <c r="D141" s="464" t="s">
        <v>18</v>
      </c>
      <c r="E141" s="464" t="s">
        <v>75</v>
      </c>
      <c r="F141" s="413" t="s">
        <v>1402</v>
      </c>
      <c r="G141" s="410">
        <v>0.69305555555555598</v>
      </c>
      <c r="H141" s="410">
        <v>0.70277777777777795</v>
      </c>
      <c r="I141" s="410">
        <f t="shared" si="5"/>
        <v>9.7222222222219708E-3</v>
      </c>
      <c r="J141" s="448" t="s">
        <v>1387</v>
      </c>
    </row>
    <row r="142" spans="1:10" x14ac:dyDescent="0.4">
      <c r="A142" s="409">
        <f t="shared" si="4"/>
        <v>141</v>
      </c>
      <c r="B142" s="463" t="s">
        <v>125</v>
      </c>
      <c r="C142" s="463" t="s">
        <v>1264</v>
      </c>
      <c r="D142" s="464" t="s">
        <v>19</v>
      </c>
      <c r="E142" s="464" t="s">
        <v>75</v>
      </c>
      <c r="F142" s="413" t="s">
        <v>1408</v>
      </c>
      <c r="G142" s="410">
        <v>0.69861111111111096</v>
      </c>
      <c r="H142" s="410">
        <v>0.71041666666666703</v>
      </c>
      <c r="I142" s="410">
        <f t="shared" si="5"/>
        <v>1.18055555555561E-2</v>
      </c>
      <c r="J142" s="448" t="s">
        <v>1387</v>
      </c>
    </row>
    <row r="143" spans="1:10" x14ac:dyDescent="0.4">
      <c r="A143" s="409">
        <f t="shared" si="4"/>
        <v>142</v>
      </c>
      <c r="B143" s="463" t="s">
        <v>125</v>
      </c>
      <c r="C143" s="463" t="s">
        <v>1265</v>
      </c>
      <c r="D143" s="464" t="s">
        <v>22</v>
      </c>
      <c r="E143" s="464" t="s">
        <v>75</v>
      </c>
      <c r="F143" s="413" t="s">
        <v>1428</v>
      </c>
      <c r="G143" s="410">
        <v>0.47916666666666702</v>
      </c>
      <c r="H143" s="410">
        <v>0.49027777777777798</v>
      </c>
      <c r="I143" s="410">
        <f t="shared" si="5"/>
        <v>1.1111111111111001E-2</v>
      </c>
      <c r="J143" s="448" t="s">
        <v>1387</v>
      </c>
    </row>
    <row r="144" spans="1:10" x14ac:dyDescent="0.4">
      <c r="A144" s="409">
        <f t="shared" ref="A144:A207" si="6">A143+1</f>
        <v>143</v>
      </c>
      <c r="B144" s="463" t="s">
        <v>782</v>
      </c>
      <c r="C144" s="463" t="s">
        <v>1267</v>
      </c>
      <c r="D144" s="464" t="s">
        <v>21</v>
      </c>
      <c r="E144" s="464" t="s">
        <v>75</v>
      </c>
      <c r="F144" s="413" t="s">
        <v>1417</v>
      </c>
      <c r="G144" s="410">
        <v>0.64444444444444404</v>
      </c>
      <c r="H144" s="410">
        <v>0.66458333333333297</v>
      </c>
      <c r="I144" s="410">
        <f t="shared" si="5"/>
        <v>2.0138888888888901E-2</v>
      </c>
      <c r="J144" s="448" t="s">
        <v>1387</v>
      </c>
    </row>
    <row r="145" spans="1:10" x14ac:dyDescent="0.4">
      <c r="A145" s="409">
        <f t="shared" si="6"/>
        <v>144</v>
      </c>
      <c r="B145" s="463" t="s">
        <v>87</v>
      </c>
      <c r="C145" s="463" t="s">
        <v>1154</v>
      </c>
      <c r="D145" s="464" t="s">
        <v>19</v>
      </c>
      <c r="E145" s="464" t="s">
        <v>75</v>
      </c>
      <c r="F145" s="413" t="s">
        <v>1406</v>
      </c>
      <c r="G145" s="410">
        <v>0.69583333333333297</v>
      </c>
      <c r="H145" s="410">
        <v>0.70625000000000004</v>
      </c>
      <c r="I145" s="410">
        <f t="shared" si="5"/>
        <v>1.04166666666671E-2</v>
      </c>
      <c r="J145" s="448" t="s">
        <v>1387</v>
      </c>
    </row>
    <row r="146" spans="1:10" x14ac:dyDescent="0.4">
      <c r="A146" s="409">
        <f t="shared" si="6"/>
        <v>145</v>
      </c>
      <c r="B146" s="463" t="s">
        <v>785</v>
      </c>
      <c r="C146" s="463" t="s">
        <v>1268</v>
      </c>
      <c r="D146" s="464" t="s">
        <v>23</v>
      </c>
      <c r="E146" s="464" t="s">
        <v>75</v>
      </c>
      <c r="F146" s="412" t="s">
        <v>1433</v>
      </c>
      <c r="G146" s="410">
        <v>0.57986111111111105</v>
      </c>
      <c r="H146" s="410">
        <v>0.59861111111111098</v>
      </c>
      <c r="I146" s="410">
        <f t="shared" si="5"/>
        <v>1.8749999999999899E-2</v>
      </c>
      <c r="J146" s="448" t="s">
        <v>1387</v>
      </c>
    </row>
    <row r="147" spans="1:10" x14ac:dyDescent="0.4">
      <c r="A147" s="409">
        <f t="shared" si="6"/>
        <v>146</v>
      </c>
      <c r="B147" s="463" t="s">
        <v>787</v>
      </c>
      <c r="C147" s="463" t="s">
        <v>1269</v>
      </c>
      <c r="D147" s="464" t="s">
        <v>20</v>
      </c>
      <c r="E147" s="464" t="s">
        <v>75</v>
      </c>
      <c r="F147" s="413" t="s">
        <v>1414</v>
      </c>
      <c r="G147" s="410">
        <v>0.64166666666666705</v>
      </c>
      <c r="H147" s="410">
        <v>0.65763888888888899</v>
      </c>
      <c r="I147" s="410">
        <f t="shared" si="5"/>
        <v>1.5972222222221898E-2</v>
      </c>
      <c r="J147" s="448" t="s">
        <v>1387</v>
      </c>
    </row>
    <row r="148" spans="1:10" x14ac:dyDescent="0.4">
      <c r="A148" s="409">
        <f t="shared" si="6"/>
        <v>147</v>
      </c>
      <c r="B148" s="463" t="s">
        <v>128</v>
      </c>
      <c r="C148" s="463" t="s">
        <v>1270</v>
      </c>
      <c r="D148" s="464" t="s">
        <v>22</v>
      </c>
      <c r="E148" s="464" t="s">
        <v>75</v>
      </c>
      <c r="F148" s="413" t="s">
        <v>1428</v>
      </c>
      <c r="G148" s="410">
        <v>0.47916666666666702</v>
      </c>
      <c r="H148" s="410">
        <v>0.49027777777777798</v>
      </c>
      <c r="I148" s="410">
        <f t="shared" si="5"/>
        <v>1.1111111111111001E-2</v>
      </c>
      <c r="J148" s="448" t="s">
        <v>1387</v>
      </c>
    </row>
    <row r="149" spans="1:10" x14ac:dyDescent="0.4">
      <c r="A149" s="409">
        <f t="shared" si="6"/>
        <v>148</v>
      </c>
      <c r="B149" s="463" t="s">
        <v>1271</v>
      </c>
      <c r="C149" s="463" t="s">
        <v>1272</v>
      </c>
      <c r="D149" s="464" t="s">
        <v>19</v>
      </c>
      <c r="E149" s="464" t="s">
        <v>75</v>
      </c>
      <c r="F149" s="413" t="s">
        <v>1407</v>
      </c>
      <c r="G149" s="410">
        <v>0.68958333333333299</v>
      </c>
      <c r="H149" s="410">
        <v>0.70416666666666705</v>
      </c>
      <c r="I149" s="410">
        <f t="shared" si="5"/>
        <v>1.45833333333341E-2</v>
      </c>
      <c r="J149" s="448" t="s">
        <v>1387</v>
      </c>
    </row>
    <row r="150" spans="1:10" x14ac:dyDescent="0.4">
      <c r="A150" s="409">
        <f t="shared" si="6"/>
        <v>149</v>
      </c>
      <c r="B150" s="463" t="s">
        <v>795</v>
      </c>
      <c r="C150" s="463" t="s">
        <v>1274</v>
      </c>
      <c r="D150" s="464" t="s">
        <v>23</v>
      </c>
      <c r="E150" s="464" t="s">
        <v>75</v>
      </c>
      <c r="F150" s="412" t="s">
        <v>1434</v>
      </c>
      <c r="G150" s="410">
        <v>0.59027777777777801</v>
      </c>
      <c r="H150" s="410">
        <v>0.60555555555555596</v>
      </c>
      <c r="I150" s="410">
        <f t="shared" si="5"/>
        <v>1.52777777777779E-2</v>
      </c>
      <c r="J150" s="448" t="s">
        <v>1387</v>
      </c>
    </row>
    <row r="151" spans="1:10" x14ac:dyDescent="0.4">
      <c r="A151" s="409">
        <f t="shared" si="6"/>
        <v>150</v>
      </c>
      <c r="B151" s="463" t="s">
        <v>799</v>
      </c>
      <c r="C151" s="463" t="s">
        <v>119</v>
      </c>
      <c r="D151" s="464" t="s">
        <v>20</v>
      </c>
      <c r="E151" s="464" t="s">
        <v>75</v>
      </c>
      <c r="F151" s="413" t="s">
        <v>1415</v>
      </c>
      <c r="G151" s="410">
        <v>0.64444444444444404</v>
      </c>
      <c r="H151" s="410">
        <v>0.65902777777777799</v>
      </c>
      <c r="I151" s="410">
        <f t="shared" si="5"/>
        <v>1.4583333333333901E-2</v>
      </c>
      <c r="J151" s="448" t="s">
        <v>1387</v>
      </c>
    </row>
    <row r="152" spans="1:10" x14ac:dyDescent="0.4">
      <c r="A152" s="409">
        <f t="shared" si="6"/>
        <v>151</v>
      </c>
      <c r="B152" s="463" t="s">
        <v>1276</v>
      </c>
      <c r="C152" s="463" t="s">
        <v>1277</v>
      </c>
      <c r="D152" s="464" t="s">
        <v>22</v>
      </c>
      <c r="E152" s="464" t="s">
        <v>75</v>
      </c>
      <c r="F152" s="412" t="s">
        <v>1432</v>
      </c>
      <c r="G152" s="410">
        <v>0.46180555555555602</v>
      </c>
      <c r="H152" s="410">
        <v>0.47986111111111102</v>
      </c>
      <c r="I152" s="410">
        <f t="shared" si="5"/>
        <v>1.8055555555554999E-2</v>
      </c>
      <c r="J152" s="448" t="s">
        <v>1387</v>
      </c>
    </row>
    <row r="153" spans="1:10" x14ac:dyDescent="0.4">
      <c r="A153" s="409">
        <f t="shared" si="6"/>
        <v>152</v>
      </c>
      <c r="B153" s="463" t="s">
        <v>1276</v>
      </c>
      <c r="C153" s="463" t="s">
        <v>1278</v>
      </c>
      <c r="D153" s="464" t="s">
        <v>24</v>
      </c>
      <c r="E153" s="464" t="s">
        <v>75</v>
      </c>
      <c r="F153" s="412" t="s">
        <v>1440</v>
      </c>
      <c r="G153" s="410">
        <v>0.57986111111111105</v>
      </c>
      <c r="H153" s="410">
        <v>0.59652777777777799</v>
      </c>
      <c r="I153" s="410">
        <f t="shared" si="5"/>
        <v>1.6666666666666899E-2</v>
      </c>
      <c r="J153" s="448" t="s">
        <v>1387</v>
      </c>
    </row>
    <row r="154" spans="1:10" x14ac:dyDescent="0.4">
      <c r="A154" s="409">
        <f t="shared" si="6"/>
        <v>153</v>
      </c>
      <c r="B154" s="463" t="s">
        <v>807</v>
      </c>
      <c r="C154" s="463" t="s">
        <v>179</v>
      </c>
      <c r="D154" s="464" t="s">
        <v>23</v>
      </c>
      <c r="E154" s="464" t="s">
        <v>75</v>
      </c>
      <c r="F154" s="412" t="s">
        <v>1437</v>
      </c>
      <c r="G154" s="410">
        <v>0.58680555555555602</v>
      </c>
      <c r="H154" s="410">
        <v>0.60208333333333297</v>
      </c>
      <c r="I154" s="410">
        <f t="shared" si="5"/>
        <v>1.52777777777769E-2</v>
      </c>
      <c r="J154" s="448" t="s">
        <v>1387</v>
      </c>
    </row>
    <row r="155" spans="1:10" x14ac:dyDescent="0.4">
      <c r="A155" s="409">
        <f t="shared" si="6"/>
        <v>154</v>
      </c>
      <c r="B155" s="463" t="s">
        <v>810</v>
      </c>
      <c r="C155" s="463" t="s">
        <v>1281</v>
      </c>
      <c r="D155" s="464" t="s">
        <v>20</v>
      </c>
      <c r="E155" s="464" t="s">
        <v>75</v>
      </c>
      <c r="F155" s="413" t="s">
        <v>1412</v>
      </c>
      <c r="G155" s="410">
        <v>0.63333333333333297</v>
      </c>
      <c r="H155" s="410">
        <v>0.65138888888888902</v>
      </c>
      <c r="I155" s="410">
        <f t="shared" si="5"/>
        <v>1.8055555555556001E-2</v>
      </c>
      <c r="J155" s="448" t="s">
        <v>1387</v>
      </c>
    </row>
    <row r="156" spans="1:10" x14ac:dyDescent="0.4">
      <c r="A156" s="409">
        <f t="shared" si="6"/>
        <v>155</v>
      </c>
      <c r="B156" s="463" t="s">
        <v>167</v>
      </c>
      <c r="C156" s="463" t="s">
        <v>1282</v>
      </c>
      <c r="D156" s="464" t="s">
        <v>14</v>
      </c>
      <c r="E156" s="464" t="s">
        <v>75</v>
      </c>
      <c r="F156" s="413" t="s">
        <v>1386</v>
      </c>
      <c r="G156" s="410">
        <v>0.42708333333333298</v>
      </c>
      <c r="H156" s="410">
        <v>0.44583333333333303</v>
      </c>
      <c r="I156" s="410">
        <f t="shared" si="5"/>
        <v>1.8749999999999999E-2</v>
      </c>
      <c r="J156" s="448" t="s">
        <v>1387</v>
      </c>
    </row>
    <row r="157" spans="1:10" x14ac:dyDescent="0.4">
      <c r="A157" s="409">
        <f t="shared" si="6"/>
        <v>156</v>
      </c>
      <c r="B157" s="463" t="s">
        <v>883</v>
      </c>
      <c r="C157" s="463" t="s">
        <v>1283</v>
      </c>
      <c r="D157" s="464" t="s">
        <v>22</v>
      </c>
      <c r="E157" s="464" t="s">
        <v>884</v>
      </c>
      <c r="F157" s="413" t="s">
        <v>1427</v>
      </c>
      <c r="G157" s="410">
        <v>0.47569444444444398</v>
      </c>
      <c r="H157" s="410">
        <v>0.49375000000000002</v>
      </c>
      <c r="I157" s="410">
        <f t="shared" si="5"/>
        <v>1.8055555555556001E-2</v>
      </c>
      <c r="J157" s="448" t="s">
        <v>1387</v>
      </c>
    </row>
    <row r="158" spans="1:10" x14ac:dyDescent="0.4">
      <c r="A158" s="409">
        <f t="shared" si="6"/>
        <v>157</v>
      </c>
      <c r="B158" s="463" t="s">
        <v>886</v>
      </c>
      <c r="C158" s="463" t="s">
        <v>92</v>
      </c>
      <c r="D158" s="464" t="s">
        <v>24</v>
      </c>
      <c r="E158" s="464" t="s">
        <v>884</v>
      </c>
      <c r="F158" s="412" t="s">
        <v>1440</v>
      </c>
      <c r="G158" s="410">
        <v>0.57986111111111105</v>
      </c>
      <c r="H158" s="410">
        <v>0.59652777777777799</v>
      </c>
      <c r="I158" s="410">
        <f t="shared" si="5"/>
        <v>1.6666666666666899E-2</v>
      </c>
      <c r="J158" s="448" t="s">
        <v>1387</v>
      </c>
    </row>
    <row r="159" spans="1:10" x14ac:dyDescent="0.4">
      <c r="A159" s="409">
        <f t="shared" si="6"/>
        <v>158</v>
      </c>
      <c r="B159" s="463" t="s">
        <v>890</v>
      </c>
      <c r="C159" s="463" t="s">
        <v>1286</v>
      </c>
      <c r="D159" s="464" t="s">
        <v>17</v>
      </c>
      <c r="E159" s="464" t="s">
        <v>884</v>
      </c>
      <c r="F159" s="413" t="s">
        <v>1396</v>
      </c>
      <c r="G159" s="410">
        <v>0.42361111111111099</v>
      </c>
      <c r="H159" s="410">
        <v>0.44097222222222199</v>
      </c>
      <c r="I159" s="410">
        <f t="shared" si="5"/>
        <v>1.7361111111111001E-2</v>
      </c>
      <c r="J159" s="448" t="s">
        <v>1387</v>
      </c>
    </row>
    <row r="160" spans="1:10" x14ac:dyDescent="0.4">
      <c r="A160" s="409">
        <f t="shared" si="6"/>
        <v>159</v>
      </c>
      <c r="B160" s="463" t="s">
        <v>892</v>
      </c>
      <c r="C160" s="463" t="s">
        <v>83</v>
      </c>
      <c r="D160" s="464" t="s">
        <v>17</v>
      </c>
      <c r="E160" s="464" t="s">
        <v>884</v>
      </c>
      <c r="F160" s="413" t="s">
        <v>1397</v>
      </c>
      <c r="G160" s="410">
        <v>0.41319444444444398</v>
      </c>
      <c r="H160" s="410">
        <v>0.42777777777777798</v>
      </c>
      <c r="I160" s="410">
        <f t="shared" si="5"/>
        <v>1.4583333333334E-2</v>
      </c>
      <c r="J160" s="448" t="s">
        <v>1387</v>
      </c>
    </row>
    <row r="161" spans="1:10" x14ac:dyDescent="0.4">
      <c r="A161" s="409">
        <f t="shared" si="6"/>
        <v>160</v>
      </c>
      <c r="B161" s="463" t="s">
        <v>894</v>
      </c>
      <c r="C161" s="463" t="s">
        <v>1287</v>
      </c>
      <c r="D161" s="464" t="s">
        <v>19</v>
      </c>
      <c r="E161" s="464" t="s">
        <v>884</v>
      </c>
      <c r="F161" s="413" t="s">
        <v>1408</v>
      </c>
      <c r="G161" s="410">
        <v>0.69861111111111096</v>
      </c>
      <c r="H161" s="410">
        <v>0.71041666666666703</v>
      </c>
      <c r="I161" s="410">
        <f t="shared" si="5"/>
        <v>1.18055555555561E-2</v>
      </c>
      <c r="J161" s="448" t="s">
        <v>1387</v>
      </c>
    </row>
    <row r="162" spans="1:10" x14ac:dyDescent="0.4">
      <c r="A162" s="409">
        <f t="shared" si="6"/>
        <v>161</v>
      </c>
      <c r="B162" s="463" t="s">
        <v>90</v>
      </c>
      <c r="C162" s="463" t="s">
        <v>172</v>
      </c>
      <c r="D162" s="464" t="s">
        <v>21</v>
      </c>
      <c r="E162" s="464" t="s">
        <v>884</v>
      </c>
      <c r="F162" s="413" t="s">
        <v>1418</v>
      </c>
      <c r="G162" s="410">
        <v>0.63333333333333297</v>
      </c>
      <c r="H162" s="410">
        <v>0.65</v>
      </c>
      <c r="I162" s="410">
        <f t="shared" si="5"/>
        <v>1.66666666666671E-2</v>
      </c>
      <c r="J162" s="448" t="s">
        <v>1387</v>
      </c>
    </row>
    <row r="163" spans="1:10" x14ac:dyDescent="0.4">
      <c r="A163" s="409">
        <f t="shared" si="6"/>
        <v>162</v>
      </c>
      <c r="B163" s="463" t="s">
        <v>902</v>
      </c>
      <c r="C163" s="463" t="s">
        <v>127</v>
      </c>
      <c r="D163" s="464" t="s">
        <v>20</v>
      </c>
      <c r="E163" s="464" t="s">
        <v>884</v>
      </c>
      <c r="F163" s="413" t="s">
        <v>1414</v>
      </c>
      <c r="G163" s="410">
        <v>0.64166666666666705</v>
      </c>
      <c r="H163" s="410">
        <v>0.65763888888888899</v>
      </c>
      <c r="I163" s="410">
        <f t="shared" si="5"/>
        <v>1.5972222222221898E-2</v>
      </c>
      <c r="J163" s="448" t="s">
        <v>1387</v>
      </c>
    </row>
    <row r="164" spans="1:10" x14ac:dyDescent="0.4">
      <c r="A164" s="409">
        <f t="shared" si="6"/>
        <v>163</v>
      </c>
      <c r="B164" s="463" t="s">
        <v>904</v>
      </c>
      <c r="C164" s="463" t="s">
        <v>95</v>
      </c>
      <c r="D164" s="464" t="s">
        <v>23</v>
      </c>
      <c r="E164" s="464" t="s">
        <v>884</v>
      </c>
      <c r="F164" s="412" t="s">
        <v>1436</v>
      </c>
      <c r="G164" s="410">
        <v>0.57638888888888895</v>
      </c>
      <c r="H164" s="410">
        <v>0.58958333333333302</v>
      </c>
      <c r="I164" s="410">
        <f t="shared" si="5"/>
        <v>1.3194444444444099E-2</v>
      </c>
      <c r="J164" s="448" t="s">
        <v>1387</v>
      </c>
    </row>
    <row r="165" spans="1:10" x14ac:dyDescent="0.4">
      <c r="A165" s="409">
        <f t="shared" si="6"/>
        <v>164</v>
      </c>
      <c r="B165" s="463" t="s">
        <v>96</v>
      </c>
      <c r="C165" s="463" t="s">
        <v>1289</v>
      </c>
      <c r="D165" s="464" t="s">
        <v>18</v>
      </c>
      <c r="E165" s="464" t="s">
        <v>884</v>
      </c>
      <c r="F165" s="413" t="s">
        <v>1402</v>
      </c>
      <c r="G165" s="410">
        <v>0.69305555555555598</v>
      </c>
      <c r="H165" s="410">
        <v>0.70277777777777795</v>
      </c>
      <c r="I165" s="410">
        <f t="shared" si="5"/>
        <v>9.7222222222219708E-3</v>
      </c>
      <c r="J165" s="448" t="s">
        <v>1387</v>
      </c>
    </row>
    <row r="166" spans="1:10" x14ac:dyDescent="0.4">
      <c r="A166" s="409">
        <f t="shared" si="6"/>
        <v>165</v>
      </c>
      <c r="B166" s="463" t="s">
        <v>914</v>
      </c>
      <c r="C166" s="463" t="s">
        <v>158</v>
      </c>
      <c r="D166" s="464" t="s">
        <v>19</v>
      </c>
      <c r="E166" s="464" t="s">
        <v>884</v>
      </c>
      <c r="F166" s="413" t="s">
        <v>1410</v>
      </c>
      <c r="G166" s="410">
        <v>0.69305555555555598</v>
      </c>
      <c r="H166" s="410">
        <v>0.70694444444444404</v>
      </c>
      <c r="I166" s="410">
        <f t="shared" si="5"/>
        <v>1.3888888888888101E-2</v>
      </c>
      <c r="J166" s="448" t="s">
        <v>1387</v>
      </c>
    </row>
    <row r="167" spans="1:10" x14ac:dyDescent="0.4">
      <c r="A167" s="409">
        <f t="shared" si="6"/>
        <v>166</v>
      </c>
      <c r="B167" s="463" t="s">
        <v>916</v>
      </c>
      <c r="C167" s="463" t="s">
        <v>179</v>
      </c>
      <c r="D167" s="464" t="s">
        <v>22</v>
      </c>
      <c r="E167" s="464" t="s">
        <v>884</v>
      </c>
      <c r="F167" s="412" t="s">
        <v>1427</v>
      </c>
      <c r="G167" s="410">
        <v>0.47569444444444398</v>
      </c>
      <c r="H167" s="410">
        <v>0.49375000000000002</v>
      </c>
      <c r="I167" s="410">
        <f t="shared" si="5"/>
        <v>1.8055555555556001E-2</v>
      </c>
      <c r="J167" s="448" t="s">
        <v>1387</v>
      </c>
    </row>
    <row r="168" spans="1:10" x14ac:dyDescent="0.4">
      <c r="A168" s="409">
        <f t="shared" si="6"/>
        <v>167</v>
      </c>
      <c r="B168" s="463" t="s">
        <v>1290</v>
      </c>
      <c r="C168" s="463" t="s">
        <v>104</v>
      </c>
      <c r="D168" s="464" t="s">
        <v>23</v>
      </c>
      <c r="E168" s="464" t="s">
        <v>884</v>
      </c>
      <c r="F168" s="412" t="s">
        <v>1437</v>
      </c>
      <c r="G168" s="410">
        <v>0.58680555555555602</v>
      </c>
      <c r="H168" s="410">
        <v>0.60208333333333297</v>
      </c>
      <c r="I168" s="410">
        <f t="shared" si="5"/>
        <v>1.52777777777769E-2</v>
      </c>
      <c r="J168" s="448" t="s">
        <v>1387</v>
      </c>
    </row>
    <row r="169" spans="1:10" x14ac:dyDescent="0.4">
      <c r="A169" s="409">
        <f t="shared" si="6"/>
        <v>168</v>
      </c>
      <c r="B169" s="463" t="s">
        <v>132</v>
      </c>
      <c r="C169" s="463" t="s">
        <v>1271</v>
      </c>
      <c r="D169" s="464" t="s">
        <v>20</v>
      </c>
      <c r="E169" s="464" t="s">
        <v>884</v>
      </c>
      <c r="F169" s="413" t="s">
        <v>1411</v>
      </c>
      <c r="G169" s="410">
        <v>0.63611111111111096</v>
      </c>
      <c r="H169" s="410">
        <v>0.65069444444444402</v>
      </c>
      <c r="I169" s="410">
        <f t="shared" si="5"/>
        <v>1.4583333333333099E-2</v>
      </c>
      <c r="J169" s="448" t="s">
        <v>1387</v>
      </c>
    </row>
    <row r="170" spans="1:10" x14ac:dyDescent="0.4">
      <c r="A170" s="409">
        <f t="shared" si="6"/>
        <v>169</v>
      </c>
      <c r="B170" s="463" t="s">
        <v>949</v>
      </c>
      <c r="C170" s="463" t="s">
        <v>205</v>
      </c>
      <c r="D170" s="464" t="s">
        <v>18</v>
      </c>
      <c r="E170" s="464" t="s">
        <v>950</v>
      </c>
      <c r="F170" s="413" t="s">
        <v>1404</v>
      </c>
      <c r="G170" s="410">
        <v>0.68958333333333299</v>
      </c>
      <c r="H170" s="410">
        <v>0.70069444444444395</v>
      </c>
      <c r="I170" s="410">
        <f t="shared" si="5"/>
        <v>1.1111111111111001E-2</v>
      </c>
      <c r="J170" s="448" t="s">
        <v>1387</v>
      </c>
    </row>
    <row r="171" spans="1:10" x14ac:dyDescent="0.4">
      <c r="A171" s="409">
        <f t="shared" si="6"/>
        <v>170</v>
      </c>
      <c r="B171" s="463" t="s">
        <v>952</v>
      </c>
      <c r="C171" s="463" t="s">
        <v>1298</v>
      </c>
      <c r="D171" s="464" t="s">
        <v>19</v>
      </c>
      <c r="E171" s="464" t="s">
        <v>950</v>
      </c>
      <c r="F171" s="413" t="s">
        <v>1407</v>
      </c>
      <c r="G171" s="410">
        <v>0.68958333333333299</v>
      </c>
      <c r="H171" s="410">
        <v>0.70416666666666705</v>
      </c>
      <c r="I171" s="410">
        <f t="shared" si="5"/>
        <v>1.45833333333341E-2</v>
      </c>
      <c r="J171" s="448" t="s">
        <v>1387</v>
      </c>
    </row>
    <row r="172" spans="1:10" x14ac:dyDescent="0.4">
      <c r="A172" s="409">
        <f t="shared" si="6"/>
        <v>171</v>
      </c>
      <c r="B172" s="463" t="s">
        <v>954</v>
      </c>
      <c r="C172" s="463" t="s">
        <v>1316</v>
      </c>
      <c r="D172" s="464" t="s">
        <v>22</v>
      </c>
      <c r="E172" s="464" t="s">
        <v>950</v>
      </c>
      <c r="F172" s="413" t="s">
        <v>1431</v>
      </c>
      <c r="G172" s="410">
        <v>0.46527777777777801</v>
      </c>
      <c r="H172" s="410">
        <v>0.48125000000000001</v>
      </c>
      <c r="I172" s="410">
        <f t="shared" si="5"/>
        <v>1.5972222222221999E-2</v>
      </c>
      <c r="J172" s="448" t="s">
        <v>1387</v>
      </c>
    </row>
    <row r="173" spans="1:10" x14ac:dyDescent="0.4">
      <c r="A173" s="409">
        <f t="shared" si="6"/>
        <v>172</v>
      </c>
      <c r="B173" s="463" t="s">
        <v>1113</v>
      </c>
      <c r="C173" s="463" t="s">
        <v>1299</v>
      </c>
      <c r="D173" s="464" t="s">
        <v>20</v>
      </c>
      <c r="E173" s="464" t="s">
        <v>950</v>
      </c>
      <c r="F173" s="413" t="s">
        <v>1415</v>
      </c>
      <c r="G173" s="410">
        <v>0.64444444444444404</v>
      </c>
      <c r="H173" s="410">
        <v>0.65902777777777799</v>
      </c>
      <c r="I173" s="410">
        <f t="shared" si="5"/>
        <v>1.4583333333333901E-2</v>
      </c>
      <c r="J173" s="448" t="s">
        <v>1387</v>
      </c>
    </row>
    <row r="174" spans="1:10" x14ac:dyDescent="0.4">
      <c r="A174" s="409">
        <f t="shared" si="6"/>
        <v>173</v>
      </c>
      <c r="B174" s="463" t="s">
        <v>958</v>
      </c>
      <c r="C174" s="463" t="s">
        <v>1300</v>
      </c>
      <c r="D174" s="464" t="s">
        <v>23</v>
      </c>
      <c r="E174" s="464" t="s">
        <v>950</v>
      </c>
      <c r="F174" s="412" t="s">
        <v>1433</v>
      </c>
      <c r="G174" s="410">
        <v>0.57986111111111105</v>
      </c>
      <c r="H174" s="410">
        <v>0.59861111111111098</v>
      </c>
      <c r="I174" s="410">
        <f t="shared" si="5"/>
        <v>1.8749999999999899E-2</v>
      </c>
      <c r="J174" s="448" t="s">
        <v>1387</v>
      </c>
    </row>
    <row r="175" spans="1:10" x14ac:dyDescent="0.4">
      <c r="A175" s="409">
        <f t="shared" si="6"/>
        <v>174</v>
      </c>
      <c r="B175" s="463" t="s">
        <v>90</v>
      </c>
      <c r="C175" s="463" t="s">
        <v>135</v>
      </c>
      <c r="D175" s="464" t="s">
        <v>21</v>
      </c>
      <c r="E175" s="464" t="s">
        <v>950</v>
      </c>
      <c r="F175" s="413" t="s">
        <v>1420</v>
      </c>
      <c r="G175" s="410">
        <v>0.63611111111111096</v>
      </c>
      <c r="H175" s="410">
        <v>0.65138888888888902</v>
      </c>
      <c r="I175" s="410">
        <f t="shared" si="5"/>
        <v>1.52777777777781E-2</v>
      </c>
      <c r="J175" s="448" t="s">
        <v>1387</v>
      </c>
    </row>
    <row r="176" spans="1:10" x14ac:dyDescent="0.4">
      <c r="A176" s="409">
        <f t="shared" si="6"/>
        <v>175</v>
      </c>
      <c r="B176" s="463" t="s">
        <v>76</v>
      </c>
      <c r="C176" s="463" t="s">
        <v>1301</v>
      </c>
      <c r="D176" s="464" t="s">
        <v>14</v>
      </c>
      <c r="E176" s="464" t="s">
        <v>950</v>
      </c>
      <c r="F176" s="413" t="s">
        <v>1393</v>
      </c>
      <c r="G176" s="410">
        <v>0.43055555555555602</v>
      </c>
      <c r="H176" s="410">
        <v>0.44513888888888897</v>
      </c>
      <c r="I176" s="410">
        <f t="shared" si="5"/>
        <v>1.45833333333329E-2</v>
      </c>
      <c r="J176" s="448" t="s">
        <v>1387</v>
      </c>
    </row>
    <row r="177" spans="1:10" x14ac:dyDescent="0.4">
      <c r="A177" s="409">
        <f t="shared" si="6"/>
        <v>176</v>
      </c>
      <c r="B177" s="463" t="s">
        <v>964</v>
      </c>
      <c r="C177" s="463" t="s">
        <v>140</v>
      </c>
      <c r="D177" s="464" t="s">
        <v>21</v>
      </c>
      <c r="E177" s="464" t="s">
        <v>950</v>
      </c>
      <c r="F177" s="413" t="s">
        <v>1420</v>
      </c>
      <c r="G177" s="410">
        <v>0.63611111111111096</v>
      </c>
      <c r="H177" s="410">
        <v>0.65138888888888902</v>
      </c>
      <c r="I177" s="410">
        <f t="shared" si="5"/>
        <v>1.52777777777781E-2</v>
      </c>
      <c r="J177" s="448" t="s">
        <v>1387</v>
      </c>
    </row>
    <row r="178" spans="1:10" x14ac:dyDescent="0.4">
      <c r="A178" s="409">
        <f t="shared" si="6"/>
        <v>177</v>
      </c>
      <c r="B178" s="463" t="s">
        <v>1302</v>
      </c>
      <c r="C178" s="463" t="s">
        <v>204</v>
      </c>
      <c r="D178" s="464" t="s">
        <v>24</v>
      </c>
      <c r="E178" s="464" t="s">
        <v>950</v>
      </c>
      <c r="F178" s="412" t="s">
        <v>1438</v>
      </c>
      <c r="G178" s="410">
        <v>0.58333333333333304</v>
      </c>
      <c r="H178" s="410">
        <v>0.60069444444444398</v>
      </c>
      <c r="I178" s="410">
        <f t="shared" si="5"/>
        <v>1.73611111111109E-2</v>
      </c>
      <c r="J178" s="448" t="s">
        <v>1387</v>
      </c>
    </row>
    <row r="179" spans="1:10" x14ac:dyDescent="0.4">
      <c r="A179" s="409">
        <f t="shared" si="6"/>
        <v>178</v>
      </c>
      <c r="B179" s="463" t="s">
        <v>145</v>
      </c>
      <c r="C179" s="463" t="s">
        <v>1303</v>
      </c>
      <c r="D179" s="464" t="s">
        <v>22</v>
      </c>
      <c r="E179" s="464" t="s">
        <v>950</v>
      </c>
      <c r="F179" s="412" t="s">
        <v>1428</v>
      </c>
      <c r="G179" s="410">
        <v>0.47916666666666702</v>
      </c>
      <c r="H179" s="410">
        <v>0.49027777777777798</v>
      </c>
      <c r="I179" s="410">
        <f t="shared" si="5"/>
        <v>1.1111111111111001E-2</v>
      </c>
      <c r="J179" s="448" t="s">
        <v>1387</v>
      </c>
    </row>
    <row r="180" spans="1:10" x14ac:dyDescent="0.4">
      <c r="A180" s="409">
        <f t="shared" si="6"/>
        <v>179</v>
      </c>
      <c r="B180" s="463" t="s">
        <v>975</v>
      </c>
      <c r="C180" s="463" t="s">
        <v>638</v>
      </c>
      <c r="D180" s="464" t="s">
        <v>0</v>
      </c>
      <c r="E180" s="464" t="s">
        <v>950</v>
      </c>
      <c r="F180" s="413" t="s">
        <v>1424</v>
      </c>
      <c r="G180" s="410">
        <v>0.47569444444444398</v>
      </c>
      <c r="H180" s="410">
        <v>0.48819444444444399</v>
      </c>
      <c r="I180" s="410">
        <f t="shared" si="5"/>
        <v>1.2500000000000001E-2</v>
      </c>
      <c r="J180" s="448" t="s">
        <v>1387</v>
      </c>
    </row>
    <row r="181" spans="1:10" x14ac:dyDescent="0.4">
      <c r="A181" s="409">
        <f t="shared" si="6"/>
        <v>180</v>
      </c>
      <c r="B181" s="463" t="s">
        <v>977</v>
      </c>
      <c r="C181" s="463" t="s">
        <v>1305</v>
      </c>
      <c r="D181" s="464" t="s">
        <v>24</v>
      </c>
      <c r="E181" s="464" t="s">
        <v>950</v>
      </c>
      <c r="F181" s="412" t="s">
        <v>1439</v>
      </c>
      <c r="G181" s="410">
        <v>0.59027777777777801</v>
      </c>
      <c r="H181" s="410">
        <v>0.60902777777777795</v>
      </c>
      <c r="I181" s="410">
        <f t="shared" si="5"/>
        <v>1.8749999999999899E-2</v>
      </c>
      <c r="J181" s="448" t="s">
        <v>1387</v>
      </c>
    </row>
    <row r="182" spans="1:10" x14ac:dyDescent="0.4">
      <c r="A182" s="409">
        <f t="shared" si="6"/>
        <v>181</v>
      </c>
      <c r="B182" s="463" t="s">
        <v>980</v>
      </c>
      <c r="C182" s="463" t="s">
        <v>149</v>
      </c>
      <c r="D182" s="464" t="s">
        <v>17</v>
      </c>
      <c r="E182" s="464" t="s">
        <v>950</v>
      </c>
      <c r="F182" s="413" t="s">
        <v>1400</v>
      </c>
      <c r="G182" s="410">
        <v>0.42013888888888901</v>
      </c>
      <c r="H182" s="410">
        <v>0.43541666666666701</v>
      </c>
      <c r="I182" s="410">
        <f t="shared" si="5"/>
        <v>1.5277777777777999E-2</v>
      </c>
      <c r="J182" s="448" t="s">
        <v>1387</v>
      </c>
    </row>
    <row r="183" spans="1:10" x14ac:dyDescent="0.4">
      <c r="A183" s="409">
        <f t="shared" si="6"/>
        <v>182</v>
      </c>
      <c r="B183" s="463" t="s">
        <v>982</v>
      </c>
      <c r="C183" s="463" t="s">
        <v>765</v>
      </c>
      <c r="D183" s="464" t="s">
        <v>19</v>
      </c>
      <c r="E183" s="464" t="s">
        <v>950</v>
      </c>
      <c r="F183" s="413" t="s">
        <v>1410</v>
      </c>
      <c r="G183" s="410">
        <v>0.69305555555555598</v>
      </c>
      <c r="H183" s="410">
        <v>0.70694444444444404</v>
      </c>
      <c r="I183" s="410">
        <f t="shared" si="5"/>
        <v>1.3888888888888101E-2</v>
      </c>
      <c r="J183" s="448" t="s">
        <v>1387</v>
      </c>
    </row>
    <row r="184" spans="1:10" x14ac:dyDescent="0.4">
      <c r="A184" s="409">
        <f t="shared" si="6"/>
        <v>183</v>
      </c>
      <c r="B184" s="463" t="s">
        <v>984</v>
      </c>
      <c r="C184" s="463" t="s">
        <v>160</v>
      </c>
      <c r="D184" s="464" t="s">
        <v>17</v>
      </c>
      <c r="E184" s="464" t="s">
        <v>950</v>
      </c>
      <c r="F184" s="413" t="s">
        <v>1396</v>
      </c>
      <c r="G184" s="410">
        <v>0.42361111111111099</v>
      </c>
      <c r="H184" s="410">
        <v>0.44097222222222199</v>
      </c>
      <c r="I184" s="410">
        <f t="shared" si="5"/>
        <v>1.7361111111111001E-2</v>
      </c>
      <c r="J184" s="448" t="s">
        <v>1387</v>
      </c>
    </row>
    <row r="185" spans="1:10" x14ac:dyDescent="0.4">
      <c r="A185" s="409">
        <f t="shared" si="6"/>
        <v>184</v>
      </c>
      <c r="B185" s="463" t="s">
        <v>986</v>
      </c>
      <c r="C185" s="463" t="s">
        <v>1132</v>
      </c>
      <c r="D185" s="464" t="s">
        <v>20</v>
      </c>
      <c r="E185" s="464" t="s">
        <v>950</v>
      </c>
      <c r="F185" s="413" t="s">
        <v>1414</v>
      </c>
      <c r="G185" s="410">
        <v>0.64166666666666705</v>
      </c>
      <c r="H185" s="410">
        <v>0.65763888888888899</v>
      </c>
      <c r="I185" s="410">
        <f t="shared" si="5"/>
        <v>1.5972222222221898E-2</v>
      </c>
      <c r="J185" s="448" t="s">
        <v>1387</v>
      </c>
    </row>
    <row r="186" spans="1:10" x14ac:dyDescent="0.4">
      <c r="A186" s="409">
        <f t="shared" si="6"/>
        <v>185</v>
      </c>
      <c r="B186" s="463" t="s">
        <v>156</v>
      </c>
      <c r="C186" s="463" t="s">
        <v>1270</v>
      </c>
      <c r="D186" s="464" t="s">
        <v>18</v>
      </c>
      <c r="E186" s="464" t="s">
        <v>950</v>
      </c>
      <c r="F186" s="413" t="s">
        <v>1403</v>
      </c>
      <c r="G186" s="410">
        <v>0.69652777777777797</v>
      </c>
      <c r="H186" s="410">
        <v>0.71041666666666703</v>
      </c>
      <c r="I186" s="410">
        <f t="shared" si="5"/>
        <v>1.38888888888891E-2</v>
      </c>
      <c r="J186" s="448" t="s">
        <v>1387</v>
      </c>
    </row>
    <row r="187" spans="1:10" x14ac:dyDescent="0.4">
      <c r="A187" s="409">
        <f t="shared" si="6"/>
        <v>186</v>
      </c>
      <c r="B187" s="463" t="s">
        <v>989</v>
      </c>
      <c r="C187" s="463" t="s">
        <v>159</v>
      </c>
      <c r="D187" s="464" t="s">
        <v>22</v>
      </c>
      <c r="E187" s="464" t="s">
        <v>950</v>
      </c>
      <c r="F187" s="412" t="s">
        <v>1427</v>
      </c>
      <c r="G187" s="410">
        <v>0.47569444444444398</v>
      </c>
      <c r="H187" s="410">
        <v>0.49375000000000002</v>
      </c>
      <c r="I187" s="410">
        <f t="shared" si="5"/>
        <v>1.8055555555556001E-2</v>
      </c>
      <c r="J187" s="448" t="s">
        <v>1387</v>
      </c>
    </row>
    <row r="188" spans="1:10" x14ac:dyDescent="0.4">
      <c r="A188" s="409">
        <f t="shared" si="6"/>
        <v>187</v>
      </c>
      <c r="B188" s="463" t="s">
        <v>993</v>
      </c>
      <c r="C188" s="463" t="s">
        <v>1308</v>
      </c>
      <c r="D188" s="464" t="s">
        <v>19</v>
      </c>
      <c r="E188" s="464" t="s">
        <v>950</v>
      </c>
      <c r="F188" s="413" t="s">
        <v>1406</v>
      </c>
      <c r="G188" s="410">
        <v>0.69583333333333297</v>
      </c>
      <c r="H188" s="410">
        <v>0.70625000000000004</v>
      </c>
      <c r="I188" s="410">
        <f t="shared" si="5"/>
        <v>1.04166666666671E-2</v>
      </c>
      <c r="J188" s="448" t="s">
        <v>1387</v>
      </c>
    </row>
    <row r="189" spans="1:10" x14ac:dyDescent="0.4">
      <c r="A189" s="409">
        <f t="shared" si="6"/>
        <v>188</v>
      </c>
      <c r="B189" s="463" t="s">
        <v>251</v>
      </c>
      <c r="C189" s="463" t="s">
        <v>86</v>
      </c>
      <c r="D189" s="464" t="s">
        <v>19</v>
      </c>
      <c r="E189" s="464" t="s">
        <v>246</v>
      </c>
      <c r="F189" s="413" t="s">
        <v>1409</v>
      </c>
      <c r="G189" s="410">
        <v>0.686805555555556</v>
      </c>
      <c r="H189" s="410">
        <v>0.70277777777777795</v>
      </c>
      <c r="I189" s="410">
        <f t="shared" si="5"/>
        <v>1.5972222222221898E-2</v>
      </c>
      <c r="J189" s="412" t="s">
        <v>1389</v>
      </c>
    </row>
    <row r="190" spans="1:10" x14ac:dyDescent="0.4">
      <c r="A190" s="409">
        <f t="shared" si="6"/>
        <v>189</v>
      </c>
      <c r="B190" s="463" t="s">
        <v>126</v>
      </c>
      <c r="C190" s="463" t="s">
        <v>142</v>
      </c>
      <c r="D190" s="464" t="s">
        <v>21</v>
      </c>
      <c r="E190" s="464" t="s">
        <v>246</v>
      </c>
      <c r="F190" s="413" t="s">
        <v>1416</v>
      </c>
      <c r="G190" s="410">
        <v>0.63888888888888895</v>
      </c>
      <c r="H190" s="410">
        <v>0.66180555555555598</v>
      </c>
      <c r="I190" s="410">
        <f t="shared" si="5"/>
        <v>2.2916666666667002E-2</v>
      </c>
      <c r="J190" s="412" t="s">
        <v>1389</v>
      </c>
    </row>
    <row r="191" spans="1:10" x14ac:dyDescent="0.4">
      <c r="A191" s="409">
        <f t="shared" si="6"/>
        <v>190</v>
      </c>
      <c r="B191" s="463" t="s">
        <v>263</v>
      </c>
      <c r="C191" s="463" t="s">
        <v>131</v>
      </c>
      <c r="D191" s="464" t="s">
        <v>0</v>
      </c>
      <c r="E191" s="464" t="s">
        <v>246</v>
      </c>
      <c r="F191" s="413" t="s">
        <v>1426</v>
      </c>
      <c r="G191" s="410"/>
      <c r="H191" s="410"/>
      <c r="I191" s="410">
        <f t="shared" si="5"/>
        <v>0</v>
      </c>
      <c r="J191" s="412" t="s">
        <v>1389</v>
      </c>
    </row>
    <row r="192" spans="1:10" x14ac:dyDescent="0.4">
      <c r="A192" s="409">
        <f t="shared" si="6"/>
        <v>191</v>
      </c>
      <c r="B192" s="463" t="s">
        <v>303</v>
      </c>
      <c r="C192" s="463" t="s">
        <v>1122</v>
      </c>
      <c r="D192" s="464" t="s">
        <v>21</v>
      </c>
      <c r="E192" s="464" t="s">
        <v>291</v>
      </c>
      <c r="F192" s="413" t="s">
        <v>1419</v>
      </c>
      <c r="G192" s="410">
        <v>0.64166666666666705</v>
      </c>
      <c r="H192" s="410">
        <v>0.66388888888888897</v>
      </c>
      <c r="I192" s="410">
        <f t="shared" si="5"/>
        <v>2.22222222222219E-2</v>
      </c>
      <c r="J192" s="412" t="s">
        <v>1389</v>
      </c>
    </row>
    <row r="193" spans="1:10" x14ac:dyDescent="0.4">
      <c r="A193" s="409">
        <f t="shared" si="6"/>
        <v>192</v>
      </c>
      <c r="B193" s="463" t="s">
        <v>1123</v>
      </c>
      <c r="C193" s="463" t="s">
        <v>95</v>
      </c>
      <c r="D193" s="464" t="s">
        <v>19</v>
      </c>
      <c r="E193" s="464" t="s">
        <v>291</v>
      </c>
      <c r="F193" s="413" t="s">
        <v>1409</v>
      </c>
      <c r="G193" s="410">
        <v>0.686805555555556</v>
      </c>
      <c r="H193" s="410">
        <v>0.70277777777777795</v>
      </c>
      <c r="I193" s="410">
        <f t="shared" si="5"/>
        <v>1.5972222222221898E-2</v>
      </c>
      <c r="J193" s="412" t="s">
        <v>1389</v>
      </c>
    </row>
    <row r="194" spans="1:10" x14ac:dyDescent="0.4">
      <c r="A194" s="409">
        <f t="shared" si="6"/>
        <v>193</v>
      </c>
      <c r="B194" s="463" t="s">
        <v>331</v>
      </c>
      <c r="C194" s="463" t="s">
        <v>1132</v>
      </c>
      <c r="D194" s="464" t="s">
        <v>19</v>
      </c>
      <c r="E194" s="464" t="s">
        <v>323</v>
      </c>
      <c r="F194" s="413" t="s">
        <v>1409</v>
      </c>
      <c r="G194" s="410">
        <v>0.686805555555556</v>
      </c>
      <c r="H194" s="410">
        <v>0.70277777777777795</v>
      </c>
      <c r="I194" s="410">
        <f t="shared" ref="I194:I257" si="7">SUM(H194-G194)</f>
        <v>1.5972222222221898E-2</v>
      </c>
      <c r="J194" s="412" t="s">
        <v>1389</v>
      </c>
    </row>
    <row r="195" spans="1:10" x14ac:dyDescent="0.4">
      <c r="A195" s="409">
        <f t="shared" si="6"/>
        <v>194</v>
      </c>
      <c r="B195" s="463" t="s">
        <v>345</v>
      </c>
      <c r="C195" s="463" t="s">
        <v>1137</v>
      </c>
      <c r="D195" s="464" t="s">
        <v>14</v>
      </c>
      <c r="E195" s="464" t="s">
        <v>323</v>
      </c>
      <c r="F195" s="413" t="s">
        <v>1388</v>
      </c>
      <c r="G195" s="410">
        <v>0.42013888888888901</v>
      </c>
      <c r="H195" s="410">
        <v>0.44513888888888897</v>
      </c>
      <c r="I195" s="410">
        <f t="shared" si="7"/>
        <v>2.5000000000000001E-2</v>
      </c>
      <c r="J195" s="412" t="s">
        <v>1389</v>
      </c>
    </row>
    <row r="196" spans="1:10" x14ac:dyDescent="0.4">
      <c r="A196" s="409">
        <f t="shared" si="6"/>
        <v>195</v>
      </c>
      <c r="B196" s="463" t="s">
        <v>349</v>
      </c>
      <c r="C196" s="463" t="s">
        <v>173</v>
      </c>
      <c r="D196" s="464" t="s">
        <v>24</v>
      </c>
      <c r="E196" s="464" t="s">
        <v>323</v>
      </c>
      <c r="F196" s="412" t="s">
        <v>1442</v>
      </c>
      <c r="G196" s="410">
        <v>0.58680555555555602</v>
      </c>
      <c r="H196" s="410">
        <v>0.60833333333333295</v>
      </c>
      <c r="I196" s="410">
        <f t="shared" si="7"/>
        <v>2.15277777777769E-2</v>
      </c>
      <c r="J196" s="412" t="s">
        <v>1389</v>
      </c>
    </row>
    <row r="197" spans="1:10" x14ac:dyDescent="0.4">
      <c r="A197" s="409">
        <f t="shared" si="6"/>
        <v>196</v>
      </c>
      <c r="B197" s="463" t="s">
        <v>136</v>
      </c>
      <c r="C197" s="463" t="s">
        <v>1154</v>
      </c>
      <c r="D197" s="464" t="s">
        <v>23</v>
      </c>
      <c r="E197" s="464" t="s">
        <v>376</v>
      </c>
      <c r="F197" s="412" t="s">
        <v>1435</v>
      </c>
      <c r="G197" s="410">
        <v>0.58333333333333304</v>
      </c>
      <c r="H197" s="410">
        <v>0.60555555555555596</v>
      </c>
      <c r="I197" s="410">
        <f t="shared" si="7"/>
        <v>2.22222222222229E-2</v>
      </c>
      <c r="J197" s="412" t="s">
        <v>1389</v>
      </c>
    </row>
    <row r="198" spans="1:10" x14ac:dyDescent="0.4">
      <c r="A198" s="409">
        <f t="shared" si="6"/>
        <v>197</v>
      </c>
      <c r="B198" s="463" t="s">
        <v>417</v>
      </c>
      <c r="C198" s="463" t="s">
        <v>186</v>
      </c>
      <c r="D198" s="464" t="s">
        <v>24</v>
      </c>
      <c r="E198" s="464" t="s">
        <v>376</v>
      </c>
      <c r="F198" s="412" t="s">
        <v>1442</v>
      </c>
      <c r="G198" s="410">
        <v>0.58680555555555602</v>
      </c>
      <c r="H198" s="410">
        <v>0.60833333333333295</v>
      </c>
      <c r="I198" s="410">
        <f t="shared" si="7"/>
        <v>2.15277777777769E-2</v>
      </c>
      <c r="J198" s="412" t="s">
        <v>1389</v>
      </c>
    </row>
    <row r="199" spans="1:10" x14ac:dyDescent="0.4">
      <c r="A199" s="409">
        <f t="shared" si="6"/>
        <v>198</v>
      </c>
      <c r="B199" s="463" t="s">
        <v>419</v>
      </c>
      <c r="C199" s="463" t="s">
        <v>1159</v>
      </c>
      <c r="D199" s="464" t="s">
        <v>24</v>
      </c>
      <c r="E199" s="464" t="s">
        <v>376</v>
      </c>
      <c r="F199" s="412" t="s">
        <v>1442</v>
      </c>
      <c r="G199" s="410">
        <v>0.58680555555555602</v>
      </c>
      <c r="H199" s="410">
        <v>0.60833333333333295</v>
      </c>
      <c r="I199" s="410">
        <f t="shared" si="7"/>
        <v>2.15277777777769E-2</v>
      </c>
      <c r="J199" s="412" t="s">
        <v>1389</v>
      </c>
    </row>
    <row r="200" spans="1:10" x14ac:dyDescent="0.4">
      <c r="A200" s="409">
        <f t="shared" si="6"/>
        <v>199</v>
      </c>
      <c r="B200" s="463" t="s">
        <v>431</v>
      </c>
      <c r="C200" s="463" t="s">
        <v>1162</v>
      </c>
      <c r="D200" s="464" t="s">
        <v>19</v>
      </c>
      <c r="E200" s="464" t="s">
        <v>376</v>
      </c>
      <c r="F200" s="413" t="s">
        <v>1409</v>
      </c>
      <c r="G200" s="410">
        <v>0.686805555555556</v>
      </c>
      <c r="H200" s="410">
        <v>0.70277777777777795</v>
      </c>
      <c r="I200" s="410">
        <f t="shared" si="7"/>
        <v>1.5972222222221898E-2</v>
      </c>
      <c r="J200" s="412" t="s">
        <v>1389</v>
      </c>
    </row>
    <row r="201" spans="1:10" x14ac:dyDescent="0.4">
      <c r="A201" s="409">
        <f t="shared" si="6"/>
        <v>200</v>
      </c>
      <c r="B201" s="463" t="s">
        <v>474</v>
      </c>
      <c r="C201" s="463" t="s">
        <v>1176</v>
      </c>
      <c r="D201" s="464" t="s">
        <v>21</v>
      </c>
      <c r="E201" s="464" t="s">
        <v>469</v>
      </c>
      <c r="F201" s="413" t="s">
        <v>1419</v>
      </c>
      <c r="G201" s="410">
        <v>0.64166666666666705</v>
      </c>
      <c r="H201" s="410">
        <v>0.66388888888888897</v>
      </c>
      <c r="I201" s="410">
        <f t="shared" si="7"/>
        <v>2.22222222222219E-2</v>
      </c>
      <c r="J201" s="412" t="s">
        <v>1389</v>
      </c>
    </row>
    <row r="202" spans="1:10" x14ac:dyDescent="0.4">
      <c r="A202" s="409">
        <f t="shared" si="6"/>
        <v>201</v>
      </c>
      <c r="B202" s="463" t="s">
        <v>1290</v>
      </c>
      <c r="C202" s="463" t="s">
        <v>1184</v>
      </c>
      <c r="D202" s="464" t="s">
        <v>24</v>
      </c>
      <c r="E202" s="464" t="s">
        <v>469</v>
      </c>
      <c r="F202" s="412" t="s">
        <v>1442</v>
      </c>
      <c r="G202" s="410">
        <v>0.58680555555555602</v>
      </c>
      <c r="H202" s="410">
        <v>0.60833333333333295</v>
      </c>
      <c r="I202" s="410">
        <f t="shared" si="7"/>
        <v>2.15277777777769E-2</v>
      </c>
      <c r="J202" s="412" t="s">
        <v>1389</v>
      </c>
    </row>
    <row r="203" spans="1:10" x14ac:dyDescent="0.4">
      <c r="A203" s="409">
        <f t="shared" si="6"/>
        <v>202</v>
      </c>
      <c r="B203" s="463" t="s">
        <v>489</v>
      </c>
      <c r="C203" s="463" t="s">
        <v>1185</v>
      </c>
      <c r="D203" s="464" t="s">
        <v>14</v>
      </c>
      <c r="E203" s="464" t="s">
        <v>469</v>
      </c>
      <c r="F203" s="413" t="s">
        <v>1388</v>
      </c>
      <c r="G203" s="410">
        <v>0.42013888888888901</v>
      </c>
      <c r="H203" s="410">
        <v>0.44513888888888897</v>
      </c>
      <c r="I203" s="410">
        <f t="shared" si="7"/>
        <v>2.5000000000000001E-2</v>
      </c>
      <c r="J203" s="412" t="s">
        <v>1389</v>
      </c>
    </row>
    <row r="204" spans="1:10" x14ac:dyDescent="0.4">
      <c r="A204" s="409">
        <f t="shared" si="6"/>
        <v>203</v>
      </c>
      <c r="B204" s="463" t="s">
        <v>538</v>
      </c>
      <c r="C204" s="463" t="s">
        <v>1203</v>
      </c>
      <c r="D204" s="464" t="s">
        <v>23</v>
      </c>
      <c r="E204" s="464" t="s">
        <v>516</v>
      </c>
      <c r="F204" s="412" t="s">
        <v>1435</v>
      </c>
      <c r="G204" s="410">
        <v>0.58333333333333304</v>
      </c>
      <c r="H204" s="410">
        <v>0.60555555555555596</v>
      </c>
      <c r="I204" s="410">
        <f t="shared" si="7"/>
        <v>2.22222222222229E-2</v>
      </c>
      <c r="J204" s="412" t="s">
        <v>1389</v>
      </c>
    </row>
    <row r="205" spans="1:10" x14ac:dyDescent="0.4">
      <c r="A205" s="409">
        <f t="shared" si="6"/>
        <v>204</v>
      </c>
      <c r="B205" s="463" t="s">
        <v>552</v>
      </c>
      <c r="C205" s="463" t="s">
        <v>1208</v>
      </c>
      <c r="D205" s="464" t="s">
        <v>21</v>
      </c>
      <c r="E205" s="464" t="s">
        <v>516</v>
      </c>
      <c r="F205" s="413" t="s">
        <v>1419</v>
      </c>
      <c r="G205" s="410">
        <v>0.64166666666666705</v>
      </c>
      <c r="H205" s="410">
        <v>0.66388888888888897</v>
      </c>
      <c r="I205" s="410">
        <f t="shared" si="7"/>
        <v>2.22222222222219E-2</v>
      </c>
      <c r="J205" s="412" t="s">
        <v>1389</v>
      </c>
    </row>
    <row r="206" spans="1:10" x14ac:dyDescent="0.4">
      <c r="A206" s="409">
        <f t="shared" si="6"/>
        <v>205</v>
      </c>
      <c r="B206" s="463" t="s">
        <v>572</v>
      </c>
      <c r="C206" s="463" t="s">
        <v>1213</v>
      </c>
      <c r="D206" s="464" t="s">
        <v>23</v>
      </c>
      <c r="E206" s="464" t="s">
        <v>573</v>
      </c>
      <c r="F206" s="412" t="s">
        <v>1435</v>
      </c>
      <c r="G206" s="410">
        <v>0.58333333333333304</v>
      </c>
      <c r="H206" s="410">
        <v>0.60555555555555596</v>
      </c>
      <c r="I206" s="410">
        <f t="shared" si="7"/>
        <v>2.22222222222229E-2</v>
      </c>
      <c r="J206" s="412" t="s">
        <v>1389</v>
      </c>
    </row>
    <row r="207" spans="1:10" x14ac:dyDescent="0.4">
      <c r="A207" s="409">
        <f t="shared" si="6"/>
        <v>206</v>
      </c>
      <c r="B207" s="463" t="s">
        <v>581</v>
      </c>
      <c r="C207" s="463" t="s">
        <v>159</v>
      </c>
      <c r="D207" s="464" t="s">
        <v>24</v>
      </c>
      <c r="E207" s="464" t="s">
        <v>573</v>
      </c>
      <c r="F207" s="412" t="s">
        <v>1441</v>
      </c>
      <c r="G207" s="410">
        <v>0.57638888888888895</v>
      </c>
      <c r="H207" s="410">
        <v>0.59791666666666698</v>
      </c>
      <c r="I207" s="410">
        <f t="shared" si="7"/>
        <v>2.1527777777778E-2</v>
      </c>
      <c r="J207" s="412" t="s">
        <v>1389</v>
      </c>
    </row>
    <row r="208" spans="1:10" x14ac:dyDescent="0.4">
      <c r="A208" s="409">
        <f t="shared" ref="A208:A250" si="8">A207+1</f>
        <v>207</v>
      </c>
      <c r="B208" s="463" t="s">
        <v>611</v>
      </c>
      <c r="C208" s="463" t="s">
        <v>102</v>
      </c>
      <c r="D208" s="464" t="s">
        <v>24</v>
      </c>
      <c r="E208" s="464" t="s">
        <v>595</v>
      </c>
      <c r="F208" s="412" t="s">
        <v>1442</v>
      </c>
      <c r="G208" s="410">
        <v>0.58680555555555602</v>
      </c>
      <c r="H208" s="410">
        <v>0.60833333333333295</v>
      </c>
      <c r="I208" s="410">
        <f t="shared" si="7"/>
        <v>2.15277777777769E-2</v>
      </c>
      <c r="J208" s="412" t="s">
        <v>1389</v>
      </c>
    </row>
    <row r="209" spans="1:10" x14ac:dyDescent="0.4">
      <c r="A209" s="409">
        <f t="shared" si="8"/>
        <v>208</v>
      </c>
      <c r="B209" s="463" t="s">
        <v>624</v>
      </c>
      <c r="C209" s="463" t="s">
        <v>1220</v>
      </c>
      <c r="D209" s="464" t="s">
        <v>24</v>
      </c>
      <c r="E209" s="464" t="s">
        <v>625</v>
      </c>
      <c r="F209" s="412" t="s">
        <v>1441</v>
      </c>
      <c r="G209" s="410">
        <v>0.57638888888888895</v>
      </c>
      <c r="H209" s="410">
        <v>0.59791666666666698</v>
      </c>
      <c r="I209" s="410">
        <f t="shared" si="7"/>
        <v>2.1527777777778E-2</v>
      </c>
      <c r="J209" s="412" t="s">
        <v>1389</v>
      </c>
    </row>
    <row r="210" spans="1:10" x14ac:dyDescent="0.4">
      <c r="A210" s="409">
        <f t="shared" si="8"/>
        <v>209</v>
      </c>
      <c r="B210" s="463" t="s">
        <v>689</v>
      </c>
      <c r="C210" s="463" t="s">
        <v>1239</v>
      </c>
      <c r="D210" s="464" t="s">
        <v>21</v>
      </c>
      <c r="E210" s="464" t="s">
        <v>690</v>
      </c>
      <c r="F210" s="413" t="s">
        <v>1416</v>
      </c>
      <c r="G210" s="410">
        <v>0.63888888888888895</v>
      </c>
      <c r="H210" s="410">
        <v>0.66180555555555598</v>
      </c>
      <c r="I210" s="410">
        <f t="shared" si="7"/>
        <v>2.2916666666667002E-2</v>
      </c>
      <c r="J210" s="412" t="s">
        <v>1389</v>
      </c>
    </row>
    <row r="211" spans="1:10" x14ac:dyDescent="0.4">
      <c r="A211" s="409">
        <f t="shared" si="8"/>
        <v>210</v>
      </c>
      <c r="B211" s="463" t="s">
        <v>1249</v>
      </c>
      <c r="C211" s="463" t="s">
        <v>1250</v>
      </c>
      <c r="D211" s="464" t="s">
        <v>19</v>
      </c>
      <c r="E211" s="464" t="s">
        <v>719</v>
      </c>
      <c r="F211" s="413" t="s">
        <v>1409</v>
      </c>
      <c r="G211" s="410">
        <v>0.686805555555556</v>
      </c>
      <c r="H211" s="410">
        <v>0.70277777777777795</v>
      </c>
      <c r="I211" s="410">
        <f t="shared" si="7"/>
        <v>1.5972222222221898E-2</v>
      </c>
      <c r="J211" s="412" t="s">
        <v>1389</v>
      </c>
    </row>
    <row r="212" spans="1:10" x14ac:dyDescent="0.4">
      <c r="A212" s="409">
        <f t="shared" si="8"/>
        <v>211</v>
      </c>
      <c r="B212" s="463" t="s">
        <v>725</v>
      </c>
      <c r="C212" s="463" t="s">
        <v>1252</v>
      </c>
      <c r="D212" s="464" t="s">
        <v>23</v>
      </c>
      <c r="E212" s="464" t="s">
        <v>719</v>
      </c>
      <c r="F212" s="412" t="s">
        <v>1435</v>
      </c>
      <c r="G212" s="410">
        <v>0.58333333333333304</v>
      </c>
      <c r="H212" s="410">
        <v>0.60555555555555596</v>
      </c>
      <c r="I212" s="410">
        <f t="shared" si="7"/>
        <v>2.22222222222229E-2</v>
      </c>
      <c r="J212" s="412" t="s">
        <v>1389</v>
      </c>
    </row>
    <row r="213" spans="1:10" x14ac:dyDescent="0.4">
      <c r="A213" s="409">
        <f t="shared" si="8"/>
        <v>212</v>
      </c>
      <c r="B213" s="463" t="s">
        <v>739</v>
      </c>
      <c r="C213" s="463" t="s">
        <v>1254</v>
      </c>
      <c r="D213" s="464" t="s">
        <v>21</v>
      </c>
      <c r="E213" s="464" t="s">
        <v>84</v>
      </c>
      <c r="F213" s="413" t="s">
        <v>1416</v>
      </c>
      <c r="G213" s="410">
        <v>0.63888888888888895</v>
      </c>
      <c r="H213" s="410">
        <v>0.66180555555555598</v>
      </c>
      <c r="I213" s="410">
        <f t="shared" si="7"/>
        <v>2.2916666666667002E-2</v>
      </c>
      <c r="J213" s="412" t="s">
        <v>1389</v>
      </c>
    </row>
    <row r="214" spans="1:10" x14ac:dyDescent="0.4">
      <c r="A214" s="409">
        <f t="shared" si="8"/>
        <v>213</v>
      </c>
      <c r="B214" s="463" t="s">
        <v>805</v>
      </c>
      <c r="C214" s="463" t="s">
        <v>1280</v>
      </c>
      <c r="D214" s="464" t="s">
        <v>21</v>
      </c>
      <c r="E214" s="464" t="s">
        <v>75</v>
      </c>
      <c r="F214" s="413" t="s">
        <v>1419</v>
      </c>
      <c r="G214" s="410">
        <v>0.64166666666666705</v>
      </c>
      <c r="H214" s="410">
        <v>0.66388888888888897</v>
      </c>
      <c r="I214" s="410">
        <f t="shared" si="7"/>
        <v>2.22222222222219E-2</v>
      </c>
      <c r="J214" s="412" t="s">
        <v>1389</v>
      </c>
    </row>
    <row r="215" spans="1:10" x14ac:dyDescent="0.4">
      <c r="A215" s="409">
        <f t="shared" si="8"/>
        <v>214</v>
      </c>
      <c r="B215" s="463" t="s">
        <v>812</v>
      </c>
      <c r="C215" s="463" t="s">
        <v>91</v>
      </c>
      <c r="D215" s="464" t="s">
        <v>21</v>
      </c>
      <c r="E215" s="464" t="s">
        <v>75</v>
      </c>
      <c r="F215" s="413" t="s">
        <v>1416</v>
      </c>
      <c r="G215" s="410">
        <v>0.63888888888888895</v>
      </c>
      <c r="H215" s="410">
        <v>0.66180555555555598</v>
      </c>
      <c r="I215" s="410">
        <f t="shared" si="7"/>
        <v>2.2916666666667002E-2</v>
      </c>
      <c r="J215" s="412" t="s">
        <v>1389</v>
      </c>
    </row>
    <row r="216" spans="1:10" x14ac:dyDescent="0.4">
      <c r="A216" s="409">
        <f t="shared" si="8"/>
        <v>215</v>
      </c>
      <c r="B216" s="463" t="s">
        <v>1097</v>
      </c>
      <c r="C216" s="463" t="s">
        <v>1285</v>
      </c>
      <c r="D216" s="464" t="s">
        <v>14</v>
      </c>
      <c r="E216" s="464" t="s">
        <v>884</v>
      </c>
      <c r="F216" s="413" t="s">
        <v>1388</v>
      </c>
      <c r="G216" s="410">
        <v>0.42013888888888901</v>
      </c>
      <c r="H216" s="410">
        <v>0.44513888888888897</v>
      </c>
      <c r="I216" s="410">
        <f t="shared" si="7"/>
        <v>2.5000000000000001E-2</v>
      </c>
      <c r="J216" s="412" t="s">
        <v>1389</v>
      </c>
    </row>
    <row r="217" spans="1:10" x14ac:dyDescent="0.4">
      <c r="A217" s="409">
        <f t="shared" si="8"/>
        <v>216</v>
      </c>
      <c r="B217" s="463" t="s">
        <v>896</v>
      </c>
      <c r="C217" s="463" t="s">
        <v>172</v>
      </c>
      <c r="D217" s="464" t="s">
        <v>24</v>
      </c>
      <c r="E217" s="464" t="s">
        <v>884</v>
      </c>
      <c r="F217" s="412" t="s">
        <v>1441</v>
      </c>
      <c r="G217" s="410">
        <v>0.57638888888888895</v>
      </c>
      <c r="H217" s="410">
        <v>0.59791666666666698</v>
      </c>
      <c r="I217" s="410">
        <f t="shared" si="7"/>
        <v>2.1527777777778E-2</v>
      </c>
      <c r="J217" s="412" t="s">
        <v>1389</v>
      </c>
    </row>
    <row r="218" spans="1:10" x14ac:dyDescent="0.4">
      <c r="A218" s="409">
        <f t="shared" si="8"/>
        <v>217</v>
      </c>
      <c r="B218" s="463" t="s">
        <v>906</v>
      </c>
      <c r="C218" s="463" t="s">
        <v>1288</v>
      </c>
      <c r="D218" s="464" t="s">
        <v>24</v>
      </c>
      <c r="E218" s="464" t="s">
        <v>884</v>
      </c>
      <c r="F218" s="412" t="s">
        <v>1441</v>
      </c>
      <c r="G218" s="410">
        <v>0.57638888888888895</v>
      </c>
      <c r="H218" s="410">
        <v>0.59791666666666698</v>
      </c>
      <c r="I218" s="410">
        <f t="shared" si="7"/>
        <v>2.1527777777778E-2</v>
      </c>
      <c r="J218" s="412" t="s">
        <v>1389</v>
      </c>
    </row>
    <row r="219" spans="1:10" x14ac:dyDescent="0.4">
      <c r="A219" s="409">
        <f t="shared" si="8"/>
        <v>218</v>
      </c>
      <c r="B219" s="463" t="s">
        <v>145</v>
      </c>
      <c r="C219" s="463" t="s">
        <v>127</v>
      </c>
      <c r="D219" s="464" t="s">
        <v>21</v>
      </c>
      <c r="E219" s="464" t="s">
        <v>884</v>
      </c>
      <c r="F219" s="413" t="s">
        <v>1419</v>
      </c>
      <c r="G219" s="410">
        <v>0.64166666666666705</v>
      </c>
      <c r="H219" s="410">
        <v>0.66388888888888897</v>
      </c>
      <c r="I219" s="410">
        <f t="shared" si="7"/>
        <v>2.22222222222219E-2</v>
      </c>
      <c r="J219" s="412" t="s">
        <v>1389</v>
      </c>
    </row>
    <row r="220" spans="1:10" x14ac:dyDescent="0.4">
      <c r="A220" s="409">
        <f t="shared" si="8"/>
        <v>219</v>
      </c>
      <c r="B220" s="463" t="s">
        <v>145</v>
      </c>
      <c r="C220" s="463" t="s">
        <v>1304</v>
      </c>
      <c r="D220" s="464" t="s">
        <v>23</v>
      </c>
      <c r="E220" s="464" t="s">
        <v>950</v>
      </c>
      <c r="F220" s="412" t="s">
        <v>1435</v>
      </c>
      <c r="G220" s="410">
        <v>0.58333333333333304</v>
      </c>
      <c r="H220" s="410">
        <v>0.60555555555555596</v>
      </c>
      <c r="I220" s="410">
        <f t="shared" si="7"/>
        <v>2.22222222222229E-2</v>
      </c>
      <c r="J220" s="412" t="s">
        <v>1389</v>
      </c>
    </row>
    <row r="221" spans="1:10" x14ac:dyDescent="0.4">
      <c r="A221" s="409">
        <f t="shared" si="8"/>
        <v>220</v>
      </c>
      <c r="B221" s="463" t="s">
        <v>979</v>
      </c>
      <c r="C221" s="463" t="s">
        <v>1306</v>
      </c>
      <c r="D221" s="464" t="s">
        <v>14</v>
      </c>
      <c r="E221" s="464" t="s">
        <v>950</v>
      </c>
      <c r="F221" s="413" t="s">
        <v>1388</v>
      </c>
      <c r="G221" s="410">
        <v>0.42013888888888901</v>
      </c>
      <c r="H221" s="410">
        <v>0.44513888888888897</v>
      </c>
      <c r="I221" s="410">
        <f t="shared" si="7"/>
        <v>2.5000000000000001E-2</v>
      </c>
      <c r="J221" s="412" t="s">
        <v>1389</v>
      </c>
    </row>
    <row r="222" spans="1:10" x14ac:dyDescent="0.4">
      <c r="A222" s="409">
        <f t="shared" si="8"/>
        <v>221</v>
      </c>
      <c r="B222" s="463" t="s">
        <v>991</v>
      </c>
      <c r="C222" s="463" t="s">
        <v>1307</v>
      </c>
      <c r="D222" s="464" t="s">
        <v>19</v>
      </c>
      <c r="E222" s="464" t="s">
        <v>950</v>
      </c>
      <c r="F222" s="413" t="s">
        <v>1409</v>
      </c>
      <c r="G222" s="410">
        <v>0.686805555555556</v>
      </c>
      <c r="H222" s="410">
        <v>0.70277777777777795</v>
      </c>
      <c r="I222" s="410">
        <f t="shared" si="7"/>
        <v>1.5972222222221898E-2</v>
      </c>
      <c r="J222" s="412" t="s">
        <v>1389</v>
      </c>
    </row>
    <row r="223" spans="1:10" x14ac:dyDescent="0.4">
      <c r="A223" s="409">
        <f t="shared" si="8"/>
        <v>222</v>
      </c>
      <c r="B223" s="463" t="s">
        <v>1133</v>
      </c>
      <c r="C223" s="463" t="s">
        <v>1134</v>
      </c>
      <c r="D223" s="464" t="s">
        <v>0</v>
      </c>
      <c r="E223" s="464" t="s">
        <v>323</v>
      </c>
      <c r="F223" s="413" t="s">
        <v>1425</v>
      </c>
      <c r="G223" s="410">
        <v>0.47222222222222199</v>
      </c>
      <c r="H223" s="410">
        <v>0.484027777777778</v>
      </c>
      <c r="I223" s="410">
        <f t="shared" si="7"/>
        <v>1.1805555555555999E-2</v>
      </c>
      <c r="J223" s="412" t="s">
        <v>1392</v>
      </c>
    </row>
    <row r="224" spans="1:10" x14ac:dyDescent="0.4">
      <c r="A224" s="409">
        <f t="shared" si="8"/>
        <v>223</v>
      </c>
      <c r="B224" s="463" t="s">
        <v>401</v>
      </c>
      <c r="C224" s="463" t="s">
        <v>179</v>
      </c>
      <c r="D224" s="464" t="s">
        <v>0</v>
      </c>
      <c r="E224" s="464" t="s">
        <v>376</v>
      </c>
      <c r="F224" s="413" t="s">
        <v>1425</v>
      </c>
      <c r="G224" s="410">
        <v>0.46875</v>
      </c>
      <c r="H224" s="410">
        <v>0.484722222222222</v>
      </c>
      <c r="I224" s="410">
        <f t="shared" si="7"/>
        <v>1.5972222222221999E-2</v>
      </c>
      <c r="J224" s="412" t="s">
        <v>1392</v>
      </c>
    </row>
    <row r="225" spans="1:10" x14ac:dyDescent="0.4">
      <c r="A225" s="409">
        <f t="shared" si="8"/>
        <v>224</v>
      </c>
      <c r="B225" s="463" t="s">
        <v>603</v>
      </c>
      <c r="C225" s="463" t="s">
        <v>160</v>
      </c>
      <c r="D225" s="464" t="s">
        <v>0</v>
      </c>
      <c r="E225" s="464" t="s">
        <v>595</v>
      </c>
      <c r="F225" s="413" t="s">
        <v>1422</v>
      </c>
      <c r="G225" s="410">
        <v>0.46875</v>
      </c>
      <c r="H225" s="410">
        <v>0.484722222222222</v>
      </c>
      <c r="I225" s="410">
        <f t="shared" si="7"/>
        <v>1.5972222222221999E-2</v>
      </c>
      <c r="J225" s="412" t="s">
        <v>1392</v>
      </c>
    </row>
    <row r="226" spans="1:10" x14ac:dyDescent="0.4">
      <c r="A226" s="409">
        <f t="shared" si="8"/>
        <v>225</v>
      </c>
      <c r="B226" s="463" t="s">
        <v>662</v>
      </c>
      <c r="C226" s="463" t="s">
        <v>1225</v>
      </c>
      <c r="D226" s="464" t="s">
        <v>14</v>
      </c>
      <c r="E226" s="464" t="s">
        <v>663</v>
      </c>
      <c r="F226" s="413" t="s">
        <v>1391</v>
      </c>
      <c r="G226" s="410">
        <v>0.42361111111111099</v>
      </c>
      <c r="H226" s="410">
        <v>0.43958333333333299</v>
      </c>
      <c r="I226" s="410">
        <f t="shared" si="7"/>
        <v>1.5972222222221999E-2</v>
      </c>
      <c r="J226" s="412" t="s">
        <v>1392</v>
      </c>
    </row>
    <row r="227" spans="1:10" x14ac:dyDescent="0.4">
      <c r="A227" s="409">
        <f t="shared" si="8"/>
        <v>226</v>
      </c>
      <c r="B227" s="463" t="s">
        <v>704</v>
      </c>
      <c r="C227" s="463" t="s">
        <v>1243</v>
      </c>
      <c r="D227" s="464" t="s">
        <v>0</v>
      </c>
      <c r="E227" s="464" t="s">
        <v>690</v>
      </c>
      <c r="F227" s="413" t="s">
        <v>1422</v>
      </c>
      <c r="G227" s="410">
        <v>0.46875</v>
      </c>
      <c r="H227" s="410">
        <v>0.484722222222222</v>
      </c>
      <c r="I227" s="410">
        <f t="shared" si="7"/>
        <v>1.5972222222221999E-2</v>
      </c>
      <c r="J227" s="412" t="s">
        <v>1392</v>
      </c>
    </row>
    <row r="228" spans="1:10" x14ac:dyDescent="0.4">
      <c r="A228" s="409">
        <f t="shared" si="8"/>
        <v>227</v>
      </c>
      <c r="B228" s="463" t="s">
        <v>163</v>
      </c>
      <c r="C228" s="463" t="s">
        <v>74</v>
      </c>
      <c r="D228" s="464" t="s">
        <v>14</v>
      </c>
      <c r="E228" s="464" t="s">
        <v>84</v>
      </c>
      <c r="F228" s="413" t="s">
        <v>1391</v>
      </c>
      <c r="G228" s="410">
        <v>0.42361111111111099</v>
      </c>
      <c r="H228" s="410">
        <v>0.43958333333333299</v>
      </c>
      <c r="I228" s="410">
        <f t="shared" si="7"/>
        <v>1.5972222222221999E-2</v>
      </c>
      <c r="J228" s="412" t="s">
        <v>1392</v>
      </c>
    </row>
    <row r="229" spans="1:10" x14ac:dyDescent="0.4">
      <c r="A229" s="409">
        <f t="shared" si="8"/>
        <v>228</v>
      </c>
      <c r="B229" s="463" t="s">
        <v>751</v>
      </c>
      <c r="C229" s="463" t="s">
        <v>1259</v>
      </c>
      <c r="D229" s="464" t="s">
        <v>14</v>
      </c>
      <c r="E229" s="464" t="s">
        <v>84</v>
      </c>
      <c r="F229" s="413" t="s">
        <v>1391</v>
      </c>
      <c r="G229" s="410">
        <v>0.42361111111111099</v>
      </c>
      <c r="H229" s="410">
        <v>0.43958333333333299</v>
      </c>
      <c r="I229" s="410">
        <f t="shared" si="7"/>
        <v>1.5972222222221999E-2</v>
      </c>
      <c r="J229" s="412" t="s">
        <v>1392</v>
      </c>
    </row>
    <row r="230" spans="1:10" x14ac:dyDescent="0.4">
      <c r="A230" s="409">
        <f t="shared" si="8"/>
        <v>229</v>
      </c>
      <c r="B230" s="463" t="s">
        <v>125</v>
      </c>
      <c r="C230" s="463" t="s">
        <v>1266</v>
      </c>
      <c r="D230" s="464" t="s">
        <v>0</v>
      </c>
      <c r="E230" s="464" t="s">
        <v>75</v>
      </c>
      <c r="F230" s="413" t="s">
        <v>1422</v>
      </c>
      <c r="G230" s="410">
        <v>0.46875</v>
      </c>
      <c r="H230" s="410">
        <v>0.484722222222222</v>
      </c>
      <c r="I230" s="410">
        <f t="shared" si="7"/>
        <v>1.5972222222221999E-2</v>
      </c>
      <c r="J230" s="412" t="s">
        <v>1392</v>
      </c>
    </row>
    <row r="231" spans="1:10" x14ac:dyDescent="0.4">
      <c r="A231" s="409">
        <f t="shared" si="8"/>
        <v>230</v>
      </c>
      <c r="B231" s="463" t="s">
        <v>153</v>
      </c>
      <c r="C231" s="463" t="s">
        <v>1275</v>
      </c>
      <c r="D231" s="464" t="s">
        <v>0</v>
      </c>
      <c r="E231" s="464" t="s">
        <v>75</v>
      </c>
      <c r="F231" s="413" t="s">
        <v>1425</v>
      </c>
      <c r="G231" s="410">
        <v>0.47222222222222199</v>
      </c>
      <c r="H231" s="410">
        <v>0.484027777777778</v>
      </c>
      <c r="I231" s="410">
        <f t="shared" si="7"/>
        <v>1.1805555555555999E-2</v>
      </c>
      <c r="J231" s="412" t="s">
        <v>1392</v>
      </c>
    </row>
    <row r="232" spans="1:10" x14ac:dyDescent="0.4">
      <c r="A232" s="409">
        <f t="shared" si="8"/>
        <v>231</v>
      </c>
      <c r="B232" s="463" t="s">
        <v>100</v>
      </c>
      <c r="C232" s="463" t="s">
        <v>79</v>
      </c>
      <c r="D232" s="464" t="s">
        <v>0</v>
      </c>
      <c r="E232" s="464" t="s">
        <v>75</v>
      </c>
      <c r="F232" s="413" t="s">
        <v>1422</v>
      </c>
      <c r="G232" s="410">
        <v>0.46875</v>
      </c>
      <c r="H232" s="410">
        <v>0.484722222222222</v>
      </c>
      <c r="I232" s="410">
        <f t="shared" si="7"/>
        <v>1.5972222222221999E-2</v>
      </c>
      <c r="J232" s="412" t="s">
        <v>1392</v>
      </c>
    </row>
    <row r="233" spans="1:10" x14ac:dyDescent="0.4">
      <c r="A233" s="409">
        <f t="shared" si="8"/>
        <v>232</v>
      </c>
      <c r="B233" s="463" t="s">
        <v>910</v>
      </c>
      <c r="C233" s="463" t="s">
        <v>1167</v>
      </c>
      <c r="D233" s="464" t="s">
        <v>0</v>
      </c>
      <c r="E233" s="464" t="s">
        <v>884</v>
      </c>
      <c r="F233" s="413" t="s">
        <v>1422</v>
      </c>
      <c r="G233" s="410">
        <v>0.46875</v>
      </c>
      <c r="H233" s="410">
        <v>0.484722222222222</v>
      </c>
      <c r="I233" s="410">
        <f t="shared" si="7"/>
        <v>1.5972222222221999E-2</v>
      </c>
      <c r="J233" s="412" t="s">
        <v>1392</v>
      </c>
    </row>
    <row r="234" spans="1:10" x14ac:dyDescent="0.4">
      <c r="A234" s="409">
        <f t="shared" si="8"/>
        <v>233</v>
      </c>
      <c r="B234" s="463" t="s">
        <v>113</v>
      </c>
      <c r="C234" s="463" t="s">
        <v>122</v>
      </c>
      <c r="D234" s="464" t="s">
        <v>0</v>
      </c>
      <c r="E234" s="464" t="s">
        <v>884</v>
      </c>
      <c r="F234" s="413" t="s">
        <v>1425</v>
      </c>
      <c r="G234" s="410">
        <v>0.47222222222222199</v>
      </c>
      <c r="H234" s="410">
        <v>0.484027777777778</v>
      </c>
      <c r="I234" s="410">
        <f t="shared" si="7"/>
        <v>1.1805555555555999E-2</v>
      </c>
      <c r="J234" s="412" t="s">
        <v>1392</v>
      </c>
    </row>
    <row r="235" spans="1:10" x14ac:dyDescent="0.4">
      <c r="A235" s="409">
        <f t="shared" si="8"/>
        <v>234</v>
      </c>
      <c r="B235" s="463" t="s">
        <v>967</v>
      </c>
      <c r="C235" s="463" t="s">
        <v>1127</v>
      </c>
      <c r="D235" s="464" t="s">
        <v>0</v>
      </c>
      <c r="E235" s="464" t="s">
        <v>950</v>
      </c>
      <c r="F235" s="413" t="s">
        <v>1425</v>
      </c>
      <c r="G235" s="410">
        <v>0.47222222222222199</v>
      </c>
      <c r="H235" s="410">
        <v>0.484027777777778</v>
      </c>
      <c r="I235" s="410">
        <f t="shared" si="7"/>
        <v>1.1805555555555999E-2</v>
      </c>
      <c r="J235" s="412" t="s">
        <v>1392</v>
      </c>
    </row>
    <row r="236" spans="1:10" x14ac:dyDescent="0.4">
      <c r="A236" s="409">
        <f t="shared" si="8"/>
        <v>235</v>
      </c>
      <c r="B236" s="463" t="s">
        <v>973</v>
      </c>
      <c r="C236" s="463" t="s">
        <v>159</v>
      </c>
      <c r="D236" s="464" t="s">
        <v>14</v>
      </c>
      <c r="E236" s="464" t="s">
        <v>950</v>
      </c>
      <c r="F236" s="413" t="s">
        <v>1391</v>
      </c>
      <c r="G236" s="410">
        <v>0.42361111111111099</v>
      </c>
      <c r="H236" s="410">
        <v>0.43958333333333299</v>
      </c>
      <c r="I236" s="410">
        <f t="shared" si="7"/>
        <v>1.5972222222221999E-2</v>
      </c>
      <c r="J236" s="412" t="s">
        <v>1392</v>
      </c>
    </row>
    <row r="237" spans="1:10" x14ac:dyDescent="0.4">
      <c r="A237" s="409">
        <f t="shared" si="8"/>
        <v>236</v>
      </c>
      <c r="B237" s="463" t="s">
        <v>1097</v>
      </c>
      <c r="C237" s="463" t="s">
        <v>172</v>
      </c>
      <c r="D237" s="464" t="s">
        <v>24</v>
      </c>
      <c r="E237" s="464" t="s">
        <v>246</v>
      </c>
      <c r="F237" s="412" t="s">
        <v>1399</v>
      </c>
      <c r="G237" s="410"/>
      <c r="H237" s="410"/>
      <c r="I237" s="410">
        <f t="shared" si="7"/>
        <v>0</v>
      </c>
      <c r="J237" s="412" t="s">
        <v>1399</v>
      </c>
    </row>
    <row r="238" spans="1:10" x14ac:dyDescent="0.4">
      <c r="A238" s="409">
        <f t="shared" si="8"/>
        <v>237</v>
      </c>
      <c r="B238" s="463" t="s">
        <v>259</v>
      </c>
      <c r="C238" s="463" t="s">
        <v>1098</v>
      </c>
      <c r="D238" s="464" t="s">
        <v>21</v>
      </c>
      <c r="E238" s="464" t="s">
        <v>246</v>
      </c>
      <c r="F238" s="413"/>
      <c r="G238" s="410"/>
      <c r="H238" s="410"/>
      <c r="I238" s="410">
        <f t="shared" si="7"/>
        <v>0</v>
      </c>
      <c r="J238" s="412" t="s">
        <v>1399</v>
      </c>
    </row>
    <row r="239" spans="1:10" x14ac:dyDescent="0.4">
      <c r="A239" s="409">
        <f t="shared" si="8"/>
        <v>238</v>
      </c>
      <c r="B239" s="463" t="s">
        <v>277</v>
      </c>
      <c r="C239" s="463" t="s">
        <v>143</v>
      </c>
      <c r="D239" s="464" t="s">
        <v>0</v>
      </c>
      <c r="E239" s="464" t="s">
        <v>246</v>
      </c>
      <c r="F239" s="413" t="s">
        <v>1426</v>
      </c>
      <c r="G239" s="410"/>
      <c r="H239" s="410"/>
      <c r="I239" s="410">
        <f t="shared" si="7"/>
        <v>0</v>
      </c>
      <c r="J239" s="414" t="s">
        <v>1399</v>
      </c>
    </row>
    <row r="240" spans="1:10" x14ac:dyDescent="0.4">
      <c r="A240" s="409">
        <f t="shared" si="8"/>
        <v>239</v>
      </c>
      <c r="B240" s="465" t="s">
        <v>1128</v>
      </c>
      <c r="C240" s="465" t="s">
        <v>175</v>
      </c>
      <c r="D240" s="464" t="s">
        <v>20</v>
      </c>
      <c r="E240" s="466" t="s">
        <v>323</v>
      </c>
      <c r="F240" s="412" t="s">
        <v>1399</v>
      </c>
      <c r="G240" s="410"/>
      <c r="H240" s="410"/>
      <c r="I240" s="410">
        <f t="shared" si="7"/>
        <v>0</v>
      </c>
      <c r="J240" s="412" t="s">
        <v>1399</v>
      </c>
    </row>
    <row r="241" spans="1:10" x14ac:dyDescent="0.4">
      <c r="A241" s="409">
        <f t="shared" si="8"/>
        <v>240</v>
      </c>
      <c r="B241" s="463" t="s">
        <v>125</v>
      </c>
      <c r="C241" s="463" t="s">
        <v>1169</v>
      </c>
      <c r="D241" s="464" t="s">
        <v>18</v>
      </c>
      <c r="E241" s="464" t="s">
        <v>459</v>
      </c>
      <c r="F241" s="413"/>
      <c r="G241" s="410"/>
      <c r="H241" s="410"/>
      <c r="I241" s="410">
        <f t="shared" si="7"/>
        <v>0</v>
      </c>
      <c r="J241" s="412" t="s">
        <v>1399</v>
      </c>
    </row>
    <row r="242" spans="1:10" x14ac:dyDescent="0.4">
      <c r="A242" s="409">
        <f t="shared" si="8"/>
        <v>241</v>
      </c>
      <c r="B242" s="463" t="s">
        <v>479</v>
      </c>
      <c r="C242" s="463" t="s">
        <v>1180</v>
      </c>
      <c r="D242" s="464" t="s">
        <v>17</v>
      </c>
      <c r="E242" s="464" t="s">
        <v>469</v>
      </c>
      <c r="F242" s="413"/>
      <c r="G242" s="410"/>
      <c r="H242" s="410"/>
      <c r="I242" s="410">
        <f t="shared" si="7"/>
        <v>0</v>
      </c>
      <c r="J242" s="412" t="s">
        <v>1399</v>
      </c>
    </row>
    <row r="243" spans="1:10" x14ac:dyDescent="0.4">
      <c r="A243" s="409">
        <f t="shared" si="8"/>
        <v>242</v>
      </c>
      <c r="B243" s="463" t="s">
        <v>515</v>
      </c>
      <c r="C243" s="463" t="s">
        <v>1194</v>
      </c>
      <c r="D243" s="464" t="s">
        <v>18</v>
      </c>
      <c r="E243" s="464" t="s">
        <v>516</v>
      </c>
      <c r="F243" s="413"/>
      <c r="G243" s="410"/>
      <c r="H243" s="410"/>
      <c r="I243" s="410">
        <f t="shared" si="7"/>
        <v>0</v>
      </c>
      <c r="J243" s="412" t="s">
        <v>1399</v>
      </c>
    </row>
    <row r="244" spans="1:10" x14ac:dyDescent="0.4">
      <c r="A244" s="409">
        <f t="shared" si="8"/>
        <v>243</v>
      </c>
      <c r="B244" s="463" t="s">
        <v>522</v>
      </c>
      <c r="C244" s="463" t="s">
        <v>1197</v>
      </c>
      <c r="D244" s="464" t="s">
        <v>24</v>
      </c>
      <c r="E244" s="464" t="s">
        <v>516</v>
      </c>
      <c r="F244" s="412" t="s">
        <v>1399</v>
      </c>
      <c r="G244" s="410"/>
      <c r="H244" s="410"/>
      <c r="I244" s="410">
        <f t="shared" si="7"/>
        <v>0</v>
      </c>
      <c r="J244" s="412" t="s">
        <v>1399</v>
      </c>
    </row>
    <row r="245" spans="1:10" x14ac:dyDescent="0.4">
      <c r="A245" s="409">
        <f t="shared" si="8"/>
        <v>244</v>
      </c>
      <c r="B245" s="463" t="s">
        <v>607</v>
      </c>
      <c r="C245" s="463" t="s">
        <v>172</v>
      </c>
      <c r="D245" s="464" t="s">
        <v>22</v>
      </c>
      <c r="E245" s="464" t="s">
        <v>595</v>
      </c>
      <c r="F245" s="412" t="s">
        <v>1399</v>
      </c>
      <c r="G245" s="410"/>
      <c r="H245" s="410"/>
      <c r="I245" s="410">
        <f t="shared" si="7"/>
        <v>0</v>
      </c>
      <c r="J245" s="412" t="s">
        <v>1399</v>
      </c>
    </row>
    <row r="246" spans="1:10" x14ac:dyDescent="0.4">
      <c r="A246" s="409">
        <f t="shared" si="8"/>
        <v>245</v>
      </c>
      <c r="B246" s="463" t="s">
        <v>1206</v>
      </c>
      <c r="C246" s="463" t="s">
        <v>765</v>
      </c>
      <c r="D246" s="464" t="s">
        <v>23</v>
      </c>
      <c r="E246" s="464" t="s">
        <v>595</v>
      </c>
      <c r="F246" s="412" t="s">
        <v>1399</v>
      </c>
      <c r="G246" s="410"/>
      <c r="H246" s="410"/>
      <c r="I246" s="410">
        <f t="shared" si="7"/>
        <v>0</v>
      </c>
      <c r="J246" s="412" t="s">
        <v>1399</v>
      </c>
    </row>
    <row r="247" spans="1:10" x14ac:dyDescent="0.4">
      <c r="A247" s="409">
        <f t="shared" si="8"/>
        <v>246</v>
      </c>
      <c r="B247" s="463" t="s">
        <v>696</v>
      </c>
      <c r="C247" s="463" t="s">
        <v>1146</v>
      </c>
      <c r="D247" s="464" t="s">
        <v>17</v>
      </c>
      <c r="E247" s="464" t="s">
        <v>690</v>
      </c>
      <c r="F247" s="413"/>
      <c r="G247" s="410"/>
      <c r="H247" s="410"/>
      <c r="I247" s="410">
        <f t="shared" si="7"/>
        <v>0</v>
      </c>
      <c r="J247" s="412" t="s">
        <v>1399</v>
      </c>
    </row>
    <row r="248" spans="1:10" x14ac:dyDescent="0.4">
      <c r="A248" s="409">
        <f t="shared" si="8"/>
        <v>247</v>
      </c>
      <c r="B248" s="463" t="s">
        <v>727</v>
      </c>
      <c r="C248" s="463" t="s">
        <v>121</v>
      </c>
      <c r="D248" s="464" t="s">
        <v>21</v>
      </c>
      <c r="E248" s="464" t="s">
        <v>719</v>
      </c>
      <c r="F248" s="413"/>
      <c r="G248" s="410"/>
      <c r="H248" s="410"/>
      <c r="I248" s="410">
        <f t="shared" si="7"/>
        <v>0</v>
      </c>
      <c r="J248" s="412" t="s">
        <v>1399</v>
      </c>
    </row>
    <row r="249" spans="1:10" x14ac:dyDescent="0.4">
      <c r="A249" s="409">
        <f t="shared" si="8"/>
        <v>248</v>
      </c>
      <c r="B249" s="463" t="s">
        <v>793</v>
      </c>
      <c r="C249" s="463" t="s">
        <v>1273</v>
      </c>
      <c r="D249" s="464" t="s">
        <v>17</v>
      </c>
      <c r="E249" s="464" t="s">
        <v>75</v>
      </c>
      <c r="F249" s="413"/>
      <c r="G249" s="410"/>
      <c r="H249" s="410"/>
      <c r="I249" s="410">
        <f t="shared" si="7"/>
        <v>0</v>
      </c>
      <c r="J249" s="412" t="s">
        <v>1399</v>
      </c>
    </row>
    <row r="250" spans="1:10" x14ac:dyDescent="0.4">
      <c r="A250" s="409">
        <f t="shared" si="8"/>
        <v>249</v>
      </c>
      <c r="B250" s="463" t="s">
        <v>900</v>
      </c>
      <c r="C250" s="463" t="s">
        <v>130</v>
      </c>
      <c r="D250" s="464" t="s">
        <v>20</v>
      </c>
      <c r="E250" s="464" t="s">
        <v>884</v>
      </c>
      <c r="F250" s="413"/>
      <c r="G250" s="410"/>
      <c r="H250" s="410"/>
      <c r="I250" s="410">
        <f t="shared" si="7"/>
        <v>0</v>
      </c>
      <c r="J250" s="412" t="s">
        <v>1399</v>
      </c>
    </row>
  </sheetData>
  <sheetProtection algorithmName="SHA-512" hashValue="kDDR47yd12Um0qxzJX66gxVGBDWJn1EEMYeDwuiKpi/j6uxalBdwEkPKj1zvmTyYfw2c4vR0E2iSQ2HecidEHw==" saltValue="o5OEMPwuuw9E/lV8Y8h/hA==" spinCount="100000" sheet="1" objects="1" scenarios="1"/>
  <sortState ref="A2:J268">
    <sortCondition ref="J2:J268"/>
    <sortCondition ref="E2:E268"/>
    <sortCondition ref="B2:B268"/>
    <sortCondition ref="C2:C268"/>
  </sortState>
  <conditionalFormatting sqref="D237:D250 D2:D188">
    <cfRule type="containsText" dxfId="2" priority="1" operator="containsText" text="VACANT">
      <formula>NOT(ISERROR(SEARCH("VACANT",D2)))</formula>
    </cfRule>
  </conditionalFormatting>
  <printOptions horizontalCentered="1"/>
  <pageMargins left="0.25" right="0.25" top="0.59" bottom="0.67" header="0.3" footer="0.24"/>
  <pageSetup orientation="landscape" horizontalDpi="200" verticalDpi="200" r:id="rId1"/>
  <headerFooter>
    <oddHeader>&amp;C&amp;"-,Bold"&amp;16&amp;A</oddHeader>
    <oddFooter xml:space="preserve">&amp;C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ySplit="1" topLeftCell="A2" activePane="bottomLeft" state="frozen"/>
      <selection pane="bottomLeft" activeCell="J10" sqref="J10"/>
    </sheetView>
  </sheetViews>
  <sheetFormatPr defaultRowHeight="13.2" x14ac:dyDescent="0.25"/>
  <cols>
    <col min="1" max="1" width="6.33203125" style="97" bestFit="1" customWidth="1"/>
    <col min="2" max="2" width="15.44140625" style="311" customWidth="1"/>
    <col min="3" max="3" width="9.109375" style="311"/>
    <col min="4" max="4" width="12.33203125" style="97" bestFit="1" customWidth="1"/>
    <col min="5" max="5" width="4.109375" style="97" bestFit="1" customWidth="1"/>
    <col min="6" max="6" width="7.44140625" style="97" bestFit="1" customWidth="1"/>
    <col min="7" max="7" width="6" style="97" bestFit="1" customWidth="1"/>
    <col min="8" max="8" width="5.88671875" style="97" bestFit="1" customWidth="1"/>
    <col min="9" max="9" width="6.44140625" style="97" customWidth="1"/>
    <col min="10" max="10" width="6.33203125" style="97" bestFit="1" customWidth="1"/>
    <col min="11" max="11" width="9.109375" style="323"/>
    <col min="12" max="12" width="26.109375" customWidth="1"/>
  </cols>
  <sheetData>
    <row r="1" spans="1:12" s="312" customFormat="1" ht="40.200000000000003" thickBot="1" x14ac:dyDescent="0.3">
      <c r="A1" s="314" t="s">
        <v>1370</v>
      </c>
      <c r="B1" s="315" t="s">
        <v>212</v>
      </c>
      <c r="C1" s="315" t="s">
        <v>2</v>
      </c>
      <c r="D1" s="316" t="s">
        <v>3</v>
      </c>
      <c r="E1" s="316" t="s">
        <v>4</v>
      </c>
      <c r="F1" s="316" t="s">
        <v>64</v>
      </c>
      <c r="G1" s="316" t="s">
        <v>57</v>
      </c>
      <c r="H1" s="316" t="s">
        <v>53</v>
      </c>
      <c r="I1" s="316" t="s">
        <v>1369</v>
      </c>
      <c r="J1" s="316" t="s">
        <v>54</v>
      </c>
      <c r="K1" s="327" t="s">
        <v>13</v>
      </c>
      <c r="L1" s="333"/>
    </row>
    <row r="2" spans="1:12" x14ac:dyDescent="0.25">
      <c r="A2" s="317">
        <v>1</v>
      </c>
      <c r="B2" s="324" t="s">
        <v>479</v>
      </c>
      <c r="C2" s="324" t="s">
        <v>1180</v>
      </c>
      <c r="D2" s="150" t="s">
        <v>469</v>
      </c>
      <c r="E2" s="150" t="s">
        <v>17</v>
      </c>
      <c r="F2" s="150">
        <v>77</v>
      </c>
      <c r="G2" s="150">
        <v>75.75</v>
      </c>
      <c r="H2" s="150">
        <v>40</v>
      </c>
      <c r="I2" s="150">
        <v>37</v>
      </c>
      <c r="J2" s="150">
        <v>44</v>
      </c>
      <c r="K2" s="328">
        <v>273.75</v>
      </c>
      <c r="L2" s="69" t="s">
        <v>1377</v>
      </c>
    </row>
    <row r="3" spans="1:12" x14ac:dyDescent="0.25">
      <c r="A3" s="318">
        <v>2</v>
      </c>
      <c r="B3" s="326" t="s">
        <v>381</v>
      </c>
      <c r="C3" s="326" t="s">
        <v>1148</v>
      </c>
      <c r="D3" s="136" t="s">
        <v>376</v>
      </c>
      <c r="E3" s="136" t="s">
        <v>19</v>
      </c>
      <c r="F3" s="136">
        <v>75.5</v>
      </c>
      <c r="G3" s="136">
        <v>75.5</v>
      </c>
      <c r="H3" s="136">
        <v>40</v>
      </c>
      <c r="I3" s="136">
        <v>40</v>
      </c>
      <c r="J3" s="136">
        <v>42</v>
      </c>
      <c r="K3" s="329">
        <v>273</v>
      </c>
      <c r="L3" s="69"/>
    </row>
    <row r="4" spans="1:12" x14ac:dyDescent="0.25">
      <c r="A4" s="318">
        <v>3</v>
      </c>
      <c r="B4" s="325" t="s">
        <v>379</v>
      </c>
      <c r="C4" s="325" t="s">
        <v>148</v>
      </c>
      <c r="D4" s="129" t="s">
        <v>376</v>
      </c>
      <c r="E4" s="129" t="s">
        <v>23</v>
      </c>
      <c r="F4" s="129">
        <v>73</v>
      </c>
      <c r="G4" s="129">
        <v>77</v>
      </c>
      <c r="H4" s="129">
        <v>40</v>
      </c>
      <c r="I4" s="129">
        <v>41</v>
      </c>
      <c r="J4" s="129">
        <v>42</v>
      </c>
      <c r="K4" s="330">
        <v>273</v>
      </c>
      <c r="L4" s="69" t="s">
        <v>1378</v>
      </c>
    </row>
    <row r="5" spans="1:12" x14ac:dyDescent="0.25">
      <c r="A5" s="318">
        <v>4</v>
      </c>
      <c r="B5" s="326" t="s">
        <v>993</v>
      </c>
      <c r="C5" s="326" t="s">
        <v>1308</v>
      </c>
      <c r="D5" s="136" t="s">
        <v>950</v>
      </c>
      <c r="E5" s="136" t="s">
        <v>19</v>
      </c>
      <c r="F5" s="136">
        <v>74.5</v>
      </c>
      <c r="G5" s="136">
        <v>76.25</v>
      </c>
      <c r="H5" s="136">
        <v>40</v>
      </c>
      <c r="I5" s="136">
        <v>41</v>
      </c>
      <c r="J5" s="136">
        <v>41</v>
      </c>
      <c r="K5" s="329">
        <v>272.75</v>
      </c>
      <c r="L5" s="69"/>
    </row>
    <row r="6" spans="1:12" x14ac:dyDescent="0.25">
      <c r="A6" s="318">
        <v>5</v>
      </c>
      <c r="B6" s="326" t="s">
        <v>96</v>
      </c>
      <c r="C6" s="326" t="s">
        <v>291</v>
      </c>
      <c r="D6" s="136" t="s">
        <v>469</v>
      </c>
      <c r="E6" s="136" t="s">
        <v>24</v>
      </c>
      <c r="F6" s="136">
        <v>75</v>
      </c>
      <c r="G6" s="136">
        <v>75.5</v>
      </c>
      <c r="H6" s="136">
        <v>40</v>
      </c>
      <c r="I6" s="136">
        <v>41</v>
      </c>
      <c r="J6" s="136">
        <v>41</v>
      </c>
      <c r="K6" s="329">
        <v>272.5</v>
      </c>
      <c r="L6" s="69"/>
    </row>
    <row r="7" spans="1:12" x14ac:dyDescent="0.25">
      <c r="A7" s="318">
        <v>6</v>
      </c>
      <c r="B7" s="326" t="s">
        <v>1157</v>
      </c>
      <c r="C7" s="326" t="s">
        <v>107</v>
      </c>
      <c r="D7" s="136" t="s">
        <v>376</v>
      </c>
      <c r="E7" s="136" t="s">
        <v>24</v>
      </c>
      <c r="F7" s="136">
        <v>75</v>
      </c>
      <c r="G7" s="136">
        <v>78</v>
      </c>
      <c r="H7" s="136">
        <v>40</v>
      </c>
      <c r="I7" s="136">
        <v>36</v>
      </c>
      <c r="J7" s="136">
        <v>42</v>
      </c>
      <c r="K7" s="329">
        <v>271</v>
      </c>
      <c r="L7" s="69"/>
    </row>
    <row r="8" spans="1:12" x14ac:dyDescent="0.25">
      <c r="A8" s="318">
        <v>7</v>
      </c>
      <c r="B8" s="326" t="s">
        <v>1302</v>
      </c>
      <c r="C8" s="326" t="s">
        <v>204</v>
      </c>
      <c r="D8" s="136" t="s">
        <v>950</v>
      </c>
      <c r="E8" s="136" t="s">
        <v>24</v>
      </c>
      <c r="F8" s="136">
        <v>75</v>
      </c>
      <c r="G8" s="136">
        <v>77.75</v>
      </c>
      <c r="H8" s="136">
        <v>40</v>
      </c>
      <c r="I8" s="136">
        <v>42</v>
      </c>
      <c r="J8" s="136">
        <v>36</v>
      </c>
      <c r="K8" s="329">
        <v>270.75</v>
      </c>
      <c r="L8" s="69"/>
    </row>
    <row r="9" spans="1:12" x14ac:dyDescent="0.25">
      <c r="A9" s="318">
        <v>8</v>
      </c>
      <c r="B9" s="326" t="s">
        <v>1290</v>
      </c>
      <c r="C9" s="326" t="s">
        <v>1184</v>
      </c>
      <c r="D9" s="136" t="s">
        <v>469</v>
      </c>
      <c r="E9" s="136" t="s">
        <v>24</v>
      </c>
      <c r="F9" s="136">
        <v>74.5</v>
      </c>
      <c r="G9" s="136">
        <v>76.25</v>
      </c>
      <c r="H9" s="136">
        <v>40</v>
      </c>
      <c r="I9" s="136">
        <v>36</v>
      </c>
      <c r="J9" s="136">
        <v>44</v>
      </c>
      <c r="K9" s="329">
        <v>270.75</v>
      </c>
      <c r="L9" s="69" t="s">
        <v>1375</v>
      </c>
    </row>
    <row r="10" spans="1:12" x14ac:dyDescent="0.25">
      <c r="A10" s="318">
        <v>9</v>
      </c>
      <c r="B10" s="326" t="s">
        <v>980</v>
      </c>
      <c r="C10" s="326" t="s">
        <v>149</v>
      </c>
      <c r="D10" s="136" t="s">
        <v>950</v>
      </c>
      <c r="E10" s="136" t="s">
        <v>17</v>
      </c>
      <c r="F10" s="136">
        <v>68</v>
      </c>
      <c r="G10" s="136">
        <v>75.5</v>
      </c>
      <c r="H10" s="136">
        <v>40</v>
      </c>
      <c r="I10" s="136">
        <v>42</v>
      </c>
      <c r="J10" s="136">
        <v>45</v>
      </c>
      <c r="K10" s="329">
        <v>270.5</v>
      </c>
      <c r="L10" s="69"/>
    </row>
    <row r="11" spans="1:12" x14ac:dyDescent="0.25">
      <c r="A11" s="318">
        <v>10</v>
      </c>
      <c r="B11" s="326" t="s">
        <v>890</v>
      </c>
      <c r="C11" s="326" t="s">
        <v>1286</v>
      </c>
      <c r="D11" s="136" t="s">
        <v>884</v>
      </c>
      <c r="E11" s="136" t="s">
        <v>17</v>
      </c>
      <c r="F11" s="136">
        <v>75.5</v>
      </c>
      <c r="G11" s="136">
        <v>75.5</v>
      </c>
      <c r="H11" s="136">
        <v>40</v>
      </c>
      <c r="I11" s="136">
        <v>38</v>
      </c>
      <c r="J11" s="136">
        <v>41</v>
      </c>
      <c r="K11" s="329">
        <v>270</v>
      </c>
      <c r="L11" s="69"/>
    </row>
    <row r="12" spans="1:12" x14ac:dyDescent="0.25">
      <c r="A12" s="318">
        <v>11</v>
      </c>
      <c r="B12" s="326" t="s">
        <v>649</v>
      </c>
      <c r="C12" s="326" t="s">
        <v>1227</v>
      </c>
      <c r="D12" s="136" t="s">
        <v>639</v>
      </c>
      <c r="E12" s="136" t="s">
        <v>17</v>
      </c>
      <c r="F12" s="136">
        <v>77</v>
      </c>
      <c r="G12" s="136">
        <v>68.75</v>
      </c>
      <c r="H12" s="136">
        <v>40</v>
      </c>
      <c r="I12" s="136">
        <v>40.5</v>
      </c>
      <c r="J12" s="136">
        <v>43</v>
      </c>
      <c r="K12" s="329">
        <v>269.25</v>
      </c>
      <c r="L12" s="69"/>
    </row>
    <row r="13" spans="1:12" x14ac:dyDescent="0.25">
      <c r="A13" s="318">
        <v>12</v>
      </c>
      <c r="B13" s="326" t="s">
        <v>134</v>
      </c>
      <c r="C13" s="326" t="s">
        <v>101</v>
      </c>
      <c r="D13" s="136" t="s">
        <v>376</v>
      </c>
      <c r="E13" s="136" t="s">
        <v>19</v>
      </c>
      <c r="F13" s="136">
        <v>74</v>
      </c>
      <c r="G13" s="136">
        <v>76.25</v>
      </c>
      <c r="H13" s="136">
        <v>40</v>
      </c>
      <c r="I13" s="136">
        <v>38</v>
      </c>
      <c r="J13" s="136">
        <v>41</v>
      </c>
      <c r="K13" s="329">
        <v>269.25</v>
      </c>
      <c r="L13" s="69"/>
    </row>
    <row r="14" spans="1:12" x14ac:dyDescent="0.25">
      <c r="A14" s="318">
        <v>13</v>
      </c>
      <c r="B14" s="326" t="s">
        <v>737</v>
      </c>
      <c r="C14" s="326" t="s">
        <v>1253</v>
      </c>
      <c r="D14" s="136" t="s">
        <v>84</v>
      </c>
      <c r="E14" s="136" t="s">
        <v>0</v>
      </c>
      <c r="F14" s="136">
        <v>74.5</v>
      </c>
      <c r="G14" s="136">
        <v>76.75</v>
      </c>
      <c r="H14" s="136">
        <v>40</v>
      </c>
      <c r="I14" s="136">
        <v>35</v>
      </c>
      <c r="J14" s="136">
        <v>43</v>
      </c>
      <c r="K14" s="329">
        <v>269.25</v>
      </c>
      <c r="L14" s="69"/>
    </row>
    <row r="15" spans="1:12" x14ac:dyDescent="0.25">
      <c r="A15" s="318">
        <v>14</v>
      </c>
      <c r="B15" s="326" t="s">
        <v>385</v>
      </c>
      <c r="C15" s="326" t="s">
        <v>1312</v>
      </c>
      <c r="D15" s="136" t="s">
        <v>376</v>
      </c>
      <c r="E15" s="136" t="s">
        <v>17</v>
      </c>
      <c r="F15" s="136">
        <v>74.5</v>
      </c>
      <c r="G15" s="136">
        <v>76</v>
      </c>
      <c r="H15" s="136">
        <v>40</v>
      </c>
      <c r="I15" s="136">
        <v>36</v>
      </c>
      <c r="J15" s="136">
        <v>42</v>
      </c>
      <c r="K15" s="329">
        <v>268.5</v>
      </c>
      <c r="L15" s="69"/>
    </row>
    <row r="16" spans="1:12" x14ac:dyDescent="0.25">
      <c r="A16" s="318">
        <v>15</v>
      </c>
      <c r="B16" s="326" t="s">
        <v>638</v>
      </c>
      <c r="C16" s="326" t="s">
        <v>109</v>
      </c>
      <c r="D16" s="136" t="s">
        <v>639</v>
      </c>
      <c r="E16" s="136" t="s">
        <v>18</v>
      </c>
      <c r="F16" s="136">
        <v>71</v>
      </c>
      <c r="G16" s="136">
        <v>76.5</v>
      </c>
      <c r="H16" s="136">
        <v>40</v>
      </c>
      <c r="I16" s="136">
        <v>36</v>
      </c>
      <c r="J16" s="136">
        <v>45</v>
      </c>
      <c r="K16" s="329">
        <v>268.5</v>
      </c>
      <c r="L16" s="69"/>
    </row>
    <row r="17" spans="1:12" x14ac:dyDescent="0.25">
      <c r="A17" s="318">
        <v>16</v>
      </c>
      <c r="B17" s="326" t="s">
        <v>1149</v>
      </c>
      <c r="C17" s="326" t="s">
        <v>166</v>
      </c>
      <c r="D17" s="136" t="s">
        <v>376</v>
      </c>
      <c r="E17" s="136" t="s">
        <v>20</v>
      </c>
      <c r="F17" s="136">
        <v>71</v>
      </c>
      <c r="G17" s="136">
        <v>77.5</v>
      </c>
      <c r="H17" s="136">
        <v>40</v>
      </c>
      <c r="I17" s="136">
        <v>40</v>
      </c>
      <c r="J17" s="136">
        <v>40</v>
      </c>
      <c r="K17" s="329">
        <v>268.5</v>
      </c>
      <c r="L17" s="69"/>
    </row>
    <row r="18" spans="1:12" x14ac:dyDescent="0.25">
      <c r="A18" s="318">
        <v>17</v>
      </c>
      <c r="B18" s="326" t="s">
        <v>417</v>
      </c>
      <c r="C18" s="326" t="s">
        <v>186</v>
      </c>
      <c r="D18" s="136" t="s">
        <v>376</v>
      </c>
      <c r="E18" s="136" t="s">
        <v>24</v>
      </c>
      <c r="F18" s="136">
        <v>75</v>
      </c>
      <c r="G18" s="136">
        <v>75.5</v>
      </c>
      <c r="H18" s="136">
        <v>40</v>
      </c>
      <c r="I18" s="136">
        <v>35</v>
      </c>
      <c r="J18" s="136">
        <v>43</v>
      </c>
      <c r="K18" s="329">
        <v>268.5</v>
      </c>
      <c r="L18" s="69"/>
    </row>
    <row r="19" spans="1:12" x14ac:dyDescent="0.25">
      <c r="A19" s="318">
        <v>18</v>
      </c>
      <c r="B19" s="326" t="s">
        <v>892</v>
      </c>
      <c r="C19" s="326" t="s">
        <v>83</v>
      </c>
      <c r="D19" s="136" t="s">
        <v>884</v>
      </c>
      <c r="E19" s="136" t="s">
        <v>17</v>
      </c>
      <c r="F19" s="136">
        <v>71.5</v>
      </c>
      <c r="G19" s="136">
        <v>74.75</v>
      </c>
      <c r="H19" s="136">
        <v>40</v>
      </c>
      <c r="I19" s="136">
        <v>35</v>
      </c>
      <c r="J19" s="136">
        <v>46</v>
      </c>
      <c r="K19" s="329">
        <v>267.25</v>
      </c>
      <c r="L19" s="69"/>
    </row>
    <row r="20" spans="1:12" x14ac:dyDescent="0.25">
      <c r="A20" s="318">
        <v>19</v>
      </c>
      <c r="B20" s="326" t="s">
        <v>433</v>
      </c>
      <c r="C20" s="326" t="s">
        <v>122</v>
      </c>
      <c r="D20" s="136" t="s">
        <v>376</v>
      </c>
      <c r="E20" s="136" t="s">
        <v>14</v>
      </c>
      <c r="F20" s="136">
        <v>71</v>
      </c>
      <c r="G20" s="136">
        <v>78.75</v>
      </c>
      <c r="H20" s="136">
        <v>40</v>
      </c>
      <c r="I20" s="136">
        <v>37</v>
      </c>
      <c r="J20" s="136">
        <v>40</v>
      </c>
      <c r="K20" s="329">
        <v>266.75</v>
      </c>
      <c r="L20" s="69"/>
    </row>
    <row r="21" spans="1:12" x14ac:dyDescent="0.25">
      <c r="A21" s="318">
        <v>20</v>
      </c>
      <c r="B21" s="326" t="s">
        <v>153</v>
      </c>
      <c r="C21" s="326" t="s">
        <v>1275</v>
      </c>
      <c r="D21" s="136" t="s">
        <v>75</v>
      </c>
      <c r="E21" s="136" t="s">
        <v>0</v>
      </c>
      <c r="F21" s="136">
        <v>72</v>
      </c>
      <c r="G21" s="136">
        <v>72.5</v>
      </c>
      <c r="H21" s="136">
        <v>40</v>
      </c>
      <c r="I21" s="136">
        <v>39</v>
      </c>
      <c r="J21" s="136">
        <v>43</v>
      </c>
      <c r="K21" s="329">
        <v>266.5</v>
      </c>
      <c r="L21" s="69"/>
    </row>
    <row r="22" spans="1:12" x14ac:dyDescent="0.25">
      <c r="A22" s="318">
        <v>21</v>
      </c>
      <c r="B22" s="326" t="s">
        <v>414</v>
      </c>
      <c r="C22" s="326" t="s">
        <v>1158</v>
      </c>
      <c r="D22" s="136" t="s">
        <v>376</v>
      </c>
      <c r="E22" s="136" t="s">
        <v>23</v>
      </c>
      <c r="F22" s="136">
        <v>72.5</v>
      </c>
      <c r="G22" s="136">
        <v>75.75</v>
      </c>
      <c r="H22" s="136">
        <v>40</v>
      </c>
      <c r="I22" s="136">
        <v>39</v>
      </c>
      <c r="J22" s="136">
        <v>39</v>
      </c>
      <c r="K22" s="329">
        <v>266.25</v>
      </c>
      <c r="L22" s="69"/>
    </row>
    <row r="23" spans="1:12" x14ac:dyDescent="0.25">
      <c r="A23" s="318">
        <v>22</v>
      </c>
      <c r="B23" s="326" t="s">
        <v>284</v>
      </c>
      <c r="C23" s="326" t="s">
        <v>1109</v>
      </c>
      <c r="D23" s="136" t="s">
        <v>246</v>
      </c>
      <c r="E23" s="136" t="s">
        <v>19</v>
      </c>
      <c r="F23" s="136">
        <v>74</v>
      </c>
      <c r="G23" s="136">
        <v>75</v>
      </c>
      <c r="H23" s="136">
        <v>40</v>
      </c>
      <c r="I23" s="136">
        <v>41</v>
      </c>
      <c r="J23" s="136">
        <v>36</v>
      </c>
      <c r="K23" s="329">
        <v>266</v>
      </c>
      <c r="L23" s="69"/>
    </row>
    <row r="24" spans="1:12" x14ac:dyDescent="0.25">
      <c r="A24" s="318">
        <v>23</v>
      </c>
      <c r="B24" s="326" t="s">
        <v>299</v>
      </c>
      <c r="C24" s="326" t="s">
        <v>1120</v>
      </c>
      <c r="D24" s="136" t="s">
        <v>291</v>
      </c>
      <c r="E24" s="136" t="s">
        <v>20</v>
      </c>
      <c r="F24" s="136">
        <v>70</v>
      </c>
      <c r="G24" s="136">
        <v>72.5</v>
      </c>
      <c r="H24" s="136">
        <v>40</v>
      </c>
      <c r="I24" s="136">
        <v>39</v>
      </c>
      <c r="J24" s="136">
        <v>44</v>
      </c>
      <c r="K24" s="329">
        <v>265.5</v>
      </c>
      <c r="L24" s="69"/>
    </row>
    <row r="25" spans="1:12" x14ac:dyDescent="0.25">
      <c r="A25" s="318">
        <v>24</v>
      </c>
      <c r="B25" s="326" t="s">
        <v>700</v>
      </c>
      <c r="C25" s="326" t="s">
        <v>1318</v>
      </c>
      <c r="D25" s="136" t="s">
        <v>690</v>
      </c>
      <c r="E25" s="136" t="s">
        <v>22</v>
      </c>
      <c r="F25" s="136">
        <v>72.5</v>
      </c>
      <c r="G25" s="136">
        <v>75</v>
      </c>
      <c r="H25" s="136">
        <v>40</v>
      </c>
      <c r="I25" s="136">
        <v>36</v>
      </c>
      <c r="J25" s="136">
        <v>42</v>
      </c>
      <c r="K25" s="329">
        <v>265.5</v>
      </c>
      <c r="L25" s="69"/>
    </row>
    <row r="26" spans="1:12" x14ac:dyDescent="0.25">
      <c r="A26" s="318">
        <v>25</v>
      </c>
      <c r="B26" s="326" t="s">
        <v>641</v>
      </c>
      <c r="C26" s="326" t="s">
        <v>949</v>
      </c>
      <c r="D26" s="136" t="s">
        <v>639</v>
      </c>
      <c r="E26" s="136" t="s">
        <v>20</v>
      </c>
      <c r="F26" s="136">
        <v>70</v>
      </c>
      <c r="G26" s="136">
        <v>70.25</v>
      </c>
      <c r="H26" s="136">
        <v>40</v>
      </c>
      <c r="I26" s="136">
        <v>43</v>
      </c>
      <c r="J26" s="136">
        <v>42</v>
      </c>
      <c r="K26" s="329">
        <v>265.25</v>
      </c>
      <c r="L26" s="69"/>
    </row>
    <row r="27" spans="1:12" x14ac:dyDescent="0.25">
      <c r="A27" s="318">
        <v>26</v>
      </c>
      <c r="B27" s="326" t="s">
        <v>474</v>
      </c>
      <c r="C27" s="326" t="s">
        <v>1176</v>
      </c>
      <c r="D27" s="136" t="s">
        <v>469</v>
      </c>
      <c r="E27" s="136" t="s">
        <v>21</v>
      </c>
      <c r="F27" s="136">
        <v>74</v>
      </c>
      <c r="G27" s="136">
        <v>73.25</v>
      </c>
      <c r="H27" s="136">
        <v>40</v>
      </c>
      <c r="I27" s="136">
        <v>40</v>
      </c>
      <c r="J27" s="136">
        <v>38</v>
      </c>
      <c r="K27" s="329">
        <v>265.25</v>
      </c>
      <c r="L27" s="69"/>
    </row>
    <row r="28" spans="1:12" x14ac:dyDescent="0.25">
      <c r="A28" s="318">
        <v>27</v>
      </c>
      <c r="B28" s="326" t="s">
        <v>692</v>
      </c>
      <c r="C28" s="326" t="s">
        <v>129</v>
      </c>
      <c r="D28" s="136" t="s">
        <v>690</v>
      </c>
      <c r="E28" s="136" t="s">
        <v>17</v>
      </c>
      <c r="F28" s="136">
        <v>73.5</v>
      </c>
      <c r="G28" s="136">
        <v>74.5</v>
      </c>
      <c r="H28" s="136">
        <v>40</v>
      </c>
      <c r="I28" s="136">
        <v>35</v>
      </c>
      <c r="J28" s="136">
        <v>42</v>
      </c>
      <c r="K28" s="329">
        <v>265</v>
      </c>
      <c r="L28" s="69"/>
    </row>
    <row r="29" spans="1:12" x14ac:dyDescent="0.25">
      <c r="A29" s="318">
        <v>28</v>
      </c>
      <c r="B29" s="311" t="s">
        <v>991</v>
      </c>
      <c r="C29" s="311" t="s">
        <v>1307</v>
      </c>
      <c r="D29" s="97" t="s">
        <v>950</v>
      </c>
      <c r="E29" s="97" t="s">
        <v>19</v>
      </c>
      <c r="F29" s="97">
        <v>73.5</v>
      </c>
      <c r="G29" s="97">
        <v>69.25</v>
      </c>
      <c r="H29" s="97">
        <v>40</v>
      </c>
      <c r="I29" s="97">
        <v>41</v>
      </c>
      <c r="J29" s="97">
        <v>41</v>
      </c>
      <c r="K29" s="331">
        <v>264.75</v>
      </c>
      <c r="L29" s="69"/>
    </row>
    <row r="30" spans="1:12" x14ac:dyDescent="0.25">
      <c r="A30" s="318">
        <v>29</v>
      </c>
      <c r="B30" s="311" t="s">
        <v>916</v>
      </c>
      <c r="C30" s="311" t="s">
        <v>179</v>
      </c>
      <c r="D30" s="97" t="s">
        <v>884</v>
      </c>
      <c r="E30" s="97" t="s">
        <v>22</v>
      </c>
      <c r="F30" s="97">
        <v>69.5</v>
      </c>
      <c r="G30" s="97">
        <v>75</v>
      </c>
      <c r="H30" s="97">
        <v>40</v>
      </c>
      <c r="I30" s="97">
        <v>37</v>
      </c>
      <c r="J30" s="97">
        <v>43</v>
      </c>
      <c r="K30" s="331">
        <v>264.5</v>
      </c>
      <c r="L30" s="69"/>
    </row>
    <row r="31" spans="1:12" x14ac:dyDescent="0.25">
      <c r="A31" s="318">
        <v>30</v>
      </c>
      <c r="B31" s="311" t="s">
        <v>979</v>
      </c>
      <c r="C31" s="311" t="s">
        <v>1306</v>
      </c>
      <c r="D31" s="97" t="s">
        <v>950</v>
      </c>
      <c r="E31" s="97" t="s">
        <v>14</v>
      </c>
      <c r="F31" s="97">
        <v>65.5</v>
      </c>
      <c r="G31" s="97">
        <v>75.75</v>
      </c>
      <c r="H31" s="97">
        <v>40</v>
      </c>
      <c r="I31" s="97">
        <v>41</v>
      </c>
      <c r="J31" s="97">
        <v>42</v>
      </c>
      <c r="K31" s="331">
        <v>264.25</v>
      </c>
      <c r="L31" s="69"/>
    </row>
    <row r="32" spans="1:12" ht="13.8" thickBot="1" x14ac:dyDescent="0.3">
      <c r="A32" s="319">
        <v>31</v>
      </c>
      <c r="B32" s="320" t="s">
        <v>1095</v>
      </c>
      <c r="C32" s="320" t="s">
        <v>157</v>
      </c>
      <c r="D32" s="321" t="s">
        <v>246</v>
      </c>
      <c r="E32" s="321" t="s">
        <v>20</v>
      </c>
      <c r="F32" s="321">
        <v>66</v>
      </c>
      <c r="G32" s="321">
        <v>73</v>
      </c>
      <c r="H32" s="321">
        <v>40</v>
      </c>
      <c r="I32" s="321">
        <v>42</v>
      </c>
      <c r="J32" s="321">
        <v>43</v>
      </c>
      <c r="K32" s="332">
        <v>264</v>
      </c>
      <c r="L32" s="69"/>
    </row>
    <row r="33" spans="1:11" x14ac:dyDescent="0.25">
      <c r="A33" s="145"/>
      <c r="B33" s="313"/>
      <c r="C33" s="313"/>
      <c r="D33" s="145"/>
      <c r="E33" s="145"/>
      <c r="F33" s="145"/>
      <c r="G33" s="145"/>
      <c r="H33" s="145"/>
      <c r="I33" s="145"/>
      <c r="J33" s="145"/>
      <c r="K33" s="322"/>
    </row>
  </sheetData>
  <sheetProtection algorithmName="SHA-512" hashValue="LqGZkB8EDzPYe8+KS+AfNK8W1kFRlGunj0PLoouDug/K3Dr44nZELXpd8JKVMfbUkoir+Lkg8ZTYi2nseuewAA==" saltValue="EU4U2G/BhwkVMkjPvmeFSQ==" spinCount="100000" sheet="1" objects="1" scenarios="1"/>
  <pageMargins left="0.46" right="0.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0"/>
  <sheetViews>
    <sheetView workbookViewId="0">
      <pane ySplit="1" topLeftCell="A2" activePane="bottomLeft" state="frozen"/>
      <selection pane="bottomLeft" activeCell="D12" sqref="D12"/>
    </sheetView>
  </sheetViews>
  <sheetFormatPr defaultColWidth="9.109375" defaultRowHeight="13.2" x14ac:dyDescent="0.25"/>
  <cols>
    <col min="1" max="1" width="19.5546875" style="44" bestFit="1" customWidth="1"/>
    <col min="2" max="2" width="11.44140625" style="44" bestFit="1" customWidth="1"/>
    <col min="3" max="3" width="19" style="44" bestFit="1" customWidth="1"/>
    <col min="4" max="4" width="26.44140625" style="44" bestFit="1" customWidth="1"/>
    <col min="5" max="25" width="28.88671875" style="44" customWidth="1"/>
    <col min="26" max="16384" width="9.109375" style="44"/>
  </cols>
  <sheetData>
    <row r="1" spans="1:4" ht="31.2" x14ac:dyDescent="0.3">
      <c r="A1" s="284" t="s">
        <v>1</v>
      </c>
      <c r="B1" s="284" t="s">
        <v>2</v>
      </c>
      <c r="C1" s="285" t="s">
        <v>3</v>
      </c>
      <c r="D1" s="285" t="s">
        <v>1443</v>
      </c>
    </row>
    <row r="2" spans="1:4" ht="15.6" x14ac:dyDescent="0.3">
      <c r="A2" s="284"/>
      <c r="B2" s="284"/>
      <c r="C2" s="285"/>
      <c r="D2" s="285" t="s">
        <v>1454</v>
      </c>
    </row>
    <row r="3" spans="1:4" ht="15" x14ac:dyDescent="0.25">
      <c r="A3" s="65" t="s">
        <v>892</v>
      </c>
      <c r="B3" s="65" t="s">
        <v>83</v>
      </c>
      <c r="C3" s="193" t="s">
        <v>884</v>
      </c>
      <c r="D3" s="407" t="s">
        <v>1444</v>
      </c>
    </row>
    <row r="4" spans="1:4" ht="15" x14ac:dyDescent="0.25">
      <c r="A4" s="65" t="s">
        <v>749</v>
      </c>
      <c r="B4" s="65" t="s">
        <v>1313</v>
      </c>
      <c r="C4" s="193" t="s">
        <v>84</v>
      </c>
      <c r="D4" s="408" t="s">
        <v>1444</v>
      </c>
    </row>
    <row r="5" spans="1:4" ht="15" x14ac:dyDescent="0.25">
      <c r="A5" s="65" t="s">
        <v>982</v>
      </c>
      <c r="B5" s="65" t="s">
        <v>765</v>
      </c>
      <c r="C5" s="193" t="s">
        <v>950</v>
      </c>
      <c r="D5" s="193" t="s">
        <v>1447</v>
      </c>
    </row>
    <row r="6" spans="1:4" ht="15" x14ac:dyDescent="0.25">
      <c r="A6" s="65" t="s">
        <v>641</v>
      </c>
      <c r="B6" s="65" t="s">
        <v>949</v>
      </c>
      <c r="C6" s="193" t="s">
        <v>639</v>
      </c>
      <c r="D6" s="193" t="s">
        <v>1448</v>
      </c>
    </row>
    <row r="7" spans="1:4" ht="15" x14ac:dyDescent="0.25">
      <c r="A7" s="65" t="s">
        <v>479</v>
      </c>
      <c r="B7" s="65" t="s">
        <v>1180</v>
      </c>
      <c r="C7" s="67" t="s">
        <v>469</v>
      </c>
      <c r="D7" s="193" t="s">
        <v>1445</v>
      </c>
    </row>
    <row r="8" spans="1:4" ht="15" x14ac:dyDescent="0.25">
      <c r="A8" s="65" t="s">
        <v>381</v>
      </c>
      <c r="B8" s="65" t="s">
        <v>1148</v>
      </c>
      <c r="C8" s="67" t="s">
        <v>376</v>
      </c>
      <c r="D8" s="193" t="s">
        <v>1445</v>
      </c>
    </row>
    <row r="9" spans="1:4" ht="15" x14ac:dyDescent="0.25">
      <c r="A9" s="65" t="s">
        <v>379</v>
      </c>
      <c r="B9" s="65" t="s">
        <v>148</v>
      </c>
      <c r="C9" s="67" t="s">
        <v>376</v>
      </c>
      <c r="D9" s="193" t="s">
        <v>1446</v>
      </c>
    </row>
    <row r="10" spans="1:4" ht="15" x14ac:dyDescent="0.25">
      <c r="A10" s="65" t="s">
        <v>96</v>
      </c>
      <c r="B10" s="65" t="s">
        <v>291</v>
      </c>
      <c r="C10" s="67" t="s">
        <v>469</v>
      </c>
      <c r="D10" s="193" t="s">
        <v>1446</v>
      </c>
    </row>
    <row r="11" spans="1:4" ht="15" x14ac:dyDescent="0.25">
      <c r="A11" s="65" t="s">
        <v>284</v>
      </c>
      <c r="B11" s="65" t="s">
        <v>1109</v>
      </c>
      <c r="C11" s="67" t="s">
        <v>246</v>
      </c>
      <c r="D11" s="193" t="s">
        <v>1449</v>
      </c>
    </row>
    <row r="12" spans="1:4" ht="15" x14ac:dyDescent="0.25">
      <c r="A12" s="65" t="s">
        <v>299</v>
      </c>
      <c r="B12" s="65" t="s">
        <v>1120</v>
      </c>
      <c r="C12" s="67" t="s">
        <v>291</v>
      </c>
      <c r="D12" s="193" t="s">
        <v>1449</v>
      </c>
    </row>
    <row r="13" spans="1:4" ht="15" x14ac:dyDescent="0.25">
      <c r="A13" s="65" t="s">
        <v>134</v>
      </c>
      <c r="B13" s="65" t="s">
        <v>101</v>
      </c>
      <c r="C13" s="67" t="s">
        <v>376</v>
      </c>
      <c r="D13" s="193" t="s">
        <v>1449</v>
      </c>
    </row>
    <row r="14" spans="1:4" ht="15" x14ac:dyDescent="0.25">
      <c r="A14" s="65" t="s">
        <v>385</v>
      </c>
      <c r="B14" s="65" t="s">
        <v>1312</v>
      </c>
      <c r="C14" s="67" t="s">
        <v>376</v>
      </c>
      <c r="D14" s="193" t="s">
        <v>1449</v>
      </c>
    </row>
    <row r="15" spans="1:4" ht="15" x14ac:dyDescent="0.25">
      <c r="A15" s="65" t="s">
        <v>1149</v>
      </c>
      <c r="B15" s="65" t="s">
        <v>166</v>
      </c>
      <c r="C15" s="67" t="s">
        <v>376</v>
      </c>
      <c r="D15" s="193" t="s">
        <v>1449</v>
      </c>
    </row>
    <row r="16" spans="1:4" ht="15" x14ac:dyDescent="0.25">
      <c r="A16" s="65" t="s">
        <v>1157</v>
      </c>
      <c r="B16" s="65" t="s">
        <v>107</v>
      </c>
      <c r="C16" s="67" t="s">
        <v>376</v>
      </c>
      <c r="D16" s="193" t="s">
        <v>1449</v>
      </c>
    </row>
    <row r="17" spans="1:4" ht="15" x14ac:dyDescent="0.25">
      <c r="A17" s="65" t="s">
        <v>414</v>
      </c>
      <c r="B17" s="65" t="s">
        <v>1158</v>
      </c>
      <c r="C17" s="67" t="s">
        <v>376</v>
      </c>
      <c r="D17" s="193" t="s">
        <v>1449</v>
      </c>
    </row>
    <row r="18" spans="1:4" ht="15" x14ac:dyDescent="0.25">
      <c r="A18" s="65" t="s">
        <v>417</v>
      </c>
      <c r="B18" s="65" t="s">
        <v>186</v>
      </c>
      <c r="C18" s="67" t="s">
        <v>376</v>
      </c>
      <c r="D18" s="193" t="s">
        <v>1449</v>
      </c>
    </row>
    <row r="19" spans="1:4" ht="15" x14ac:dyDescent="0.25">
      <c r="A19" s="65" t="s">
        <v>433</v>
      </c>
      <c r="B19" s="65" t="s">
        <v>122</v>
      </c>
      <c r="C19" s="67" t="s">
        <v>376</v>
      </c>
      <c r="D19" s="193" t="s">
        <v>1449</v>
      </c>
    </row>
    <row r="20" spans="1:4" ht="15" x14ac:dyDescent="0.25">
      <c r="A20" s="65" t="s">
        <v>474</v>
      </c>
      <c r="B20" s="65" t="s">
        <v>1176</v>
      </c>
      <c r="C20" s="67" t="s">
        <v>469</v>
      </c>
      <c r="D20" s="193" t="s">
        <v>1449</v>
      </c>
    </row>
    <row r="21" spans="1:4" ht="15" x14ac:dyDescent="0.25">
      <c r="A21" s="65" t="s">
        <v>1290</v>
      </c>
      <c r="B21" s="65" t="s">
        <v>1184</v>
      </c>
      <c r="C21" s="67" t="s">
        <v>469</v>
      </c>
      <c r="D21" s="193" t="s">
        <v>1449</v>
      </c>
    </row>
    <row r="22" spans="1:4" ht="15" x14ac:dyDescent="0.25">
      <c r="A22" s="65" t="s">
        <v>638</v>
      </c>
      <c r="B22" s="65" t="s">
        <v>109</v>
      </c>
      <c r="C22" s="67" t="s">
        <v>639</v>
      </c>
      <c r="D22" s="193" t="s">
        <v>1449</v>
      </c>
    </row>
    <row r="23" spans="1:4" ht="15" x14ac:dyDescent="0.25">
      <c r="A23" s="65" t="s">
        <v>641</v>
      </c>
      <c r="B23" s="65" t="s">
        <v>949</v>
      </c>
      <c r="C23" s="67" t="s">
        <v>639</v>
      </c>
      <c r="D23" s="193" t="s">
        <v>1449</v>
      </c>
    </row>
    <row r="24" spans="1:4" ht="15" x14ac:dyDescent="0.25">
      <c r="A24" s="65" t="s">
        <v>649</v>
      </c>
      <c r="B24" s="65" t="s">
        <v>1227</v>
      </c>
      <c r="C24" s="67" t="s">
        <v>639</v>
      </c>
      <c r="D24" s="193" t="s">
        <v>1449</v>
      </c>
    </row>
    <row r="25" spans="1:4" ht="15" x14ac:dyDescent="0.25">
      <c r="A25" s="65" t="s">
        <v>692</v>
      </c>
      <c r="B25" s="65" t="s">
        <v>129</v>
      </c>
      <c r="C25" s="67" t="s">
        <v>690</v>
      </c>
      <c r="D25" s="193" t="s">
        <v>1449</v>
      </c>
    </row>
    <row r="26" spans="1:4" ht="15" x14ac:dyDescent="0.25">
      <c r="A26" s="65" t="s">
        <v>700</v>
      </c>
      <c r="B26" s="65" t="s">
        <v>1318</v>
      </c>
      <c r="C26" s="67" t="s">
        <v>690</v>
      </c>
      <c r="D26" s="193" t="s">
        <v>1449</v>
      </c>
    </row>
    <row r="27" spans="1:4" ht="15" x14ac:dyDescent="0.25">
      <c r="A27" s="65" t="s">
        <v>737</v>
      </c>
      <c r="B27" s="65" t="s">
        <v>1253</v>
      </c>
      <c r="C27" s="67" t="s">
        <v>84</v>
      </c>
      <c r="D27" s="193" t="s">
        <v>1449</v>
      </c>
    </row>
    <row r="28" spans="1:4" ht="15" x14ac:dyDescent="0.25">
      <c r="A28" s="65" t="s">
        <v>153</v>
      </c>
      <c r="B28" s="65" t="s">
        <v>1275</v>
      </c>
      <c r="C28" s="67" t="s">
        <v>75</v>
      </c>
      <c r="D28" s="193" t="s">
        <v>1449</v>
      </c>
    </row>
    <row r="29" spans="1:4" ht="15" x14ac:dyDescent="0.25">
      <c r="A29" s="65" t="s">
        <v>890</v>
      </c>
      <c r="B29" s="65" t="s">
        <v>1286</v>
      </c>
      <c r="C29" s="67" t="s">
        <v>884</v>
      </c>
      <c r="D29" s="193" t="s">
        <v>1449</v>
      </c>
    </row>
    <row r="30" spans="1:4" ht="15" x14ac:dyDescent="0.25">
      <c r="A30" s="65" t="s">
        <v>892</v>
      </c>
      <c r="B30" s="65" t="s">
        <v>83</v>
      </c>
      <c r="C30" s="67" t="s">
        <v>884</v>
      </c>
      <c r="D30" s="193" t="s">
        <v>1449</v>
      </c>
    </row>
    <row r="31" spans="1:4" ht="15" x14ac:dyDescent="0.25">
      <c r="A31" s="65" t="s">
        <v>1302</v>
      </c>
      <c r="B31" s="65" t="s">
        <v>204</v>
      </c>
      <c r="C31" s="67" t="s">
        <v>950</v>
      </c>
      <c r="D31" s="193" t="s">
        <v>1449</v>
      </c>
    </row>
    <row r="32" spans="1:4" ht="15" x14ac:dyDescent="0.25">
      <c r="A32" s="65" t="s">
        <v>980</v>
      </c>
      <c r="B32" s="65" t="s">
        <v>149</v>
      </c>
      <c r="C32" s="67" t="s">
        <v>950</v>
      </c>
      <c r="D32" s="193" t="s">
        <v>1449</v>
      </c>
    </row>
    <row r="33" spans="1:4" s="86" customFormat="1" ht="15.6" x14ac:dyDescent="0.3">
      <c r="A33" s="65" t="s">
        <v>993</v>
      </c>
      <c r="B33" s="65" t="s">
        <v>1308</v>
      </c>
      <c r="C33" s="67" t="s">
        <v>950</v>
      </c>
      <c r="D33" s="193" t="s">
        <v>1449</v>
      </c>
    </row>
    <row r="34" spans="1:4" s="86" customFormat="1" ht="15.6" x14ac:dyDescent="0.3">
      <c r="A34" s="65" t="s">
        <v>982</v>
      </c>
      <c r="B34" s="65" t="s">
        <v>765</v>
      </c>
      <c r="C34" s="193" t="s">
        <v>950</v>
      </c>
      <c r="D34" s="193" t="s">
        <v>1453</v>
      </c>
    </row>
    <row r="35" spans="1:4" s="86" customFormat="1" ht="15.6" x14ac:dyDescent="0.3">
      <c r="A35" s="65" t="s">
        <v>641</v>
      </c>
      <c r="B35" s="65" t="s">
        <v>949</v>
      </c>
      <c r="C35" s="193" t="s">
        <v>639</v>
      </c>
      <c r="D35" s="193" t="s">
        <v>1453</v>
      </c>
    </row>
    <row r="36" spans="1:4" ht="15" x14ac:dyDescent="0.25">
      <c r="A36" s="65" t="s">
        <v>958</v>
      </c>
      <c r="B36" s="65" t="s">
        <v>1300</v>
      </c>
      <c r="C36" s="193" t="s">
        <v>950</v>
      </c>
      <c r="D36" s="193" t="s">
        <v>1453</v>
      </c>
    </row>
    <row r="37" spans="1:4" ht="15" x14ac:dyDescent="0.25">
      <c r="A37" s="65" t="s">
        <v>76</v>
      </c>
      <c r="B37" s="65" t="s">
        <v>1301</v>
      </c>
      <c r="C37" s="193" t="s">
        <v>950</v>
      </c>
      <c r="D37" s="193" t="s">
        <v>1453</v>
      </c>
    </row>
    <row r="38" spans="1:4" ht="15" x14ac:dyDescent="0.25">
      <c r="A38" s="65" t="s">
        <v>489</v>
      </c>
      <c r="B38" s="65" t="s">
        <v>1185</v>
      </c>
      <c r="C38" s="193" t="s">
        <v>469</v>
      </c>
      <c r="D38" s="193" t="s">
        <v>1453</v>
      </c>
    </row>
    <row r="39" spans="1:4" ht="15" x14ac:dyDescent="0.25">
      <c r="A39" s="65" t="s">
        <v>980</v>
      </c>
      <c r="B39" s="65" t="s">
        <v>149</v>
      </c>
      <c r="C39" s="193" t="s">
        <v>950</v>
      </c>
      <c r="D39" s="193" t="s">
        <v>1453</v>
      </c>
    </row>
    <row r="40" spans="1:4" ht="15" x14ac:dyDescent="0.25">
      <c r="A40" s="65" t="s">
        <v>431</v>
      </c>
      <c r="B40" s="65" t="s">
        <v>1162</v>
      </c>
      <c r="C40" s="193" t="s">
        <v>376</v>
      </c>
      <c r="D40" s="193" t="s">
        <v>1453</v>
      </c>
    </row>
    <row r="41" spans="1:4" ht="15" x14ac:dyDescent="0.25">
      <c r="A41" s="65" t="s">
        <v>132</v>
      </c>
      <c r="B41" s="65" t="s">
        <v>92</v>
      </c>
      <c r="C41" s="193" t="s">
        <v>84</v>
      </c>
      <c r="D41" s="193" t="s">
        <v>1453</v>
      </c>
    </row>
    <row r="42" spans="1:4" ht="15" x14ac:dyDescent="0.25">
      <c r="A42" s="65" t="s">
        <v>1095</v>
      </c>
      <c r="B42" s="65" t="s">
        <v>157</v>
      </c>
      <c r="C42" s="193" t="s">
        <v>246</v>
      </c>
      <c r="D42" s="193" t="s">
        <v>1453</v>
      </c>
    </row>
    <row r="43" spans="1:4" ht="15" x14ac:dyDescent="0.25">
      <c r="A43" s="65" t="s">
        <v>1121</v>
      </c>
      <c r="B43" s="65" t="s">
        <v>154</v>
      </c>
      <c r="C43" s="193" t="s">
        <v>291</v>
      </c>
      <c r="D43" s="193" t="s">
        <v>1453</v>
      </c>
    </row>
    <row r="44" spans="1:4" ht="15" x14ac:dyDescent="0.25">
      <c r="A44" s="65" t="s">
        <v>105</v>
      </c>
      <c r="B44" s="65" t="s">
        <v>1175</v>
      </c>
      <c r="C44" s="193" t="s">
        <v>469</v>
      </c>
      <c r="D44" s="193" t="s">
        <v>1453</v>
      </c>
    </row>
    <row r="45" spans="1:4" ht="15" x14ac:dyDescent="0.25">
      <c r="A45" s="65" t="s">
        <v>989</v>
      </c>
      <c r="B45" s="65" t="s">
        <v>159</v>
      </c>
      <c r="C45" s="193" t="s">
        <v>950</v>
      </c>
      <c r="D45" s="193" t="s">
        <v>1453</v>
      </c>
    </row>
    <row r="46" spans="1:4" ht="15" x14ac:dyDescent="0.25">
      <c r="A46" s="65" t="s">
        <v>1302</v>
      </c>
      <c r="B46" s="65" t="s">
        <v>204</v>
      </c>
      <c r="C46" s="193" t="s">
        <v>950</v>
      </c>
      <c r="D46" s="193" t="s">
        <v>1453</v>
      </c>
    </row>
    <row r="47" spans="1:4" ht="15" x14ac:dyDescent="0.25">
      <c r="A47" s="65" t="s">
        <v>1271</v>
      </c>
      <c r="B47" s="65" t="s">
        <v>1272</v>
      </c>
      <c r="C47" s="193" t="s">
        <v>75</v>
      </c>
      <c r="D47" s="193" t="s">
        <v>1453</v>
      </c>
    </row>
    <row r="48" spans="1:4" ht="15" x14ac:dyDescent="0.25">
      <c r="A48" s="65" t="s">
        <v>1260</v>
      </c>
      <c r="B48" s="65" t="s">
        <v>1261</v>
      </c>
      <c r="C48" s="193" t="s">
        <v>84</v>
      </c>
      <c r="D48" s="193" t="s">
        <v>1453</v>
      </c>
    </row>
    <row r="49" spans="1:4" ht="15" x14ac:dyDescent="0.25">
      <c r="A49" s="65" t="s">
        <v>979</v>
      </c>
      <c r="B49" s="65" t="s">
        <v>1306</v>
      </c>
      <c r="C49" s="193" t="s">
        <v>950</v>
      </c>
      <c r="D49" s="193" t="s">
        <v>1453</v>
      </c>
    </row>
    <row r="50" spans="1:4" ht="15" x14ac:dyDescent="0.25">
      <c r="A50" s="65" t="s">
        <v>747</v>
      </c>
      <c r="B50" s="65" t="s">
        <v>1256</v>
      </c>
      <c r="C50" s="193" t="s">
        <v>84</v>
      </c>
      <c r="D50" s="193" t="s">
        <v>1453</v>
      </c>
    </row>
    <row r="51" spans="1:4" ht="15" x14ac:dyDescent="0.25">
      <c r="A51" s="65" t="s">
        <v>991</v>
      </c>
      <c r="B51" s="65" t="s">
        <v>1307</v>
      </c>
      <c r="C51" s="193" t="s">
        <v>950</v>
      </c>
      <c r="D51" s="193" t="s">
        <v>1453</v>
      </c>
    </row>
    <row r="52" spans="1:4" ht="15" x14ac:dyDescent="0.25">
      <c r="A52" s="65" t="s">
        <v>993</v>
      </c>
      <c r="B52" s="65" t="s">
        <v>1308</v>
      </c>
      <c r="C52" s="193" t="s">
        <v>950</v>
      </c>
      <c r="D52" s="193" t="s">
        <v>1453</v>
      </c>
    </row>
    <row r="53" spans="1:4" ht="15" x14ac:dyDescent="0.25">
      <c r="A53" s="65" t="s">
        <v>284</v>
      </c>
      <c r="B53" s="65" t="s">
        <v>1109</v>
      </c>
      <c r="C53" s="193" t="s">
        <v>246</v>
      </c>
      <c r="D53" s="193" t="s">
        <v>1453</v>
      </c>
    </row>
    <row r="54" spans="1:4" ht="15" x14ac:dyDescent="0.25">
      <c r="A54" s="65" t="s">
        <v>437</v>
      </c>
      <c r="B54" s="65" t="s">
        <v>1163</v>
      </c>
      <c r="C54" s="193" t="s">
        <v>376</v>
      </c>
      <c r="D54" s="193" t="s">
        <v>1453</v>
      </c>
    </row>
    <row r="55" spans="1:4" ht="15" x14ac:dyDescent="0.25">
      <c r="A55" s="65" t="s">
        <v>90</v>
      </c>
      <c r="B55" s="65" t="s">
        <v>135</v>
      </c>
      <c r="C55" s="193" t="s">
        <v>950</v>
      </c>
      <c r="D55" s="193" t="s">
        <v>1453</v>
      </c>
    </row>
    <row r="56" spans="1:4" ht="15" x14ac:dyDescent="0.25">
      <c r="A56" s="65" t="s">
        <v>379</v>
      </c>
      <c r="B56" s="65" t="s">
        <v>148</v>
      </c>
      <c r="C56" s="193" t="s">
        <v>376</v>
      </c>
      <c r="D56" s="193" t="s">
        <v>1453</v>
      </c>
    </row>
    <row r="57" spans="1:4" ht="15" x14ac:dyDescent="0.25">
      <c r="A57" s="65" t="s">
        <v>96</v>
      </c>
      <c r="B57" s="65" t="s">
        <v>291</v>
      </c>
      <c r="C57" s="193" t="s">
        <v>469</v>
      </c>
      <c r="D57" s="193" t="s">
        <v>1453</v>
      </c>
    </row>
    <row r="58" spans="1:4" ht="15" x14ac:dyDescent="0.25">
      <c r="A58" s="65" t="s">
        <v>649</v>
      </c>
      <c r="B58" s="65" t="s">
        <v>1227</v>
      </c>
      <c r="C58" s="193" t="s">
        <v>639</v>
      </c>
      <c r="D58" s="193" t="s">
        <v>1453</v>
      </c>
    </row>
    <row r="59" spans="1:4" ht="15" x14ac:dyDescent="0.25">
      <c r="A59" s="65" t="s">
        <v>892</v>
      </c>
      <c r="B59" s="65" t="s">
        <v>83</v>
      </c>
      <c r="C59" s="193" t="s">
        <v>884</v>
      </c>
      <c r="D59" s="193" t="s">
        <v>1455</v>
      </c>
    </row>
    <row r="60" spans="1:4" ht="15" x14ac:dyDescent="0.25">
      <c r="A60" s="65" t="s">
        <v>749</v>
      </c>
      <c r="B60" s="65" t="s">
        <v>1313</v>
      </c>
      <c r="C60" s="193" t="s">
        <v>84</v>
      </c>
      <c r="D60" s="193" t="s">
        <v>1455</v>
      </c>
    </row>
    <row r="61" spans="1:4" ht="15" x14ac:dyDescent="0.25">
      <c r="A61" s="65" t="s">
        <v>980</v>
      </c>
      <c r="B61" s="65" t="s">
        <v>149</v>
      </c>
      <c r="C61" s="193" t="s">
        <v>950</v>
      </c>
      <c r="D61" s="193" t="s">
        <v>1455</v>
      </c>
    </row>
    <row r="62" spans="1:4" ht="15" x14ac:dyDescent="0.25">
      <c r="A62" s="65" t="s">
        <v>638</v>
      </c>
      <c r="B62" s="65" t="s">
        <v>109</v>
      </c>
      <c r="C62" s="193" t="s">
        <v>639</v>
      </c>
      <c r="D62" s="193" t="s">
        <v>1455</v>
      </c>
    </row>
    <row r="63" spans="1:4" ht="15" x14ac:dyDescent="0.25">
      <c r="A63" s="65" t="s">
        <v>704</v>
      </c>
      <c r="B63" s="65" t="s">
        <v>1243</v>
      </c>
      <c r="C63" s="193" t="s">
        <v>690</v>
      </c>
      <c r="D63" s="193" t="s">
        <v>1455</v>
      </c>
    </row>
    <row r="64" spans="1:4" ht="15" x14ac:dyDescent="0.25">
      <c r="A64" s="65" t="s">
        <v>479</v>
      </c>
      <c r="B64" s="65" t="s">
        <v>1180</v>
      </c>
      <c r="C64" s="193" t="s">
        <v>469</v>
      </c>
      <c r="D64" s="193" t="s">
        <v>1455</v>
      </c>
    </row>
    <row r="65" spans="1:4" ht="15" x14ac:dyDescent="0.25">
      <c r="A65" s="65" t="s">
        <v>1204</v>
      </c>
      <c r="B65" s="65" t="s">
        <v>140</v>
      </c>
      <c r="C65" s="193" t="s">
        <v>516</v>
      </c>
      <c r="D65" s="193" t="s">
        <v>1455</v>
      </c>
    </row>
    <row r="66" spans="1:4" ht="15" x14ac:dyDescent="0.25">
      <c r="A66" s="65" t="s">
        <v>73</v>
      </c>
      <c r="B66" s="65" t="s">
        <v>1221</v>
      </c>
      <c r="C66" s="193" t="s">
        <v>625</v>
      </c>
      <c r="D66" s="193" t="s">
        <v>1455</v>
      </c>
    </row>
    <row r="67" spans="1:4" ht="15" x14ac:dyDescent="0.25">
      <c r="A67" s="65" t="s">
        <v>435</v>
      </c>
      <c r="B67" s="65" t="s">
        <v>109</v>
      </c>
      <c r="C67" s="193" t="s">
        <v>376</v>
      </c>
      <c r="D67" s="193" t="s">
        <v>1455</v>
      </c>
    </row>
    <row r="68" spans="1:4" ht="15" x14ac:dyDescent="0.25">
      <c r="A68" s="65" t="s">
        <v>601</v>
      </c>
      <c r="B68" s="65" t="s">
        <v>94</v>
      </c>
      <c r="C68" s="193" t="s">
        <v>595</v>
      </c>
      <c r="D68" s="193" t="s">
        <v>1455</v>
      </c>
    </row>
    <row r="69" spans="1:4" ht="15" x14ac:dyDescent="0.25">
      <c r="A69" s="65" t="s">
        <v>299</v>
      </c>
      <c r="B69" s="65" t="s">
        <v>1120</v>
      </c>
      <c r="C69" s="193" t="s">
        <v>291</v>
      </c>
      <c r="D69" s="193" t="s">
        <v>1455</v>
      </c>
    </row>
    <row r="70" spans="1:4" ht="15" x14ac:dyDescent="0.25">
      <c r="A70" s="65" t="s">
        <v>90</v>
      </c>
      <c r="B70" s="65" t="s">
        <v>172</v>
      </c>
      <c r="C70" s="193" t="s">
        <v>884</v>
      </c>
      <c r="D70" s="193" t="s">
        <v>1455</v>
      </c>
    </row>
    <row r="71" spans="1:4" ht="15" x14ac:dyDescent="0.25">
      <c r="A71" s="65" t="s">
        <v>393</v>
      </c>
      <c r="B71" s="65" t="s">
        <v>1150</v>
      </c>
      <c r="C71" s="193" t="s">
        <v>376</v>
      </c>
      <c r="D71" s="193" t="s">
        <v>1455</v>
      </c>
    </row>
    <row r="72" spans="1:4" ht="15" x14ac:dyDescent="0.25">
      <c r="A72" s="65" t="s">
        <v>273</v>
      </c>
      <c r="B72" s="65" t="s">
        <v>1104</v>
      </c>
      <c r="C72" s="193" t="s">
        <v>246</v>
      </c>
      <c r="D72" s="193" t="s">
        <v>1455</v>
      </c>
    </row>
    <row r="73" spans="1:4" ht="15" x14ac:dyDescent="0.25">
      <c r="A73" s="65" t="s">
        <v>96</v>
      </c>
      <c r="B73" s="65" t="s">
        <v>144</v>
      </c>
      <c r="C73" s="193" t="s">
        <v>469</v>
      </c>
      <c r="D73" s="193" t="s">
        <v>1455</v>
      </c>
    </row>
    <row r="74" spans="1:4" ht="15" x14ac:dyDescent="0.25">
      <c r="A74" s="65" t="s">
        <v>166</v>
      </c>
      <c r="B74" s="65" t="s">
        <v>1125</v>
      </c>
      <c r="C74" s="193" t="s">
        <v>291</v>
      </c>
      <c r="D74" s="193" t="s">
        <v>1455</v>
      </c>
    </row>
    <row r="75" spans="1:4" ht="15" x14ac:dyDescent="0.25">
      <c r="A75" s="65" t="s">
        <v>1290</v>
      </c>
      <c r="B75" s="65" t="s">
        <v>1184</v>
      </c>
      <c r="C75" s="193" t="s">
        <v>469</v>
      </c>
      <c r="D75" s="193" t="s">
        <v>1455</v>
      </c>
    </row>
    <row r="76" spans="1:4" ht="15" x14ac:dyDescent="0.25">
      <c r="A76" s="65" t="s">
        <v>290</v>
      </c>
      <c r="B76" s="65" t="s">
        <v>170</v>
      </c>
      <c r="C76" s="193" t="s">
        <v>291</v>
      </c>
      <c r="D76" s="193" t="s">
        <v>1455</v>
      </c>
    </row>
    <row r="77" spans="1:4" ht="15" x14ac:dyDescent="0.25">
      <c r="A77" s="65" t="s">
        <v>696</v>
      </c>
      <c r="B77" s="65" t="s">
        <v>1146</v>
      </c>
      <c r="C77" s="193" t="s">
        <v>690</v>
      </c>
      <c r="D77" s="193" t="s">
        <v>1455</v>
      </c>
    </row>
    <row r="78" spans="1:4" ht="15" x14ac:dyDescent="0.25">
      <c r="A78" s="65" t="s">
        <v>649</v>
      </c>
      <c r="B78" s="65" t="s">
        <v>1227</v>
      </c>
      <c r="C78" s="193" t="s">
        <v>639</v>
      </c>
      <c r="D78" s="193" t="s">
        <v>1455</v>
      </c>
    </row>
    <row r="79" spans="1:4" ht="15" x14ac:dyDescent="0.25">
      <c r="A79" s="65" t="s">
        <v>544</v>
      </c>
      <c r="B79" s="65" t="s">
        <v>1205</v>
      </c>
      <c r="C79" s="193" t="s">
        <v>516</v>
      </c>
      <c r="D79" s="193" t="s">
        <v>1455</v>
      </c>
    </row>
    <row r="80" spans="1:4" ht="15" x14ac:dyDescent="0.25">
      <c r="A80" s="65" t="s">
        <v>355</v>
      </c>
      <c r="B80" s="65" t="s">
        <v>1140</v>
      </c>
      <c r="C80" s="193" t="s">
        <v>323</v>
      </c>
      <c r="D80" s="193" t="s">
        <v>1455</v>
      </c>
    </row>
    <row r="81" spans="1:4" ht="15" x14ac:dyDescent="0.25">
      <c r="A81" s="65" t="s">
        <v>203</v>
      </c>
      <c r="B81" s="65" t="s">
        <v>1108</v>
      </c>
      <c r="C81" s="193" t="s">
        <v>246</v>
      </c>
      <c r="D81" s="193" t="s">
        <v>1455</v>
      </c>
    </row>
    <row r="82" spans="1:4" ht="15" x14ac:dyDescent="0.25">
      <c r="A82" s="65" t="s">
        <v>359</v>
      </c>
      <c r="B82" s="65" t="s">
        <v>1142</v>
      </c>
      <c r="C82" s="193" t="s">
        <v>323</v>
      </c>
      <c r="D82" s="193" t="s">
        <v>1455</v>
      </c>
    </row>
    <row r="83" spans="1:4" ht="15" x14ac:dyDescent="0.25">
      <c r="A83" s="65" t="s">
        <v>1095</v>
      </c>
      <c r="B83" s="65" t="s">
        <v>157</v>
      </c>
      <c r="C83" s="193" t="s">
        <v>246</v>
      </c>
      <c r="D83" s="193" t="s">
        <v>1455</v>
      </c>
    </row>
    <row r="84" spans="1:4" ht="15" x14ac:dyDescent="0.25">
      <c r="A84" s="65" t="s">
        <v>255</v>
      </c>
      <c r="B84" s="65" t="s">
        <v>102</v>
      </c>
      <c r="C84" s="193" t="s">
        <v>246</v>
      </c>
      <c r="D84" s="193" t="s">
        <v>1455</v>
      </c>
    </row>
    <row r="85" spans="1:4" ht="15" x14ac:dyDescent="0.25">
      <c r="A85" s="65" t="s">
        <v>763</v>
      </c>
      <c r="B85" s="65" t="s">
        <v>93</v>
      </c>
      <c r="C85" s="193" t="s">
        <v>84</v>
      </c>
      <c r="D85" s="193" t="s">
        <v>1455</v>
      </c>
    </row>
    <row r="86" spans="1:4" ht="15" x14ac:dyDescent="0.25">
      <c r="A86" s="65" t="s">
        <v>303</v>
      </c>
      <c r="B86" s="65" t="s">
        <v>1122</v>
      </c>
      <c r="C86" s="193" t="s">
        <v>291</v>
      </c>
      <c r="D86" s="193" t="s">
        <v>1455</v>
      </c>
    </row>
    <row r="87" spans="1:4" ht="15" x14ac:dyDescent="0.25">
      <c r="A87" s="65" t="s">
        <v>737</v>
      </c>
      <c r="B87" s="65" t="s">
        <v>1253</v>
      </c>
      <c r="C87" s="193" t="s">
        <v>84</v>
      </c>
      <c r="D87" s="193" t="s">
        <v>1455</v>
      </c>
    </row>
    <row r="88" spans="1:4" ht="15" x14ac:dyDescent="0.25">
      <c r="A88" s="65" t="s">
        <v>263</v>
      </c>
      <c r="B88" s="65" t="s">
        <v>131</v>
      </c>
      <c r="C88" s="193" t="s">
        <v>246</v>
      </c>
      <c r="D88" s="193" t="s">
        <v>1455</v>
      </c>
    </row>
    <row r="89" spans="1:4" ht="15" x14ac:dyDescent="0.25">
      <c r="A89" s="65" t="s">
        <v>153</v>
      </c>
      <c r="B89" s="65" t="s">
        <v>1275</v>
      </c>
      <c r="C89" s="193" t="s">
        <v>75</v>
      </c>
      <c r="D89" s="193" t="s">
        <v>1455</v>
      </c>
    </row>
    <row r="90" spans="1:4" ht="15" x14ac:dyDescent="0.25">
      <c r="A90" s="65" t="s">
        <v>441</v>
      </c>
      <c r="B90" s="65" t="s">
        <v>1165</v>
      </c>
      <c r="C90" s="193" t="s">
        <v>376</v>
      </c>
      <c r="D90" s="193" t="s">
        <v>1455</v>
      </c>
    </row>
    <row r="91" spans="1:4" ht="15" x14ac:dyDescent="0.25">
      <c r="A91" s="65" t="s">
        <v>536</v>
      </c>
      <c r="B91" s="65" t="s">
        <v>1202</v>
      </c>
      <c r="C91" s="193" t="s">
        <v>516</v>
      </c>
      <c r="D91" s="193" t="s">
        <v>1455</v>
      </c>
    </row>
    <row r="92" spans="1:4" ht="15" x14ac:dyDescent="0.25">
      <c r="A92" s="65" t="s">
        <v>343</v>
      </c>
      <c r="B92" s="65" t="s">
        <v>195</v>
      </c>
      <c r="C92" s="193" t="s">
        <v>323</v>
      </c>
      <c r="D92" s="193" t="s">
        <v>1455</v>
      </c>
    </row>
    <row r="93" spans="1:4" ht="15" x14ac:dyDescent="0.25">
      <c r="A93" s="65" t="s">
        <v>916</v>
      </c>
      <c r="B93" s="65" t="s">
        <v>179</v>
      </c>
      <c r="C93" s="193" t="s">
        <v>884</v>
      </c>
      <c r="D93" s="193" t="s">
        <v>1455</v>
      </c>
    </row>
    <row r="94" spans="1:4" ht="15" x14ac:dyDescent="0.25">
      <c r="A94" s="65" t="s">
        <v>958</v>
      </c>
      <c r="B94" s="65" t="s">
        <v>1300</v>
      </c>
      <c r="C94" s="193" t="s">
        <v>950</v>
      </c>
      <c r="D94" s="193" t="s">
        <v>1455</v>
      </c>
    </row>
    <row r="95" spans="1:4" ht="15" x14ac:dyDescent="0.25">
      <c r="A95" s="65" t="s">
        <v>647</v>
      </c>
      <c r="B95" s="65" t="s">
        <v>1226</v>
      </c>
      <c r="C95" s="193" t="s">
        <v>639</v>
      </c>
      <c r="D95" s="193" t="s">
        <v>1455</v>
      </c>
    </row>
    <row r="96" spans="1:4" ht="15" x14ac:dyDescent="0.25">
      <c r="A96" s="65" t="s">
        <v>1290</v>
      </c>
      <c r="B96" s="65" t="s">
        <v>104</v>
      </c>
      <c r="C96" s="193" t="s">
        <v>884</v>
      </c>
      <c r="D96" s="193" t="s">
        <v>1455</v>
      </c>
    </row>
    <row r="97" spans="1:4" ht="15" x14ac:dyDescent="0.25">
      <c r="A97" s="65" t="s">
        <v>375</v>
      </c>
      <c r="B97" s="65" t="s">
        <v>1147</v>
      </c>
      <c r="C97" s="193" t="s">
        <v>376</v>
      </c>
      <c r="D97" s="193" t="s">
        <v>1455</v>
      </c>
    </row>
    <row r="98" spans="1:4" ht="15" x14ac:dyDescent="0.25">
      <c r="A98" s="65" t="s">
        <v>896</v>
      </c>
      <c r="B98" s="65" t="s">
        <v>172</v>
      </c>
      <c r="C98" s="193" t="s">
        <v>884</v>
      </c>
      <c r="D98" s="193" t="s">
        <v>1455</v>
      </c>
    </row>
    <row r="99" spans="1:4" ht="15" x14ac:dyDescent="0.25">
      <c r="A99" s="65" t="s">
        <v>417</v>
      </c>
      <c r="B99" s="65" t="s">
        <v>186</v>
      </c>
      <c r="C99" s="193" t="s">
        <v>376</v>
      </c>
      <c r="D99" s="193" t="s">
        <v>1455</v>
      </c>
    </row>
    <row r="100" spans="1:4" ht="15" x14ac:dyDescent="0.25">
      <c r="A100" s="65" t="s">
        <v>542</v>
      </c>
      <c r="B100" s="65" t="s">
        <v>156</v>
      </c>
      <c r="C100" s="193" t="s">
        <v>516</v>
      </c>
      <c r="D100" s="193" t="s">
        <v>1455</v>
      </c>
    </row>
  </sheetData>
  <sortState ref="A11:D33">
    <sortCondition ref="C11:C33"/>
    <sortCondition ref="A11:A33"/>
    <sortCondition ref="B11:B33"/>
  </sortState>
  <conditionalFormatting sqref="A70:B70 A16:C16 A47:C47 C43 A42 B91 A68:C68">
    <cfRule type="cellIs" dxfId="1" priority="24" stopIfTrue="1" operator="lessThan">
      <formula>0</formula>
    </cfRule>
  </conditionalFormatting>
  <dataValidations disablePrompts="1" count="1">
    <dataValidation type="decimal" operator="greaterThan" allowBlank="1" showInputMessage="1" showErrorMessage="1" sqref="B62:B87 B59 C39:C58 C4:C37">
      <formula1>56</formula1>
    </dataValidation>
  </dataValidation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5"/>
  <sheetViews>
    <sheetView view="pageBreakPreview" topLeftCell="A289" zoomScaleNormal="100" zoomScaleSheetLayoutView="100" workbookViewId="0">
      <selection activeCell="M300" sqref="M300"/>
    </sheetView>
  </sheetViews>
  <sheetFormatPr defaultColWidth="9.109375" defaultRowHeight="15" x14ac:dyDescent="0.25"/>
  <cols>
    <col min="1" max="1" width="6" style="182" bestFit="1" customWidth="1"/>
    <col min="2" max="2" width="15.88671875" style="182" customWidth="1"/>
    <col min="3" max="3" width="16.6640625" style="182" customWidth="1"/>
    <col min="4" max="4" width="14.5546875" style="184" customWidth="1"/>
    <col min="5" max="5" width="14.44140625" style="184" customWidth="1"/>
    <col min="6" max="6" width="8.44140625" style="184" bestFit="1" customWidth="1"/>
    <col min="7" max="7" width="8.88671875" style="184" customWidth="1"/>
    <col min="8" max="8" width="7.5546875" style="184" bestFit="1" customWidth="1"/>
    <col min="9" max="16384" width="9.109375" style="182"/>
  </cols>
  <sheetData>
    <row r="1" spans="1:8" ht="16.2" thickBot="1" x14ac:dyDescent="0.35">
      <c r="A1" s="205" t="s">
        <v>1367</v>
      </c>
      <c r="B1" s="191" t="s">
        <v>213</v>
      </c>
      <c r="C1" s="191" t="s">
        <v>1311</v>
      </c>
      <c r="D1" s="192" t="s">
        <v>215</v>
      </c>
      <c r="E1" s="192" t="s">
        <v>214</v>
      </c>
      <c r="F1" s="192" t="s">
        <v>36</v>
      </c>
      <c r="G1" s="192" t="s">
        <v>216</v>
      </c>
      <c r="H1" s="192" t="s">
        <v>1093</v>
      </c>
    </row>
    <row r="2" spans="1:8" x14ac:dyDescent="0.25">
      <c r="A2" s="204">
        <v>1</v>
      </c>
      <c r="B2" s="189" t="s">
        <v>159</v>
      </c>
      <c r="C2" s="189" t="s">
        <v>1203</v>
      </c>
      <c r="D2" s="190" t="s">
        <v>75</v>
      </c>
      <c r="E2" s="190" t="s">
        <v>20</v>
      </c>
      <c r="F2" s="190" t="s">
        <v>771</v>
      </c>
      <c r="G2" s="190" t="s">
        <v>21</v>
      </c>
      <c r="H2" s="190" t="s">
        <v>247</v>
      </c>
    </row>
    <row r="3" spans="1:8" x14ac:dyDescent="0.25">
      <c r="A3" s="190">
        <f>A2+1</f>
        <v>2</v>
      </c>
      <c r="B3" s="189" t="s">
        <v>159</v>
      </c>
      <c r="C3" s="189" t="s">
        <v>80</v>
      </c>
      <c r="D3" s="190" t="s">
        <v>666</v>
      </c>
      <c r="E3" s="190" t="s">
        <v>197</v>
      </c>
      <c r="F3" s="190" t="s">
        <v>673</v>
      </c>
      <c r="G3" s="190" t="s">
        <v>21</v>
      </c>
      <c r="H3" s="190" t="s">
        <v>221</v>
      </c>
    </row>
    <row r="4" spans="1:8" x14ac:dyDescent="0.25">
      <c r="A4" s="190">
        <f t="shared" ref="A4:A67" si="0">A3+1</f>
        <v>3</v>
      </c>
      <c r="B4" s="189" t="s">
        <v>883</v>
      </c>
      <c r="C4" s="189" t="s">
        <v>1283</v>
      </c>
      <c r="D4" s="190" t="s">
        <v>884</v>
      </c>
      <c r="E4" s="190" t="s">
        <v>22</v>
      </c>
      <c r="F4" s="190" t="s">
        <v>707</v>
      </c>
      <c r="G4" s="190" t="s">
        <v>21</v>
      </c>
      <c r="H4" s="190" t="s">
        <v>247</v>
      </c>
    </row>
    <row r="5" spans="1:8" x14ac:dyDescent="0.25">
      <c r="A5" s="190">
        <f t="shared" si="0"/>
        <v>4</v>
      </c>
      <c r="B5" s="189" t="s">
        <v>638</v>
      </c>
      <c r="C5" s="189" t="s">
        <v>109</v>
      </c>
      <c r="D5" s="190" t="s">
        <v>639</v>
      </c>
      <c r="E5" s="190" t="s">
        <v>18</v>
      </c>
      <c r="F5" s="190" t="s">
        <v>637</v>
      </c>
      <c r="G5" s="190" t="s">
        <v>224</v>
      </c>
      <c r="H5" s="190" t="s">
        <v>247</v>
      </c>
    </row>
    <row r="6" spans="1:8" x14ac:dyDescent="0.25">
      <c r="A6" s="190">
        <f t="shared" si="0"/>
        <v>5</v>
      </c>
      <c r="B6" s="189" t="s">
        <v>85</v>
      </c>
      <c r="C6" s="189" t="s">
        <v>114</v>
      </c>
      <c r="D6" s="190" t="s">
        <v>376</v>
      </c>
      <c r="E6" s="190" t="s">
        <v>178</v>
      </c>
      <c r="F6" s="190" t="s">
        <v>442</v>
      </c>
      <c r="G6" s="190" t="s">
        <v>224</v>
      </c>
      <c r="H6" s="190" t="s">
        <v>221</v>
      </c>
    </row>
    <row r="7" spans="1:8" x14ac:dyDescent="0.25">
      <c r="A7" s="190">
        <f t="shared" si="0"/>
        <v>6</v>
      </c>
      <c r="B7" s="189" t="s">
        <v>491</v>
      </c>
      <c r="C7" s="189" t="s">
        <v>1186</v>
      </c>
      <c r="D7" s="190" t="s">
        <v>469</v>
      </c>
      <c r="E7" s="190" t="s">
        <v>1347</v>
      </c>
      <c r="F7" s="190" t="s">
        <v>490</v>
      </c>
      <c r="G7" s="190" t="s">
        <v>21</v>
      </c>
      <c r="H7" s="190" t="s">
        <v>221</v>
      </c>
    </row>
    <row r="8" spans="1:8" x14ac:dyDescent="0.25">
      <c r="A8" s="190">
        <f t="shared" si="0"/>
        <v>7</v>
      </c>
      <c r="B8" s="189" t="s">
        <v>737</v>
      </c>
      <c r="C8" s="189" t="s">
        <v>1253</v>
      </c>
      <c r="D8" s="190" t="s">
        <v>84</v>
      </c>
      <c r="E8" s="190" t="s">
        <v>0</v>
      </c>
      <c r="F8" s="190" t="s">
        <v>736</v>
      </c>
      <c r="G8" s="190" t="s">
        <v>21</v>
      </c>
      <c r="H8" s="190" t="s">
        <v>247</v>
      </c>
    </row>
    <row r="9" spans="1:8" x14ac:dyDescent="0.25">
      <c r="A9" s="190">
        <f t="shared" si="0"/>
        <v>8</v>
      </c>
      <c r="B9" s="189" t="s">
        <v>290</v>
      </c>
      <c r="C9" s="189" t="s">
        <v>170</v>
      </c>
      <c r="D9" s="190" t="s">
        <v>291</v>
      </c>
      <c r="E9" s="190" t="s">
        <v>17</v>
      </c>
      <c r="F9" s="190" t="s">
        <v>289</v>
      </c>
      <c r="G9" s="190" t="s">
        <v>224</v>
      </c>
      <c r="H9" s="190" t="s">
        <v>247</v>
      </c>
    </row>
    <row r="10" spans="1:8" x14ac:dyDescent="0.25">
      <c r="A10" s="190">
        <f t="shared" si="0"/>
        <v>9</v>
      </c>
      <c r="B10" s="189" t="s">
        <v>765</v>
      </c>
      <c r="C10" s="189" t="s">
        <v>1263</v>
      </c>
      <c r="D10" s="190" t="s">
        <v>84</v>
      </c>
      <c r="E10" s="190" t="s">
        <v>177</v>
      </c>
      <c r="F10" s="190" t="s">
        <v>764</v>
      </c>
      <c r="G10" s="190" t="s">
        <v>224</v>
      </c>
      <c r="H10" s="190" t="s">
        <v>221</v>
      </c>
    </row>
    <row r="11" spans="1:8" x14ac:dyDescent="0.25">
      <c r="A11" s="190">
        <f t="shared" si="0"/>
        <v>10</v>
      </c>
      <c r="B11" s="189" t="s">
        <v>361</v>
      </c>
      <c r="C11" s="189" t="s">
        <v>1143</v>
      </c>
      <c r="D11" s="190" t="s">
        <v>323</v>
      </c>
      <c r="E11" s="193" t="s">
        <v>182</v>
      </c>
      <c r="F11" s="190" t="s">
        <v>360</v>
      </c>
      <c r="G11" s="190" t="s">
        <v>21</v>
      </c>
      <c r="H11" s="190" t="s">
        <v>221</v>
      </c>
    </row>
    <row r="12" spans="1:8" x14ac:dyDescent="0.25">
      <c r="A12" s="190">
        <f t="shared" si="0"/>
        <v>11</v>
      </c>
      <c r="B12" s="189" t="s">
        <v>774</v>
      </c>
      <c r="C12" s="189" t="s">
        <v>1203</v>
      </c>
      <c r="D12" s="190" t="s">
        <v>75</v>
      </c>
      <c r="E12" s="190" t="s">
        <v>18</v>
      </c>
      <c r="F12" s="190" t="s">
        <v>773</v>
      </c>
      <c r="G12" s="190" t="s">
        <v>21</v>
      </c>
      <c r="H12" s="190" t="s">
        <v>247</v>
      </c>
    </row>
    <row r="13" spans="1:8" x14ac:dyDescent="0.25">
      <c r="A13" s="190">
        <f t="shared" si="0"/>
        <v>12</v>
      </c>
      <c r="B13" s="189" t="s">
        <v>293</v>
      </c>
      <c r="C13" s="189" t="s">
        <v>1117</v>
      </c>
      <c r="D13" s="190" t="s">
        <v>291</v>
      </c>
      <c r="E13" s="190" t="s">
        <v>18</v>
      </c>
      <c r="F13" s="190" t="s">
        <v>292</v>
      </c>
      <c r="G13" s="190" t="s">
        <v>224</v>
      </c>
      <c r="H13" s="190" t="s">
        <v>247</v>
      </c>
    </row>
    <row r="14" spans="1:8" x14ac:dyDescent="0.25">
      <c r="A14" s="190">
        <f t="shared" si="0"/>
        <v>13</v>
      </c>
      <c r="B14" s="189" t="s">
        <v>375</v>
      </c>
      <c r="C14" s="189" t="s">
        <v>1147</v>
      </c>
      <c r="D14" s="190" t="s">
        <v>376</v>
      </c>
      <c r="E14" s="190" t="s">
        <v>24</v>
      </c>
      <c r="F14" s="190" t="s">
        <v>374</v>
      </c>
      <c r="G14" s="190" t="s">
        <v>224</v>
      </c>
      <c r="H14" s="190" t="s">
        <v>247</v>
      </c>
    </row>
    <row r="15" spans="1:8" x14ac:dyDescent="0.25">
      <c r="A15" s="190">
        <f t="shared" si="0"/>
        <v>14</v>
      </c>
      <c r="B15" s="189" t="s">
        <v>493</v>
      </c>
      <c r="C15" s="189" t="s">
        <v>1187</v>
      </c>
      <c r="D15" s="190" t="s">
        <v>469</v>
      </c>
      <c r="E15" s="190" t="s">
        <v>1356</v>
      </c>
      <c r="F15" s="190" t="s">
        <v>492</v>
      </c>
      <c r="G15" s="190" t="s">
        <v>224</v>
      </c>
      <c r="H15" s="190" t="s">
        <v>221</v>
      </c>
    </row>
    <row r="16" spans="1:8" x14ac:dyDescent="0.25">
      <c r="A16" s="190">
        <f t="shared" si="0"/>
        <v>15</v>
      </c>
      <c r="B16" s="189" t="s">
        <v>1095</v>
      </c>
      <c r="C16" s="189" t="s">
        <v>1110</v>
      </c>
      <c r="D16" s="190" t="s">
        <v>72</v>
      </c>
      <c r="E16" s="190" t="s">
        <v>182</v>
      </c>
      <c r="F16" s="190" t="s">
        <v>218</v>
      </c>
      <c r="G16" s="190" t="s">
        <v>224</v>
      </c>
      <c r="H16" s="190" t="s">
        <v>221</v>
      </c>
    </row>
    <row r="17" spans="1:8" x14ac:dyDescent="0.25">
      <c r="A17" s="190">
        <f t="shared" si="0"/>
        <v>16</v>
      </c>
      <c r="B17" s="189" t="s">
        <v>1095</v>
      </c>
      <c r="C17" s="189" t="s">
        <v>157</v>
      </c>
      <c r="D17" s="190" t="s">
        <v>246</v>
      </c>
      <c r="E17" s="190" t="s">
        <v>20</v>
      </c>
      <c r="F17" s="190" t="s">
        <v>244</v>
      </c>
      <c r="G17" s="190" t="s">
        <v>21</v>
      </c>
      <c r="H17" s="190" t="s">
        <v>247</v>
      </c>
    </row>
    <row r="18" spans="1:8" x14ac:dyDescent="0.25">
      <c r="A18" s="190">
        <f t="shared" si="0"/>
        <v>17</v>
      </c>
      <c r="B18" s="189" t="s">
        <v>676</v>
      </c>
      <c r="C18" s="189" t="s">
        <v>130</v>
      </c>
      <c r="D18" s="190" t="s">
        <v>666</v>
      </c>
      <c r="E18" s="190" t="s">
        <v>182</v>
      </c>
      <c r="F18" s="190" t="s">
        <v>675</v>
      </c>
      <c r="G18" s="190" t="s">
        <v>224</v>
      </c>
      <c r="H18" s="190" t="s">
        <v>221</v>
      </c>
    </row>
    <row r="19" spans="1:8" x14ac:dyDescent="0.25">
      <c r="A19" s="190">
        <f t="shared" si="0"/>
        <v>18</v>
      </c>
      <c r="B19" s="189" t="s">
        <v>134</v>
      </c>
      <c r="C19" s="189" t="s">
        <v>101</v>
      </c>
      <c r="D19" s="190" t="s">
        <v>376</v>
      </c>
      <c r="E19" s="190" t="s">
        <v>19</v>
      </c>
      <c r="F19" s="190" t="s">
        <v>377</v>
      </c>
      <c r="G19" s="190" t="s">
        <v>21</v>
      </c>
      <c r="H19" s="190" t="s">
        <v>247</v>
      </c>
    </row>
    <row r="20" spans="1:8" x14ac:dyDescent="0.25">
      <c r="A20" s="190">
        <f t="shared" si="0"/>
        <v>19</v>
      </c>
      <c r="B20" s="189" t="s">
        <v>665</v>
      </c>
      <c r="C20" s="189" t="s">
        <v>1232</v>
      </c>
      <c r="D20" s="190" t="s">
        <v>666</v>
      </c>
      <c r="E20" s="190" t="s">
        <v>14</v>
      </c>
      <c r="F20" s="190" t="s">
        <v>862</v>
      </c>
      <c r="G20" s="190" t="s">
        <v>224</v>
      </c>
      <c r="H20" s="190" t="s">
        <v>247</v>
      </c>
    </row>
    <row r="21" spans="1:8" x14ac:dyDescent="0.25">
      <c r="A21" s="190">
        <f t="shared" si="0"/>
        <v>20</v>
      </c>
      <c r="B21" s="65" t="s">
        <v>1128</v>
      </c>
      <c r="C21" s="65" t="s">
        <v>175</v>
      </c>
      <c r="D21" s="193" t="s">
        <v>323</v>
      </c>
      <c r="E21" s="190" t="s">
        <v>20</v>
      </c>
      <c r="F21" s="190" t="s">
        <v>321</v>
      </c>
      <c r="G21" s="190" t="s">
        <v>224</v>
      </c>
      <c r="H21" s="190" t="s">
        <v>247</v>
      </c>
    </row>
    <row r="22" spans="1:8" x14ac:dyDescent="0.25">
      <c r="A22" s="190">
        <f t="shared" si="0"/>
        <v>21</v>
      </c>
      <c r="B22" s="189" t="s">
        <v>1128</v>
      </c>
      <c r="C22" s="189" t="s">
        <v>1129</v>
      </c>
      <c r="D22" s="190" t="s">
        <v>323</v>
      </c>
      <c r="E22" s="190" t="s">
        <v>24</v>
      </c>
      <c r="F22" s="190" t="s">
        <v>324</v>
      </c>
      <c r="G22" s="190" t="s">
        <v>21</v>
      </c>
      <c r="H22" s="190" t="s">
        <v>247</v>
      </c>
    </row>
    <row r="23" spans="1:8" x14ac:dyDescent="0.25">
      <c r="A23" s="190">
        <f t="shared" si="0"/>
        <v>22</v>
      </c>
      <c r="B23" s="189" t="s">
        <v>518</v>
      </c>
      <c r="C23" s="189" t="s">
        <v>1195</v>
      </c>
      <c r="D23" s="190" t="s">
        <v>516</v>
      </c>
      <c r="E23" s="190" t="s">
        <v>23</v>
      </c>
      <c r="F23" s="190" t="s">
        <v>517</v>
      </c>
      <c r="G23" s="190" t="s">
        <v>224</v>
      </c>
      <c r="H23" s="190" t="s">
        <v>247</v>
      </c>
    </row>
    <row r="24" spans="1:8" x14ac:dyDescent="0.25">
      <c r="A24" s="190">
        <f t="shared" si="0"/>
        <v>23</v>
      </c>
      <c r="B24" s="189" t="s">
        <v>739</v>
      </c>
      <c r="C24" s="189" t="s">
        <v>1254</v>
      </c>
      <c r="D24" s="190" t="s">
        <v>84</v>
      </c>
      <c r="E24" s="190" t="s">
        <v>21</v>
      </c>
      <c r="F24" s="190" t="s">
        <v>738</v>
      </c>
      <c r="G24" s="190" t="s">
        <v>21</v>
      </c>
      <c r="H24" s="190" t="s">
        <v>247</v>
      </c>
    </row>
    <row r="25" spans="1:8" x14ac:dyDescent="0.25">
      <c r="A25" s="190">
        <f t="shared" si="0"/>
        <v>24</v>
      </c>
      <c r="B25" s="189" t="s">
        <v>923</v>
      </c>
      <c r="C25" s="189" t="s">
        <v>97</v>
      </c>
      <c r="D25" s="190" t="s">
        <v>884</v>
      </c>
      <c r="E25" s="190" t="s">
        <v>1354</v>
      </c>
      <c r="F25" s="190" t="s">
        <v>922</v>
      </c>
      <c r="G25" s="190" t="s">
        <v>224</v>
      </c>
      <c r="H25" s="190" t="s">
        <v>221</v>
      </c>
    </row>
    <row r="26" spans="1:8" x14ac:dyDescent="0.25">
      <c r="A26" s="190">
        <f t="shared" si="0"/>
        <v>25</v>
      </c>
      <c r="B26" s="189" t="s">
        <v>886</v>
      </c>
      <c r="C26" s="189" t="s">
        <v>92</v>
      </c>
      <c r="D26" s="190" t="s">
        <v>884</v>
      </c>
      <c r="E26" s="190" t="s">
        <v>24</v>
      </c>
      <c r="F26" s="190" t="s">
        <v>885</v>
      </c>
      <c r="G26" s="190" t="s">
        <v>224</v>
      </c>
      <c r="H26" s="190" t="s">
        <v>247</v>
      </c>
    </row>
    <row r="27" spans="1:8" x14ac:dyDescent="0.25">
      <c r="A27" s="190">
        <f t="shared" si="0"/>
        <v>26</v>
      </c>
      <c r="B27" s="189" t="s">
        <v>1097</v>
      </c>
      <c r="C27" s="189" t="s">
        <v>1285</v>
      </c>
      <c r="D27" s="190" t="s">
        <v>884</v>
      </c>
      <c r="E27" s="190" t="s">
        <v>14</v>
      </c>
      <c r="F27" s="190" t="s">
        <v>1328</v>
      </c>
      <c r="G27" s="190" t="s">
        <v>224</v>
      </c>
      <c r="H27" s="190" t="s">
        <v>247</v>
      </c>
    </row>
    <row r="28" spans="1:8" x14ac:dyDescent="0.25">
      <c r="A28" s="190">
        <f t="shared" si="0"/>
        <v>27</v>
      </c>
      <c r="B28" s="189" t="s">
        <v>1097</v>
      </c>
      <c r="C28" s="189" t="s">
        <v>120</v>
      </c>
      <c r="D28" s="190" t="s">
        <v>246</v>
      </c>
      <c r="E28" s="190" t="s">
        <v>1355</v>
      </c>
      <c r="F28" s="190" t="s">
        <v>285</v>
      </c>
      <c r="G28" s="190" t="s">
        <v>224</v>
      </c>
      <c r="H28" s="190" t="s">
        <v>221</v>
      </c>
    </row>
    <row r="29" spans="1:8" x14ac:dyDescent="0.25">
      <c r="A29" s="190">
        <f t="shared" si="0"/>
        <v>28</v>
      </c>
      <c r="B29" s="189" t="s">
        <v>379</v>
      </c>
      <c r="C29" s="189" t="s">
        <v>148</v>
      </c>
      <c r="D29" s="190" t="s">
        <v>376</v>
      </c>
      <c r="E29" s="190" t="s">
        <v>23</v>
      </c>
      <c r="F29" s="190" t="s">
        <v>378</v>
      </c>
      <c r="G29" s="190" t="s">
        <v>224</v>
      </c>
      <c r="H29" s="190" t="s">
        <v>247</v>
      </c>
    </row>
    <row r="30" spans="1:8" x14ac:dyDescent="0.25">
      <c r="A30" s="190">
        <f t="shared" si="0"/>
        <v>29</v>
      </c>
      <c r="B30" s="189" t="s">
        <v>295</v>
      </c>
      <c r="C30" s="189" t="s">
        <v>1118</v>
      </c>
      <c r="D30" s="190" t="s">
        <v>291</v>
      </c>
      <c r="E30" s="190" t="s">
        <v>19</v>
      </c>
      <c r="F30" s="190" t="s">
        <v>294</v>
      </c>
      <c r="G30" s="190" t="s">
        <v>224</v>
      </c>
      <c r="H30" s="190" t="s">
        <v>247</v>
      </c>
    </row>
    <row r="31" spans="1:8" x14ac:dyDescent="0.25">
      <c r="A31" s="190">
        <f t="shared" si="0"/>
        <v>30</v>
      </c>
      <c r="B31" s="189" t="s">
        <v>297</v>
      </c>
      <c r="C31" s="189" t="s">
        <v>1119</v>
      </c>
      <c r="D31" s="190" t="s">
        <v>291</v>
      </c>
      <c r="E31" s="190" t="s">
        <v>14</v>
      </c>
      <c r="F31" s="190" t="s">
        <v>296</v>
      </c>
      <c r="G31" s="190" t="s">
        <v>21</v>
      </c>
      <c r="H31" s="190" t="s">
        <v>247</v>
      </c>
    </row>
    <row r="32" spans="1:8" x14ac:dyDescent="0.25">
      <c r="A32" s="190">
        <f t="shared" si="0"/>
        <v>31</v>
      </c>
      <c r="B32" s="189" t="s">
        <v>890</v>
      </c>
      <c r="C32" s="189" t="s">
        <v>1286</v>
      </c>
      <c r="D32" s="190" t="s">
        <v>884</v>
      </c>
      <c r="E32" s="190" t="s">
        <v>17</v>
      </c>
      <c r="F32" s="190" t="s">
        <v>889</v>
      </c>
      <c r="G32" s="190" t="s">
        <v>224</v>
      </c>
      <c r="H32" s="190" t="s">
        <v>247</v>
      </c>
    </row>
    <row r="33" spans="1:8" x14ac:dyDescent="0.25">
      <c r="A33" s="190">
        <f t="shared" si="0"/>
        <v>32</v>
      </c>
      <c r="B33" s="189" t="s">
        <v>363</v>
      </c>
      <c r="C33" s="189" t="s">
        <v>1144</v>
      </c>
      <c r="D33" s="190" t="s">
        <v>323</v>
      </c>
      <c r="E33" s="190" t="s">
        <v>1359</v>
      </c>
      <c r="F33" s="190" t="s">
        <v>362</v>
      </c>
      <c r="G33" s="190" t="s">
        <v>224</v>
      </c>
      <c r="H33" s="190" t="s">
        <v>221</v>
      </c>
    </row>
    <row r="34" spans="1:8" x14ac:dyDescent="0.25">
      <c r="A34" s="190">
        <f t="shared" si="0"/>
        <v>33</v>
      </c>
      <c r="B34" s="189" t="s">
        <v>168</v>
      </c>
      <c r="C34" s="189" t="s">
        <v>1218</v>
      </c>
      <c r="D34" s="190" t="s">
        <v>595</v>
      </c>
      <c r="E34" s="190" t="s">
        <v>14</v>
      </c>
      <c r="F34" s="190" t="s">
        <v>593</v>
      </c>
      <c r="G34" s="190" t="s">
        <v>21</v>
      </c>
      <c r="H34" s="190" t="s">
        <v>247</v>
      </c>
    </row>
    <row r="35" spans="1:8" x14ac:dyDescent="0.25">
      <c r="A35" s="190">
        <f t="shared" si="0"/>
        <v>34</v>
      </c>
      <c r="B35" s="189" t="s">
        <v>125</v>
      </c>
      <c r="C35" s="189" t="s">
        <v>1171</v>
      </c>
      <c r="D35" s="190" t="s">
        <v>459</v>
      </c>
      <c r="E35" s="190" t="s">
        <v>178</v>
      </c>
      <c r="F35" s="190" t="s">
        <v>460</v>
      </c>
      <c r="G35" s="190" t="s">
        <v>224</v>
      </c>
      <c r="H35" s="190" t="s">
        <v>221</v>
      </c>
    </row>
    <row r="36" spans="1:8" x14ac:dyDescent="0.25">
      <c r="A36" s="190">
        <f t="shared" si="0"/>
        <v>35</v>
      </c>
      <c r="B36" s="189" t="s">
        <v>125</v>
      </c>
      <c r="C36" s="189" t="s">
        <v>1266</v>
      </c>
      <c r="D36" s="190" t="s">
        <v>75</v>
      </c>
      <c r="E36" s="190" t="s">
        <v>0</v>
      </c>
      <c r="F36" s="190" t="s">
        <v>775</v>
      </c>
      <c r="G36" s="190" t="s">
        <v>224</v>
      </c>
      <c r="H36" s="190" t="s">
        <v>247</v>
      </c>
    </row>
    <row r="37" spans="1:8" x14ac:dyDescent="0.25">
      <c r="A37" s="190">
        <f t="shared" si="0"/>
        <v>36</v>
      </c>
      <c r="B37" s="189" t="s">
        <v>125</v>
      </c>
      <c r="C37" s="189" t="s">
        <v>1264</v>
      </c>
      <c r="D37" s="190" t="s">
        <v>75</v>
      </c>
      <c r="E37" s="190" t="s">
        <v>19</v>
      </c>
      <c r="F37" s="190" t="s">
        <v>777</v>
      </c>
      <c r="G37" s="190" t="s">
        <v>224</v>
      </c>
      <c r="H37" s="190" t="s">
        <v>247</v>
      </c>
    </row>
    <row r="38" spans="1:8" x14ac:dyDescent="0.25">
      <c r="A38" s="190">
        <f t="shared" si="0"/>
        <v>37</v>
      </c>
      <c r="B38" s="189" t="s">
        <v>125</v>
      </c>
      <c r="C38" s="189" t="s">
        <v>1265</v>
      </c>
      <c r="D38" s="190" t="s">
        <v>75</v>
      </c>
      <c r="E38" s="190" t="s">
        <v>22</v>
      </c>
      <c r="F38" s="190" t="s">
        <v>779</v>
      </c>
      <c r="G38" s="190" t="s">
        <v>224</v>
      </c>
      <c r="H38" s="190" t="s">
        <v>247</v>
      </c>
    </row>
    <row r="39" spans="1:8" x14ac:dyDescent="0.25">
      <c r="A39" s="190">
        <f t="shared" si="0"/>
        <v>38</v>
      </c>
      <c r="B39" s="189" t="s">
        <v>125</v>
      </c>
      <c r="C39" s="189" t="s">
        <v>1173</v>
      </c>
      <c r="D39" s="190" t="s">
        <v>469</v>
      </c>
      <c r="E39" s="190" t="s">
        <v>20</v>
      </c>
      <c r="F39" s="190" t="s">
        <v>467</v>
      </c>
      <c r="G39" s="190" t="s">
        <v>224</v>
      </c>
      <c r="H39" s="190" t="s">
        <v>247</v>
      </c>
    </row>
    <row r="40" spans="1:8" x14ac:dyDescent="0.25">
      <c r="A40" s="190">
        <f t="shared" si="0"/>
        <v>39</v>
      </c>
      <c r="B40" s="189" t="s">
        <v>125</v>
      </c>
      <c r="C40" s="189" t="s">
        <v>1196</v>
      </c>
      <c r="D40" s="190" t="s">
        <v>516</v>
      </c>
      <c r="E40" s="190" t="s">
        <v>19</v>
      </c>
      <c r="F40" s="190" t="s">
        <v>519</v>
      </c>
      <c r="G40" s="190" t="s">
        <v>224</v>
      </c>
      <c r="H40" s="190" t="s">
        <v>247</v>
      </c>
    </row>
    <row r="41" spans="1:8" x14ac:dyDescent="0.25">
      <c r="A41" s="190">
        <f t="shared" si="0"/>
        <v>40</v>
      </c>
      <c r="B41" s="189" t="s">
        <v>624</v>
      </c>
      <c r="C41" s="189" t="s">
        <v>1220</v>
      </c>
      <c r="D41" s="190" t="s">
        <v>625</v>
      </c>
      <c r="E41" s="190" t="s">
        <v>24</v>
      </c>
      <c r="F41" s="190" t="s">
        <v>623</v>
      </c>
      <c r="G41" s="190" t="s">
        <v>224</v>
      </c>
      <c r="H41" s="190" t="s">
        <v>247</v>
      </c>
    </row>
    <row r="42" spans="1:8" x14ac:dyDescent="0.25">
      <c r="A42" s="190">
        <f t="shared" si="0"/>
        <v>41</v>
      </c>
      <c r="B42" s="189" t="s">
        <v>949</v>
      </c>
      <c r="C42" s="189" t="s">
        <v>205</v>
      </c>
      <c r="D42" s="190" t="s">
        <v>950</v>
      </c>
      <c r="E42" s="190" t="s">
        <v>18</v>
      </c>
      <c r="F42" s="190" t="s">
        <v>948</v>
      </c>
      <c r="G42" s="190" t="s">
        <v>21</v>
      </c>
      <c r="H42" s="190" t="s">
        <v>247</v>
      </c>
    </row>
    <row r="43" spans="1:8" x14ac:dyDescent="0.25">
      <c r="A43" s="190">
        <f t="shared" si="0"/>
        <v>42</v>
      </c>
      <c r="B43" s="189" t="s">
        <v>312</v>
      </c>
      <c r="C43" s="189" t="s">
        <v>1126</v>
      </c>
      <c r="D43" s="190" t="s">
        <v>291</v>
      </c>
      <c r="E43" s="190" t="s">
        <v>196</v>
      </c>
      <c r="F43" s="190" t="s">
        <v>311</v>
      </c>
      <c r="G43" s="190" t="s">
        <v>21</v>
      </c>
      <c r="H43" s="190" t="s">
        <v>221</v>
      </c>
    </row>
    <row r="44" spans="1:8" x14ac:dyDescent="0.25">
      <c r="A44" s="190">
        <f t="shared" si="0"/>
        <v>43</v>
      </c>
      <c r="B44" s="189" t="s">
        <v>471</v>
      </c>
      <c r="C44" s="189" t="s">
        <v>1174</v>
      </c>
      <c r="D44" s="190" t="s">
        <v>469</v>
      </c>
      <c r="E44" s="190" t="s">
        <v>22</v>
      </c>
      <c r="F44" s="190" t="s">
        <v>502</v>
      </c>
      <c r="G44" s="190" t="s">
        <v>21</v>
      </c>
      <c r="H44" s="190" t="s">
        <v>247</v>
      </c>
    </row>
    <row r="45" spans="1:8" x14ac:dyDescent="0.25">
      <c r="A45" s="190">
        <f t="shared" si="0"/>
        <v>44</v>
      </c>
      <c r="B45" s="189" t="s">
        <v>444</v>
      </c>
      <c r="C45" s="189" t="s">
        <v>142</v>
      </c>
      <c r="D45" s="190" t="s">
        <v>376</v>
      </c>
      <c r="E45" s="190" t="s">
        <v>1348</v>
      </c>
      <c r="F45" s="190" t="s">
        <v>443</v>
      </c>
      <c r="G45" s="190" t="s">
        <v>21</v>
      </c>
      <c r="H45" s="190" t="s">
        <v>221</v>
      </c>
    </row>
    <row r="46" spans="1:8" x14ac:dyDescent="0.25">
      <c r="A46" s="190">
        <f t="shared" si="0"/>
        <v>45</v>
      </c>
      <c r="B46" s="189" t="s">
        <v>327</v>
      </c>
      <c r="C46" s="189" t="s">
        <v>1130</v>
      </c>
      <c r="D46" s="190" t="s">
        <v>323</v>
      </c>
      <c r="E46" s="190" t="s">
        <v>14</v>
      </c>
      <c r="F46" s="190" t="s">
        <v>326</v>
      </c>
      <c r="G46" s="190" t="s">
        <v>21</v>
      </c>
      <c r="H46" s="190" t="s">
        <v>247</v>
      </c>
    </row>
    <row r="47" spans="1:8" x14ac:dyDescent="0.25">
      <c r="A47" s="190">
        <f t="shared" si="0"/>
        <v>46</v>
      </c>
      <c r="B47" s="189" t="s">
        <v>299</v>
      </c>
      <c r="C47" s="189" t="s">
        <v>1120</v>
      </c>
      <c r="D47" s="190" t="s">
        <v>291</v>
      </c>
      <c r="E47" s="190" t="s">
        <v>20</v>
      </c>
      <c r="F47" s="190" t="s">
        <v>298</v>
      </c>
      <c r="G47" s="190" t="s">
        <v>224</v>
      </c>
      <c r="H47" s="190" t="s">
        <v>247</v>
      </c>
    </row>
    <row r="48" spans="1:8" x14ac:dyDescent="0.25">
      <c r="A48" s="190">
        <f t="shared" si="0"/>
        <v>47</v>
      </c>
      <c r="B48" s="189" t="s">
        <v>105</v>
      </c>
      <c r="C48" s="189" t="s">
        <v>1175</v>
      </c>
      <c r="D48" s="190" t="s">
        <v>469</v>
      </c>
      <c r="E48" s="190" t="s">
        <v>22</v>
      </c>
      <c r="F48" s="190" t="s">
        <v>472</v>
      </c>
      <c r="G48" s="190" t="s">
        <v>21</v>
      </c>
      <c r="H48" s="190" t="s">
        <v>247</v>
      </c>
    </row>
    <row r="49" spans="1:8" x14ac:dyDescent="0.25">
      <c r="A49" s="190">
        <f t="shared" si="0"/>
        <v>48</v>
      </c>
      <c r="B49" s="189" t="s">
        <v>782</v>
      </c>
      <c r="C49" s="189" t="s">
        <v>1267</v>
      </c>
      <c r="D49" s="190" t="s">
        <v>75</v>
      </c>
      <c r="E49" s="190" t="s">
        <v>21</v>
      </c>
      <c r="F49" s="190" t="s">
        <v>781</v>
      </c>
      <c r="G49" s="190" t="s">
        <v>21</v>
      </c>
      <c r="H49" s="190" t="s">
        <v>247</v>
      </c>
    </row>
    <row r="50" spans="1:8" x14ac:dyDescent="0.25">
      <c r="A50" s="190">
        <f t="shared" si="0"/>
        <v>49</v>
      </c>
      <c r="B50" s="189" t="s">
        <v>223</v>
      </c>
      <c r="C50" s="189" t="s">
        <v>1111</v>
      </c>
      <c r="D50" s="190" t="s">
        <v>72</v>
      </c>
      <c r="E50" s="190" t="s">
        <v>202</v>
      </c>
      <c r="F50" s="190" t="s">
        <v>222</v>
      </c>
      <c r="G50" s="190" t="s">
        <v>224</v>
      </c>
      <c r="H50" s="190" t="s">
        <v>221</v>
      </c>
    </row>
    <row r="51" spans="1:8" x14ac:dyDescent="0.25">
      <c r="A51" s="190">
        <f t="shared" si="0"/>
        <v>50</v>
      </c>
      <c r="B51" s="189" t="s">
        <v>925</v>
      </c>
      <c r="C51" s="189" t="s">
        <v>1321</v>
      </c>
      <c r="D51" s="190" t="s">
        <v>884</v>
      </c>
      <c r="E51" s="190" t="s">
        <v>1349</v>
      </c>
      <c r="F51" s="190" t="s">
        <v>924</v>
      </c>
      <c r="G51" s="190" t="s">
        <v>21</v>
      </c>
      <c r="H51" s="190" t="s">
        <v>221</v>
      </c>
    </row>
    <row r="52" spans="1:8" x14ac:dyDescent="0.25">
      <c r="A52" s="190">
        <f t="shared" si="0"/>
        <v>51</v>
      </c>
      <c r="B52" s="189" t="s">
        <v>927</v>
      </c>
      <c r="C52" s="189" t="s">
        <v>1292</v>
      </c>
      <c r="D52" s="190" t="s">
        <v>884</v>
      </c>
      <c r="E52" s="190" t="s">
        <v>178</v>
      </c>
      <c r="F52" s="190" t="s">
        <v>926</v>
      </c>
      <c r="G52" s="190" t="s">
        <v>224</v>
      </c>
      <c r="H52" s="190" t="s">
        <v>221</v>
      </c>
    </row>
    <row r="53" spans="1:8" x14ac:dyDescent="0.25">
      <c r="A53" s="190">
        <f t="shared" si="0"/>
        <v>52</v>
      </c>
      <c r="B53" s="189" t="s">
        <v>381</v>
      </c>
      <c r="C53" s="189" t="s">
        <v>1148</v>
      </c>
      <c r="D53" s="190" t="s">
        <v>376</v>
      </c>
      <c r="E53" s="190" t="s">
        <v>19</v>
      </c>
      <c r="F53" s="190" t="s">
        <v>380</v>
      </c>
      <c r="G53" s="190" t="s">
        <v>224</v>
      </c>
      <c r="H53" s="190" t="s">
        <v>247</v>
      </c>
    </row>
    <row r="54" spans="1:8" x14ac:dyDescent="0.25">
      <c r="A54" s="190">
        <f t="shared" si="0"/>
        <v>53</v>
      </c>
      <c r="B54" s="189" t="s">
        <v>689</v>
      </c>
      <c r="C54" s="189" t="s">
        <v>1239</v>
      </c>
      <c r="D54" s="190" t="s">
        <v>690</v>
      </c>
      <c r="E54" s="190" t="s">
        <v>21</v>
      </c>
      <c r="F54" s="190" t="s">
        <v>688</v>
      </c>
      <c r="G54" s="190" t="s">
        <v>21</v>
      </c>
      <c r="H54" s="190" t="s">
        <v>247</v>
      </c>
    </row>
    <row r="55" spans="1:8" x14ac:dyDescent="0.25">
      <c r="A55" s="190">
        <f t="shared" si="0"/>
        <v>54</v>
      </c>
      <c r="B55" s="189" t="s">
        <v>1229</v>
      </c>
      <c r="C55" s="189" t="s">
        <v>1230</v>
      </c>
      <c r="D55" s="190" t="s">
        <v>639</v>
      </c>
      <c r="E55" s="190" t="s">
        <v>1354</v>
      </c>
      <c r="F55" s="190" t="s">
        <v>652</v>
      </c>
      <c r="G55" s="190" t="s">
        <v>21</v>
      </c>
      <c r="H55" s="190" t="s">
        <v>221</v>
      </c>
    </row>
    <row r="56" spans="1:8" x14ac:dyDescent="0.25">
      <c r="A56" s="190">
        <f t="shared" si="0"/>
        <v>55</v>
      </c>
      <c r="B56" s="189" t="s">
        <v>73</v>
      </c>
      <c r="C56" s="189" t="s">
        <v>1322</v>
      </c>
      <c r="D56" s="190" t="s">
        <v>884</v>
      </c>
      <c r="E56" s="190" t="s">
        <v>194</v>
      </c>
      <c r="F56" s="190" t="s">
        <v>928</v>
      </c>
      <c r="G56" s="190" t="s">
        <v>21</v>
      </c>
      <c r="H56" s="190" t="s">
        <v>221</v>
      </c>
    </row>
    <row r="57" spans="1:8" x14ac:dyDescent="0.25">
      <c r="A57" s="190">
        <f t="shared" si="0"/>
        <v>56</v>
      </c>
      <c r="B57" s="189" t="s">
        <v>73</v>
      </c>
      <c r="C57" s="189" t="s">
        <v>1221</v>
      </c>
      <c r="D57" s="190" t="s">
        <v>625</v>
      </c>
      <c r="E57" s="190" t="s">
        <v>18</v>
      </c>
      <c r="F57" s="190" t="s">
        <v>626</v>
      </c>
      <c r="G57" s="190" t="s">
        <v>21</v>
      </c>
      <c r="H57" s="190" t="s">
        <v>247</v>
      </c>
    </row>
    <row r="58" spans="1:8" x14ac:dyDescent="0.25">
      <c r="A58" s="190">
        <f t="shared" si="0"/>
        <v>57</v>
      </c>
      <c r="B58" s="189" t="s">
        <v>952</v>
      </c>
      <c r="C58" s="189" t="s">
        <v>1298</v>
      </c>
      <c r="D58" s="190" t="s">
        <v>950</v>
      </c>
      <c r="E58" s="190" t="s">
        <v>19</v>
      </c>
      <c r="F58" s="190" t="s">
        <v>951</v>
      </c>
      <c r="G58" s="190" t="s">
        <v>224</v>
      </c>
      <c r="H58" s="190" t="s">
        <v>247</v>
      </c>
    </row>
    <row r="59" spans="1:8" x14ac:dyDescent="0.25">
      <c r="A59" s="190">
        <f t="shared" si="0"/>
        <v>58</v>
      </c>
      <c r="B59" s="189" t="s">
        <v>741</v>
      </c>
      <c r="C59" s="189" t="s">
        <v>111</v>
      </c>
      <c r="D59" s="190" t="s">
        <v>84</v>
      </c>
      <c r="E59" s="190" t="s">
        <v>0</v>
      </c>
      <c r="F59" s="190" t="s">
        <v>740</v>
      </c>
      <c r="G59" s="190" t="s">
        <v>21</v>
      </c>
      <c r="H59" s="190" t="s">
        <v>247</v>
      </c>
    </row>
    <row r="60" spans="1:8" x14ac:dyDescent="0.25">
      <c r="A60" s="190">
        <f t="shared" si="0"/>
        <v>59</v>
      </c>
      <c r="B60" s="189" t="s">
        <v>524</v>
      </c>
      <c r="C60" s="189" t="s">
        <v>102</v>
      </c>
      <c r="D60" s="190" t="s">
        <v>516</v>
      </c>
      <c r="E60" s="190" t="s">
        <v>18</v>
      </c>
      <c r="F60" s="190" t="s">
        <v>523</v>
      </c>
      <c r="G60" s="190" t="s">
        <v>224</v>
      </c>
      <c r="H60" s="190" t="s">
        <v>247</v>
      </c>
    </row>
    <row r="61" spans="1:8" x14ac:dyDescent="0.25">
      <c r="A61" s="190">
        <f t="shared" si="0"/>
        <v>60</v>
      </c>
      <c r="B61" s="189" t="s">
        <v>692</v>
      </c>
      <c r="C61" s="189" t="s">
        <v>129</v>
      </c>
      <c r="D61" s="190" t="s">
        <v>690</v>
      </c>
      <c r="E61" s="190" t="s">
        <v>17</v>
      </c>
      <c r="F61" s="190" t="s">
        <v>691</v>
      </c>
      <c r="G61" s="190" t="s">
        <v>224</v>
      </c>
      <c r="H61" s="190" t="s">
        <v>247</v>
      </c>
    </row>
    <row r="62" spans="1:8" x14ac:dyDescent="0.25">
      <c r="A62" s="190">
        <f t="shared" si="0"/>
        <v>61</v>
      </c>
      <c r="B62" s="189" t="s">
        <v>87</v>
      </c>
      <c r="C62" s="189" t="s">
        <v>1154</v>
      </c>
      <c r="D62" s="190" t="s">
        <v>75</v>
      </c>
      <c r="E62" s="190" t="s">
        <v>19</v>
      </c>
      <c r="F62" s="190" t="s">
        <v>783</v>
      </c>
      <c r="G62" s="190" t="s">
        <v>224</v>
      </c>
      <c r="H62" s="190" t="s">
        <v>247</v>
      </c>
    </row>
    <row r="63" spans="1:8" x14ac:dyDescent="0.25">
      <c r="A63" s="190">
        <f t="shared" si="0"/>
        <v>62</v>
      </c>
      <c r="B63" s="189" t="s">
        <v>495</v>
      </c>
      <c r="C63" s="189" t="s">
        <v>172</v>
      </c>
      <c r="D63" s="190" t="s">
        <v>469</v>
      </c>
      <c r="E63" s="190" t="s">
        <v>174</v>
      </c>
      <c r="F63" s="190" t="s">
        <v>494</v>
      </c>
      <c r="G63" s="190" t="s">
        <v>224</v>
      </c>
      <c r="H63" s="190" t="s">
        <v>221</v>
      </c>
    </row>
    <row r="64" spans="1:8" x14ac:dyDescent="0.25">
      <c r="A64" s="190">
        <f t="shared" si="0"/>
        <v>63</v>
      </c>
      <c r="B64" s="189" t="s">
        <v>115</v>
      </c>
      <c r="C64" s="189" t="s">
        <v>116</v>
      </c>
      <c r="D64" s="190" t="s">
        <v>573</v>
      </c>
      <c r="E64" s="190" t="s">
        <v>178</v>
      </c>
      <c r="F64" s="190" t="s">
        <v>584</v>
      </c>
      <c r="G64" s="190" t="s">
        <v>21</v>
      </c>
      <c r="H64" s="190" t="s">
        <v>221</v>
      </c>
    </row>
    <row r="65" spans="1:8" x14ac:dyDescent="0.25">
      <c r="A65" s="190">
        <f t="shared" si="0"/>
        <v>64</v>
      </c>
      <c r="B65" s="189" t="s">
        <v>785</v>
      </c>
      <c r="C65" s="189" t="s">
        <v>1268</v>
      </c>
      <c r="D65" s="190" t="s">
        <v>75</v>
      </c>
      <c r="E65" s="190" t="s">
        <v>23</v>
      </c>
      <c r="F65" s="190" t="s">
        <v>784</v>
      </c>
      <c r="G65" s="190" t="s">
        <v>21</v>
      </c>
      <c r="H65" s="190" t="s">
        <v>247</v>
      </c>
    </row>
    <row r="66" spans="1:8" x14ac:dyDescent="0.25">
      <c r="A66" s="190">
        <f t="shared" si="0"/>
        <v>65</v>
      </c>
      <c r="B66" s="189" t="s">
        <v>383</v>
      </c>
      <c r="C66" s="189" t="s">
        <v>92</v>
      </c>
      <c r="D66" s="190" t="s">
        <v>376</v>
      </c>
      <c r="E66" s="190" t="s">
        <v>22</v>
      </c>
      <c r="F66" s="190" t="s">
        <v>382</v>
      </c>
      <c r="G66" s="190" t="s">
        <v>224</v>
      </c>
      <c r="H66" s="190" t="s">
        <v>247</v>
      </c>
    </row>
    <row r="67" spans="1:8" x14ac:dyDescent="0.25">
      <c r="A67" s="190">
        <f t="shared" si="0"/>
        <v>66</v>
      </c>
      <c r="B67" s="189" t="s">
        <v>385</v>
      </c>
      <c r="C67" s="189" t="s">
        <v>1312</v>
      </c>
      <c r="D67" s="190" t="s">
        <v>376</v>
      </c>
      <c r="E67" s="190" t="s">
        <v>17</v>
      </c>
      <c r="F67" s="190" t="s">
        <v>384</v>
      </c>
      <c r="G67" s="190" t="s">
        <v>21</v>
      </c>
      <c r="H67" s="190" t="s">
        <v>247</v>
      </c>
    </row>
    <row r="68" spans="1:8" x14ac:dyDescent="0.25">
      <c r="A68" s="190">
        <f t="shared" ref="A68:A131" si="1">A67+1</f>
        <v>67</v>
      </c>
      <c r="B68" s="189" t="s">
        <v>123</v>
      </c>
      <c r="C68" s="189" t="s">
        <v>1198</v>
      </c>
      <c r="D68" s="190" t="s">
        <v>516</v>
      </c>
      <c r="E68" s="190" t="s">
        <v>24</v>
      </c>
      <c r="F68" s="190" t="s">
        <v>525</v>
      </c>
      <c r="G68" s="190" t="s">
        <v>224</v>
      </c>
      <c r="H68" s="190" t="s">
        <v>247</v>
      </c>
    </row>
    <row r="69" spans="1:8" x14ac:dyDescent="0.25">
      <c r="A69" s="190">
        <f t="shared" si="1"/>
        <v>68</v>
      </c>
      <c r="B69" s="189" t="s">
        <v>251</v>
      </c>
      <c r="C69" s="189" t="s">
        <v>86</v>
      </c>
      <c r="D69" s="190" t="s">
        <v>246</v>
      </c>
      <c r="E69" s="190" t="s">
        <v>19</v>
      </c>
      <c r="F69" s="190" t="s">
        <v>250</v>
      </c>
      <c r="G69" s="190" t="s">
        <v>224</v>
      </c>
      <c r="H69" s="190" t="s">
        <v>247</v>
      </c>
    </row>
    <row r="70" spans="1:8" x14ac:dyDescent="0.25">
      <c r="A70" s="190">
        <f t="shared" si="1"/>
        <v>69</v>
      </c>
      <c r="B70" s="189" t="s">
        <v>995</v>
      </c>
      <c r="C70" s="189" t="s">
        <v>1309</v>
      </c>
      <c r="D70" s="190" t="s">
        <v>950</v>
      </c>
      <c r="E70" s="190" t="s">
        <v>193</v>
      </c>
      <c r="F70" s="190" t="s">
        <v>994</v>
      </c>
      <c r="G70" s="190" t="s">
        <v>224</v>
      </c>
      <c r="H70" s="190" t="s">
        <v>221</v>
      </c>
    </row>
    <row r="71" spans="1:8" x14ac:dyDescent="0.25">
      <c r="A71" s="190">
        <f t="shared" si="1"/>
        <v>70</v>
      </c>
      <c r="B71" s="189" t="s">
        <v>718</v>
      </c>
      <c r="C71" s="189" t="s">
        <v>1248</v>
      </c>
      <c r="D71" s="190" t="s">
        <v>719</v>
      </c>
      <c r="E71" s="190" t="s">
        <v>17</v>
      </c>
      <c r="F71" s="190" t="s">
        <v>717</v>
      </c>
      <c r="G71" s="190" t="s">
        <v>224</v>
      </c>
      <c r="H71" s="190" t="s">
        <v>247</v>
      </c>
    </row>
    <row r="72" spans="1:8" x14ac:dyDescent="0.25">
      <c r="A72" s="190">
        <f t="shared" si="1"/>
        <v>71</v>
      </c>
      <c r="B72" s="189" t="s">
        <v>641</v>
      </c>
      <c r="C72" s="189" t="s">
        <v>949</v>
      </c>
      <c r="D72" s="190" t="s">
        <v>639</v>
      </c>
      <c r="E72" s="190" t="s">
        <v>20</v>
      </c>
      <c r="F72" s="190" t="s">
        <v>640</v>
      </c>
      <c r="G72" s="190" t="s">
        <v>224</v>
      </c>
      <c r="H72" s="190" t="s">
        <v>247</v>
      </c>
    </row>
    <row r="73" spans="1:8" x14ac:dyDescent="0.25">
      <c r="A73" s="190">
        <f t="shared" si="1"/>
        <v>72</v>
      </c>
      <c r="B73" s="189" t="s">
        <v>1149</v>
      </c>
      <c r="C73" s="189" t="s">
        <v>166</v>
      </c>
      <c r="D73" s="190" t="s">
        <v>376</v>
      </c>
      <c r="E73" s="190" t="s">
        <v>20</v>
      </c>
      <c r="F73" s="190" t="s">
        <v>386</v>
      </c>
      <c r="G73" s="190" t="s">
        <v>21</v>
      </c>
      <c r="H73" s="190" t="s">
        <v>247</v>
      </c>
    </row>
    <row r="74" spans="1:8" x14ac:dyDescent="0.25">
      <c r="A74" s="190">
        <f t="shared" si="1"/>
        <v>73</v>
      </c>
      <c r="B74" s="189" t="s">
        <v>1149</v>
      </c>
      <c r="C74" s="189" t="s">
        <v>74</v>
      </c>
      <c r="D74" s="190" t="s">
        <v>376</v>
      </c>
      <c r="E74" s="190" t="s">
        <v>21</v>
      </c>
      <c r="F74" s="190" t="s">
        <v>388</v>
      </c>
      <c r="G74" s="190" t="s">
        <v>21</v>
      </c>
      <c r="H74" s="190" t="s">
        <v>247</v>
      </c>
    </row>
    <row r="75" spans="1:8" x14ac:dyDescent="0.25">
      <c r="A75" s="190">
        <f t="shared" si="1"/>
        <v>74</v>
      </c>
      <c r="B75" s="189" t="s">
        <v>954</v>
      </c>
      <c r="C75" s="189" t="s">
        <v>1316</v>
      </c>
      <c r="D75" s="190" t="s">
        <v>950</v>
      </c>
      <c r="E75" s="190" t="s">
        <v>22</v>
      </c>
      <c r="F75" s="190" t="s">
        <v>953</v>
      </c>
      <c r="G75" s="190" t="s">
        <v>21</v>
      </c>
      <c r="H75" s="190" t="s">
        <v>247</v>
      </c>
    </row>
    <row r="76" spans="1:8" x14ac:dyDescent="0.25">
      <c r="A76" s="190">
        <f t="shared" si="1"/>
        <v>75</v>
      </c>
      <c r="B76" s="189" t="s">
        <v>892</v>
      </c>
      <c r="C76" s="189" t="s">
        <v>83</v>
      </c>
      <c r="D76" s="190" t="s">
        <v>884</v>
      </c>
      <c r="E76" s="190" t="s">
        <v>17</v>
      </c>
      <c r="F76" s="190" t="s">
        <v>891</v>
      </c>
      <c r="G76" s="190" t="s">
        <v>21</v>
      </c>
      <c r="H76" s="190" t="s">
        <v>247</v>
      </c>
    </row>
    <row r="77" spans="1:8" x14ac:dyDescent="0.25">
      <c r="A77" s="190">
        <f t="shared" si="1"/>
        <v>76</v>
      </c>
      <c r="B77" s="189" t="s">
        <v>288</v>
      </c>
      <c r="C77" s="189" t="s">
        <v>1112</v>
      </c>
      <c r="D77" s="190" t="s">
        <v>246</v>
      </c>
      <c r="E77" s="190" t="s">
        <v>182</v>
      </c>
      <c r="F77" s="190" t="s">
        <v>287</v>
      </c>
      <c r="G77" s="190" t="s">
        <v>224</v>
      </c>
      <c r="H77" s="190" t="s">
        <v>221</v>
      </c>
    </row>
    <row r="78" spans="1:8" x14ac:dyDescent="0.25">
      <c r="A78" s="190">
        <f t="shared" si="1"/>
        <v>77</v>
      </c>
      <c r="B78" s="189" t="s">
        <v>391</v>
      </c>
      <c r="C78" s="189" t="s">
        <v>136</v>
      </c>
      <c r="D78" s="190" t="s">
        <v>376</v>
      </c>
      <c r="E78" s="190" t="s">
        <v>0</v>
      </c>
      <c r="F78" s="190" t="s">
        <v>390</v>
      </c>
      <c r="G78" s="190" t="s">
        <v>224</v>
      </c>
      <c r="H78" s="190" t="s">
        <v>247</v>
      </c>
    </row>
    <row r="79" spans="1:8" x14ac:dyDescent="0.25">
      <c r="A79" s="190">
        <f t="shared" si="1"/>
        <v>78</v>
      </c>
      <c r="B79" s="189" t="s">
        <v>329</v>
      </c>
      <c r="C79" s="189" t="s">
        <v>1131</v>
      </c>
      <c r="D79" s="190" t="s">
        <v>323</v>
      </c>
      <c r="E79" s="190" t="s">
        <v>24</v>
      </c>
      <c r="F79" s="190" t="s">
        <v>328</v>
      </c>
      <c r="G79" s="190" t="s">
        <v>21</v>
      </c>
      <c r="H79" s="190" t="s">
        <v>247</v>
      </c>
    </row>
    <row r="80" spans="1:8" x14ac:dyDescent="0.25">
      <c r="A80" s="190">
        <f t="shared" si="1"/>
        <v>79</v>
      </c>
      <c r="B80" s="189" t="s">
        <v>694</v>
      </c>
      <c r="C80" s="189" t="s">
        <v>1240</v>
      </c>
      <c r="D80" s="190" t="s">
        <v>690</v>
      </c>
      <c r="E80" s="190" t="s">
        <v>0</v>
      </c>
      <c r="F80" s="190" t="s">
        <v>693</v>
      </c>
      <c r="G80" s="190" t="s">
        <v>21</v>
      </c>
      <c r="H80" s="190" t="s">
        <v>247</v>
      </c>
    </row>
    <row r="81" spans="1:8" x14ac:dyDescent="0.25">
      <c r="A81" s="190">
        <f t="shared" si="1"/>
        <v>80</v>
      </c>
      <c r="B81" s="189" t="s">
        <v>393</v>
      </c>
      <c r="C81" s="189" t="s">
        <v>1150</v>
      </c>
      <c r="D81" s="190" t="s">
        <v>376</v>
      </c>
      <c r="E81" s="190" t="s">
        <v>0</v>
      </c>
      <c r="F81" s="190" t="s">
        <v>392</v>
      </c>
      <c r="G81" s="190" t="s">
        <v>21</v>
      </c>
      <c r="H81" s="190" t="s">
        <v>247</v>
      </c>
    </row>
    <row r="82" spans="1:8" x14ac:dyDescent="0.25">
      <c r="A82" s="190">
        <f t="shared" si="1"/>
        <v>81</v>
      </c>
      <c r="B82" s="189" t="s">
        <v>150</v>
      </c>
      <c r="C82" s="189" t="s">
        <v>151</v>
      </c>
      <c r="D82" s="190" t="s">
        <v>573</v>
      </c>
      <c r="E82" s="190" t="s">
        <v>169</v>
      </c>
      <c r="F82" s="190" t="s">
        <v>585</v>
      </c>
      <c r="G82" s="190" t="s">
        <v>224</v>
      </c>
      <c r="H82" s="190" t="s">
        <v>221</v>
      </c>
    </row>
    <row r="83" spans="1:8" x14ac:dyDescent="0.25">
      <c r="A83" s="190">
        <f t="shared" si="1"/>
        <v>82</v>
      </c>
      <c r="B83" s="189" t="s">
        <v>868</v>
      </c>
      <c r="C83" s="189" t="s">
        <v>77</v>
      </c>
      <c r="D83" s="190" t="s">
        <v>84</v>
      </c>
      <c r="E83" s="190" t="s">
        <v>18</v>
      </c>
      <c r="F83" s="190" t="s">
        <v>867</v>
      </c>
      <c r="G83" s="190" t="s">
        <v>224</v>
      </c>
      <c r="H83" s="190" t="s">
        <v>247</v>
      </c>
    </row>
    <row r="84" spans="1:8" x14ac:dyDescent="0.25">
      <c r="A84" s="190">
        <f t="shared" si="1"/>
        <v>83</v>
      </c>
      <c r="B84" s="189" t="s">
        <v>668</v>
      </c>
      <c r="C84" s="189" t="s">
        <v>1208</v>
      </c>
      <c r="D84" s="190" t="s">
        <v>666</v>
      </c>
      <c r="E84" s="190" t="s">
        <v>19</v>
      </c>
      <c r="F84" s="190" t="s">
        <v>667</v>
      </c>
      <c r="G84" s="190" t="s">
        <v>224</v>
      </c>
      <c r="H84" s="190" t="s">
        <v>247</v>
      </c>
    </row>
    <row r="85" spans="1:8" x14ac:dyDescent="0.25">
      <c r="A85" s="190">
        <f t="shared" si="1"/>
        <v>84</v>
      </c>
      <c r="B85" s="189" t="s">
        <v>365</v>
      </c>
      <c r="C85" s="189" t="s">
        <v>1145</v>
      </c>
      <c r="D85" s="190" t="s">
        <v>323</v>
      </c>
      <c r="E85" s="190" t="s">
        <v>1358</v>
      </c>
      <c r="F85" s="190" t="s">
        <v>364</v>
      </c>
      <c r="G85" s="190" t="s">
        <v>21</v>
      </c>
      <c r="H85" s="190" t="s">
        <v>221</v>
      </c>
    </row>
    <row r="86" spans="1:8" x14ac:dyDescent="0.25">
      <c r="A86" s="190">
        <f t="shared" si="1"/>
        <v>85</v>
      </c>
      <c r="B86" s="189" t="s">
        <v>395</v>
      </c>
      <c r="C86" s="189" t="s">
        <v>158</v>
      </c>
      <c r="D86" s="190" t="s">
        <v>376</v>
      </c>
      <c r="E86" s="190" t="s">
        <v>18</v>
      </c>
      <c r="F86" s="190" t="s">
        <v>394</v>
      </c>
      <c r="G86" s="190" t="s">
        <v>21</v>
      </c>
      <c r="H86" s="190" t="s">
        <v>247</v>
      </c>
    </row>
    <row r="87" spans="1:8" x14ac:dyDescent="0.25">
      <c r="A87" s="190">
        <f t="shared" si="1"/>
        <v>86</v>
      </c>
      <c r="B87" s="189" t="s">
        <v>331</v>
      </c>
      <c r="C87" s="189" t="s">
        <v>1132</v>
      </c>
      <c r="D87" s="190" t="s">
        <v>323</v>
      </c>
      <c r="E87" s="190" t="s">
        <v>19</v>
      </c>
      <c r="F87" s="190" t="s">
        <v>330</v>
      </c>
      <c r="G87" s="190" t="s">
        <v>224</v>
      </c>
      <c r="H87" s="190" t="s">
        <v>247</v>
      </c>
    </row>
    <row r="88" spans="1:8" x14ac:dyDescent="0.25">
      <c r="A88" s="190">
        <f t="shared" si="1"/>
        <v>87</v>
      </c>
      <c r="B88" s="189" t="s">
        <v>1249</v>
      </c>
      <c r="C88" s="189" t="s">
        <v>1250</v>
      </c>
      <c r="D88" s="190" t="s">
        <v>719</v>
      </c>
      <c r="E88" s="190" t="s">
        <v>19</v>
      </c>
      <c r="F88" s="190" t="s">
        <v>720</v>
      </c>
      <c r="G88" s="190" t="s">
        <v>21</v>
      </c>
      <c r="H88" s="190" t="s">
        <v>247</v>
      </c>
    </row>
    <row r="89" spans="1:8" x14ac:dyDescent="0.25">
      <c r="A89" s="190">
        <f t="shared" si="1"/>
        <v>88</v>
      </c>
      <c r="B89" s="189" t="s">
        <v>1249</v>
      </c>
      <c r="C89" s="189" t="s">
        <v>1251</v>
      </c>
      <c r="D89" s="190" t="s">
        <v>719</v>
      </c>
      <c r="E89" s="190" t="s">
        <v>22</v>
      </c>
      <c r="F89" s="190" t="s">
        <v>722</v>
      </c>
      <c r="G89" s="190" t="s">
        <v>224</v>
      </c>
      <c r="H89" s="190" t="s">
        <v>247</v>
      </c>
    </row>
    <row r="90" spans="1:8" x14ac:dyDescent="0.25">
      <c r="A90" s="190">
        <f t="shared" si="1"/>
        <v>89</v>
      </c>
      <c r="B90" s="189" t="s">
        <v>572</v>
      </c>
      <c r="C90" s="189" t="s">
        <v>1213</v>
      </c>
      <c r="D90" s="190" t="s">
        <v>573</v>
      </c>
      <c r="E90" s="190" t="s">
        <v>23</v>
      </c>
      <c r="F90" s="190" t="s">
        <v>571</v>
      </c>
      <c r="G90" s="190" t="s">
        <v>224</v>
      </c>
      <c r="H90" s="190" t="s">
        <v>247</v>
      </c>
    </row>
    <row r="91" spans="1:8" x14ac:dyDescent="0.25">
      <c r="A91" s="190">
        <f t="shared" si="1"/>
        <v>90</v>
      </c>
      <c r="B91" s="189" t="s">
        <v>1211</v>
      </c>
      <c r="C91" s="189" t="s">
        <v>140</v>
      </c>
      <c r="D91" s="190" t="s">
        <v>516</v>
      </c>
      <c r="E91" s="190" t="s">
        <v>178</v>
      </c>
      <c r="F91" s="190" t="s">
        <v>557</v>
      </c>
      <c r="G91" s="190" t="s">
        <v>224</v>
      </c>
      <c r="H91" s="190" t="s">
        <v>221</v>
      </c>
    </row>
    <row r="92" spans="1:8" x14ac:dyDescent="0.25">
      <c r="A92" s="190">
        <f t="shared" si="1"/>
        <v>91</v>
      </c>
      <c r="B92" s="189" t="s">
        <v>787</v>
      </c>
      <c r="C92" s="189" t="s">
        <v>1269</v>
      </c>
      <c r="D92" s="190" t="s">
        <v>75</v>
      </c>
      <c r="E92" s="190" t="s">
        <v>20</v>
      </c>
      <c r="F92" s="190" t="s">
        <v>786</v>
      </c>
      <c r="G92" s="190" t="s">
        <v>224</v>
      </c>
      <c r="H92" s="190" t="s">
        <v>247</v>
      </c>
    </row>
    <row r="93" spans="1:8" x14ac:dyDescent="0.25">
      <c r="A93" s="190">
        <f t="shared" si="1"/>
        <v>92</v>
      </c>
      <c r="B93" s="189" t="s">
        <v>816</v>
      </c>
      <c r="C93" s="189" t="s">
        <v>137</v>
      </c>
      <c r="D93" s="190" t="s">
        <v>75</v>
      </c>
      <c r="E93" s="190" t="s">
        <v>178</v>
      </c>
      <c r="F93" s="190" t="s">
        <v>815</v>
      </c>
      <c r="G93" s="190" t="s">
        <v>224</v>
      </c>
      <c r="H93" s="190" t="s">
        <v>221</v>
      </c>
    </row>
    <row r="94" spans="1:8" x14ac:dyDescent="0.25">
      <c r="A94" s="190">
        <f t="shared" si="1"/>
        <v>93</v>
      </c>
      <c r="B94" s="189" t="s">
        <v>696</v>
      </c>
      <c r="C94" s="189" t="s">
        <v>1146</v>
      </c>
      <c r="D94" s="190" t="s">
        <v>690</v>
      </c>
      <c r="E94" s="190" t="s">
        <v>17</v>
      </c>
      <c r="F94" s="190" t="s">
        <v>695</v>
      </c>
      <c r="G94" s="190" t="s">
        <v>21</v>
      </c>
      <c r="H94" s="190" t="s">
        <v>247</v>
      </c>
    </row>
    <row r="95" spans="1:8" x14ac:dyDescent="0.25">
      <c r="A95" s="190">
        <f t="shared" si="1"/>
        <v>94</v>
      </c>
      <c r="B95" s="65" t="s">
        <v>397</v>
      </c>
      <c r="C95" s="65" t="s">
        <v>140</v>
      </c>
      <c r="D95" s="193" t="s">
        <v>376</v>
      </c>
      <c r="E95" s="190" t="s">
        <v>20</v>
      </c>
      <c r="F95" s="190" t="s">
        <v>396</v>
      </c>
      <c r="G95" s="190" t="s">
        <v>224</v>
      </c>
      <c r="H95" s="190" t="s">
        <v>247</v>
      </c>
    </row>
    <row r="96" spans="1:8" x14ac:dyDescent="0.25">
      <c r="A96" s="190">
        <f t="shared" si="1"/>
        <v>95</v>
      </c>
      <c r="B96" s="189" t="s">
        <v>183</v>
      </c>
      <c r="C96" s="189" t="s">
        <v>1199</v>
      </c>
      <c r="D96" s="190" t="s">
        <v>516</v>
      </c>
      <c r="E96" s="190" t="s">
        <v>20</v>
      </c>
      <c r="F96" s="190" t="s">
        <v>526</v>
      </c>
      <c r="G96" s="190" t="s">
        <v>224</v>
      </c>
      <c r="H96" s="190" t="s">
        <v>247</v>
      </c>
    </row>
    <row r="97" spans="1:8" x14ac:dyDescent="0.25">
      <c r="A97" s="190">
        <f t="shared" si="1"/>
        <v>96</v>
      </c>
      <c r="B97" s="189" t="s">
        <v>894</v>
      </c>
      <c r="C97" s="189" t="s">
        <v>1287</v>
      </c>
      <c r="D97" s="190" t="s">
        <v>884</v>
      </c>
      <c r="E97" s="190" t="s">
        <v>19</v>
      </c>
      <c r="F97" s="190" t="s">
        <v>893</v>
      </c>
      <c r="G97" s="190" t="s">
        <v>224</v>
      </c>
      <c r="H97" s="190" t="s">
        <v>247</v>
      </c>
    </row>
    <row r="98" spans="1:8" x14ac:dyDescent="0.25">
      <c r="A98" s="190">
        <f t="shared" si="1"/>
        <v>97</v>
      </c>
      <c r="B98" s="189" t="s">
        <v>896</v>
      </c>
      <c r="C98" s="189" t="s">
        <v>172</v>
      </c>
      <c r="D98" s="190" t="s">
        <v>884</v>
      </c>
      <c r="E98" s="190" t="s">
        <v>24</v>
      </c>
      <c r="F98" s="190" t="s">
        <v>895</v>
      </c>
      <c r="G98" s="190" t="s">
        <v>224</v>
      </c>
      <c r="H98" s="190" t="s">
        <v>247</v>
      </c>
    </row>
    <row r="99" spans="1:8" x14ac:dyDescent="0.25">
      <c r="A99" s="190">
        <f t="shared" si="1"/>
        <v>98</v>
      </c>
      <c r="B99" s="189" t="s">
        <v>1151</v>
      </c>
      <c r="C99" s="189" t="s">
        <v>1152</v>
      </c>
      <c r="D99" s="190" t="s">
        <v>376</v>
      </c>
      <c r="E99" s="190" t="s">
        <v>19</v>
      </c>
      <c r="F99" s="190" t="s">
        <v>398</v>
      </c>
      <c r="G99" s="190" t="s">
        <v>21</v>
      </c>
      <c r="H99" s="190" t="s">
        <v>247</v>
      </c>
    </row>
    <row r="100" spans="1:8" x14ac:dyDescent="0.25">
      <c r="A100" s="190">
        <f t="shared" si="1"/>
        <v>99</v>
      </c>
      <c r="B100" s="189" t="s">
        <v>176</v>
      </c>
      <c r="C100" s="189" t="s">
        <v>1215</v>
      </c>
      <c r="D100" s="190" t="s">
        <v>573</v>
      </c>
      <c r="E100" s="190" t="s">
        <v>18</v>
      </c>
      <c r="F100" s="190" t="s">
        <v>869</v>
      </c>
      <c r="G100" s="190" t="s">
        <v>224</v>
      </c>
      <c r="H100" s="190" t="s">
        <v>247</v>
      </c>
    </row>
    <row r="101" spans="1:8" x14ac:dyDescent="0.25">
      <c r="A101" s="190">
        <f t="shared" si="1"/>
        <v>100</v>
      </c>
      <c r="B101" s="189" t="s">
        <v>725</v>
      </c>
      <c r="C101" s="189" t="s">
        <v>1252</v>
      </c>
      <c r="D101" s="190" t="s">
        <v>719</v>
      </c>
      <c r="E101" s="190" t="s">
        <v>23</v>
      </c>
      <c r="F101" s="190" t="s">
        <v>724</v>
      </c>
      <c r="G101" s="190" t="s">
        <v>224</v>
      </c>
      <c r="H101" s="190" t="s">
        <v>247</v>
      </c>
    </row>
    <row r="102" spans="1:8" x14ac:dyDescent="0.25">
      <c r="A102" s="190">
        <f t="shared" si="1"/>
        <v>101</v>
      </c>
      <c r="B102" s="189" t="s">
        <v>128</v>
      </c>
      <c r="C102" s="189" t="s">
        <v>1320</v>
      </c>
      <c r="D102" s="190" t="s">
        <v>84</v>
      </c>
      <c r="E102" s="190" t="s">
        <v>24</v>
      </c>
      <c r="F102" s="190" t="s">
        <v>743</v>
      </c>
      <c r="G102" s="190" t="s">
        <v>21</v>
      </c>
      <c r="H102" s="190" t="s">
        <v>247</v>
      </c>
    </row>
    <row r="103" spans="1:8" x14ac:dyDescent="0.25">
      <c r="A103" s="190">
        <f t="shared" si="1"/>
        <v>102</v>
      </c>
      <c r="B103" s="189" t="s">
        <v>128</v>
      </c>
      <c r="C103" s="189" t="s">
        <v>1270</v>
      </c>
      <c r="D103" s="190" t="s">
        <v>75</v>
      </c>
      <c r="E103" s="190" t="s">
        <v>22</v>
      </c>
      <c r="F103" s="190" t="s">
        <v>788</v>
      </c>
      <c r="G103" s="190" t="s">
        <v>21</v>
      </c>
      <c r="H103" s="190" t="s">
        <v>247</v>
      </c>
    </row>
    <row r="104" spans="1:8" x14ac:dyDescent="0.25">
      <c r="A104" s="190">
        <f t="shared" si="1"/>
        <v>103</v>
      </c>
      <c r="B104" s="189" t="s">
        <v>253</v>
      </c>
      <c r="C104" s="189" t="s">
        <v>181</v>
      </c>
      <c r="D104" s="190" t="s">
        <v>246</v>
      </c>
      <c r="E104" s="190" t="s">
        <v>17</v>
      </c>
      <c r="F104" s="190" t="s">
        <v>252</v>
      </c>
      <c r="G104" s="190" t="s">
        <v>224</v>
      </c>
      <c r="H104" s="190" t="s">
        <v>247</v>
      </c>
    </row>
    <row r="105" spans="1:8" x14ac:dyDescent="0.25">
      <c r="A105" s="190">
        <f t="shared" si="1"/>
        <v>104</v>
      </c>
      <c r="B105" s="189" t="s">
        <v>401</v>
      </c>
      <c r="C105" s="189" t="s">
        <v>179</v>
      </c>
      <c r="D105" s="190" t="s">
        <v>376</v>
      </c>
      <c r="E105" s="190" t="s">
        <v>0</v>
      </c>
      <c r="F105" s="190" t="s">
        <v>400</v>
      </c>
      <c r="G105" s="190" t="s">
        <v>224</v>
      </c>
      <c r="H105" s="190" t="s">
        <v>247</v>
      </c>
    </row>
    <row r="106" spans="1:8" x14ac:dyDescent="0.25">
      <c r="A106" s="190">
        <f t="shared" si="1"/>
        <v>105</v>
      </c>
      <c r="B106" s="189" t="s">
        <v>1133</v>
      </c>
      <c r="C106" s="189" t="s">
        <v>1134</v>
      </c>
      <c r="D106" s="190" t="s">
        <v>323</v>
      </c>
      <c r="E106" s="190" t="s">
        <v>0</v>
      </c>
      <c r="F106" s="190" t="s">
        <v>332</v>
      </c>
      <c r="G106" s="190" t="s">
        <v>224</v>
      </c>
      <c r="H106" s="190" t="s">
        <v>247</v>
      </c>
    </row>
    <row r="107" spans="1:8" x14ac:dyDescent="0.25">
      <c r="A107" s="190">
        <f t="shared" si="1"/>
        <v>106</v>
      </c>
      <c r="B107" s="189" t="s">
        <v>1113</v>
      </c>
      <c r="C107" s="189" t="s">
        <v>1299</v>
      </c>
      <c r="D107" s="190" t="s">
        <v>950</v>
      </c>
      <c r="E107" s="190" t="s">
        <v>20</v>
      </c>
      <c r="F107" s="190" t="s">
        <v>955</v>
      </c>
      <c r="G107" s="190" t="s">
        <v>224</v>
      </c>
      <c r="H107" s="190" t="s">
        <v>247</v>
      </c>
    </row>
    <row r="108" spans="1:8" x14ac:dyDescent="0.25">
      <c r="A108" s="190">
        <f t="shared" si="1"/>
        <v>107</v>
      </c>
      <c r="B108" s="189" t="s">
        <v>1113</v>
      </c>
      <c r="C108" s="189" t="s">
        <v>82</v>
      </c>
      <c r="D108" s="190" t="s">
        <v>72</v>
      </c>
      <c r="E108" s="190" t="s">
        <v>1352</v>
      </c>
      <c r="F108" s="190" t="s">
        <v>225</v>
      </c>
      <c r="G108" s="190" t="s">
        <v>21</v>
      </c>
      <c r="H108" s="190" t="s">
        <v>221</v>
      </c>
    </row>
    <row r="109" spans="1:8" x14ac:dyDescent="0.25">
      <c r="A109" s="190">
        <f t="shared" si="1"/>
        <v>108</v>
      </c>
      <c r="B109" s="189" t="s">
        <v>1271</v>
      </c>
      <c r="C109" s="189" t="s">
        <v>1272</v>
      </c>
      <c r="D109" s="190" t="s">
        <v>75</v>
      </c>
      <c r="E109" s="190" t="s">
        <v>19</v>
      </c>
      <c r="F109" s="190" t="s">
        <v>790</v>
      </c>
      <c r="G109" s="190" t="s">
        <v>21</v>
      </c>
      <c r="H109" s="190" t="s">
        <v>247</v>
      </c>
    </row>
    <row r="110" spans="1:8" x14ac:dyDescent="0.25">
      <c r="A110" s="190">
        <f t="shared" si="1"/>
        <v>109</v>
      </c>
      <c r="B110" s="189" t="s">
        <v>255</v>
      </c>
      <c r="C110" s="189" t="s">
        <v>102</v>
      </c>
      <c r="D110" s="190" t="s">
        <v>246</v>
      </c>
      <c r="E110" s="190" t="s">
        <v>20</v>
      </c>
      <c r="F110" s="190" t="s">
        <v>254</v>
      </c>
      <c r="G110" s="190" t="s">
        <v>224</v>
      </c>
      <c r="H110" s="190" t="s">
        <v>247</v>
      </c>
    </row>
    <row r="111" spans="1:8" x14ac:dyDescent="0.25">
      <c r="A111" s="190">
        <f t="shared" si="1"/>
        <v>110</v>
      </c>
      <c r="B111" s="189" t="s">
        <v>528</v>
      </c>
      <c r="C111" s="189" t="s">
        <v>124</v>
      </c>
      <c r="D111" s="190" t="s">
        <v>516</v>
      </c>
      <c r="E111" s="190" t="s">
        <v>21</v>
      </c>
      <c r="F111" s="190" t="s">
        <v>527</v>
      </c>
      <c r="G111" s="190" t="s">
        <v>224</v>
      </c>
      <c r="H111" s="190" t="s">
        <v>247</v>
      </c>
    </row>
    <row r="112" spans="1:8" x14ac:dyDescent="0.25">
      <c r="A112" s="190">
        <f t="shared" si="1"/>
        <v>111</v>
      </c>
      <c r="B112" s="189" t="s">
        <v>1224</v>
      </c>
      <c r="C112" s="189" t="s">
        <v>1323</v>
      </c>
      <c r="D112" s="190" t="s">
        <v>639</v>
      </c>
      <c r="E112" s="190" t="s">
        <v>1360</v>
      </c>
      <c r="F112" s="190" t="s">
        <v>654</v>
      </c>
      <c r="G112" s="190" t="s">
        <v>21</v>
      </c>
      <c r="H112" s="190" t="s">
        <v>221</v>
      </c>
    </row>
    <row r="113" spans="1:8" x14ac:dyDescent="0.25">
      <c r="A113" s="190">
        <f t="shared" si="1"/>
        <v>112</v>
      </c>
      <c r="B113" s="189" t="s">
        <v>1224</v>
      </c>
      <c r="C113" s="189" t="s">
        <v>162</v>
      </c>
      <c r="D113" s="190" t="s">
        <v>639</v>
      </c>
      <c r="E113" s="190" t="s">
        <v>21</v>
      </c>
      <c r="F113" s="190" t="s">
        <v>642</v>
      </c>
      <c r="G113" s="190" t="s">
        <v>224</v>
      </c>
      <c r="H113" s="190" t="s">
        <v>247</v>
      </c>
    </row>
    <row r="114" spans="1:8" x14ac:dyDescent="0.25">
      <c r="A114" s="190">
        <f t="shared" si="1"/>
        <v>113</v>
      </c>
      <c r="B114" s="189" t="s">
        <v>599</v>
      </c>
      <c r="C114" s="189" t="s">
        <v>98</v>
      </c>
      <c r="D114" s="190" t="s">
        <v>595</v>
      </c>
      <c r="E114" s="190" t="s">
        <v>17</v>
      </c>
      <c r="F114" s="190" t="s">
        <v>598</v>
      </c>
      <c r="G114" s="190" t="s">
        <v>21</v>
      </c>
      <c r="H114" s="190" t="s">
        <v>247</v>
      </c>
    </row>
    <row r="115" spans="1:8" x14ac:dyDescent="0.25">
      <c r="A115" s="190">
        <f t="shared" si="1"/>
        <v>114</v>
      </c>
      <c r="B115" s="189" t="s">
        <v>474</v>
      </c>
      <c r="C115" s="189" t="s">
        <v>1176</v>
      </c>
      <c r="D115" s="190" t="s">
        <v>469</v>
      </c>
      <c r="E115" s="190" t="s">
        <v>21</v>
      </c>
      <c r="F115" s="190" t="s">
        <v>473</v>
      </c>
      <c r="G115" s="190" t="s">
        <v>224</v>
      </c>
      <c r="H115" s="190" t="s">
        <v>247</v>
      </c>
    </row>
    <row r="116" spans="1:8" x14ac:dyDescent="0.25">
      <c r="A116" s="190">
        <f t="shared" si="1"/>
        <v>115</v>
      </c>
      <c r="B116" s="65" t="s">
        <v>335</v>
      </c>
      <c r="C116" s="65" t="s">
        <v>79</v>
      </c>
      <c r="D116" s="193" t="s">
        <v>323</v>
      </c>
      <c r="E116" s="193" t="s">
        <v>20</v>
      </c>
      <c r="F116" s="193" t="s">
        <v>334</v>
      </c>
      <c r="G116" s="193" t="s">
        <v>224</v>
      </c>
      <c r="H116" s="193" t="s">
        <v>247</v>
      </c>
    </row>
    <row r="117" spans="1:8" x14ac:dyDescent="0.25">
      <c r="A117" s="190">
        <f t="shared" si="1"/>
        <v>116</v>
      </c>
      <c r="B117" s="189" t="s">
        <v>257</v>
      </c>
      <c r="C117" s="189" t="s">
        <v>532</v>
      </c>
      <c r="D117" s="190" t="s">
        <v>246</v>
      </c>
      <c r="E117" s="190" t="s">
        <v>17</v>
      </c>
      <c r="F117" s="190" t="s">
        <v>256</v>
      </c>
      <c r="G117" s="190" t="s">
        <v>21</v>
      </c>
      <c r="H117" s="190" t="s">
        <v>247</v>
      </c>
    </row>
    <row r="118" spans="1:8" x14ac:dyDescent="0.25">
      <c r="A118" s="190">
        <f t="shared" si="1"/>
        <v>117</v>
      </c>
      <c r="B118" s="189" t="s">
        <v>259</v>
      </c>
      <c r="C118" s="189" t="s">
        <v>1098</v>
      </c>
      <c r="D118" s="190" t="s">
        <v>246</v>
      </c>
      <c r="E118" s="190" t="s">
        <v>21</v>
      </c>
      <c r="F118" s="190" t="s">
        <v>258</v>
      </c>
      <c r="G118" s="190" t="s">
        <v>224</v>
      </c>
      <c r="H118" s="190" t="s">
        <v>247</v>
      </c>
    </row>
    <row r="119" spans="1:8" x14ac:dyDescent="0.25">
      <c r="A119" s="190">
        <f t="shared" si="1"/>
        <v>118</v>
      </c>
      <c r="B119" s="189" t="s">
        <v>793</v>
      </c>
      <c r="C119" s="189" t="s">
        <v>1273</v>
      </c>
      <c r="D119" s="190" t="s">
        <v>75</v>
      </c>
      <c r="E119" s="190" t="s">
        <v>17</v>
      </c>
      <c r="F119" s="190" t="s">
        <v>792</v>
      </c>
      <c r="G119" s="190" t="s">
        <v>21</v>
      </c>
      <c r="H119" s="190" t="s">
        <v>247</v>
      </c>
    </row>
    <row r="120" spans="1:8" x14ac:dyDescent="0.25">
      <c r="A120" s="190">
        <f t="shared" si="1"/>
        <v>119</v>
      </c>
      <c r="B120" s="189" t="s">
        <v>126</v>
      </c>
      <c r="C120" s="189" t="s">
        <v>142</v>
      </c>
      <c r="D120" s="190" t="s">
        <v>246</v>
      </c>
      <c r="E120" s="190" t="s">
        <v>21</v>
      </c>
      <c r="F120" s="190" t="s">
        <v>260</v>
      </c>
      <c r="G120" s="190" t="s">
        <v>21</v>
      </c>
      <c r="H120" s="190" t="s">
        <v>247</v>
      </c>
    </row>
    <row r="121" spans="1:8" x14ac:dyDescent="0.25">
      <c r="A121" s="190">
        <f t="shared" si="1"/>
        <v>120</v>
      </c>
      <c r="B121" s="189" t="s">
        <v>88</v>
      </c>
      <c r="C121" s="189" t="s">
        <v>89</v>
      </c>
      <c r="D121" s="190" t="s">
        <v>75</v>
      </c>
      <c r="E121" s="190" t="s">
        <v>206</v>
      </c>
      <c r="F121" s="190" t="s">
        <v>817</v>
      </c>
      <c r="G121" s="190" t="s">
        <v>224</v>
      </c>
      <c r="H121" s="190" t="s">
        <v>221</v>
      </c>
    </row>
    <row r="122" spans="1:8" x14ac:dyDescent="0.25">
      <c r="A122" s="190">
        <f t="shared" si="1"/>
        <v>121</v>
      </c>
      <c r="B122" s="189" t="s">
        <v>152</v>
      </c>
      <c r="C122" s="189" t="s">
        <v>1317</v>
      </c>
      <c r="D122" s="190" t="s">
        <v>376</v>
      </c>
      <c r="E122" s="190" t="s">
        <v>22</v>
      </c>
      <c r="F122" s="190" t="s">
        <v>402</v>
      </c>
      <c r="G122" s="190" t="s">
        <v>224</v>
      </c>
      <c r="H122" s="190" t="s">
        <v>247</v>
      </c>
    </row>
    <row r="123" spans="1:8" s="186" customFormat="1" x14ac:dyDescent="0.25">
      <c r="A123" s="190">
        <f t="shared" si="1"/>
        <v>122</v>
      </c>
      <c r="B123" s="189" t="s">
        <v>767</v>
      </c>
      <c r="C123" s="189" t="s">
        <v>126</v>
      </c>
      <c r="D123" s="190" t="s">
        <v>84</v>
      </c>
      <c r="E123" s="190" t="s">
        <v>207</v>
      </c>
      <c r="F123" s="190" t="s">
        <v>766</v>
      </c>
      <c r="G123" s="190" t="s">
        <v>224</v>
      </c>
      <c r="H123" s="190" t="s">
        <v>221</v>
      </c>
    </row>
    <row r="124" spans="1:8" x14ac:dyDescent="0.25">
      <c r="A124" s="190">
        <f t="shared" si="1"/>
        <v>123</v>
      </c>
      <c r="B124" s="189" t="s">
        <v>645</v>
      </c>
      <c r="C124" s="189" t="s">
        <v>155</v>
      </c>
      <c r="D124" s="190" t="s">
        <v>639</v>
      </c>
      <c r="E124" s="190" t="s">
        <v>0</v>
      </c>
      <c r="F124" s="190" t="s">
        <v>644</v>
      </c>
      <c r="G124" s="190" t="s">
        <v>224</v>
      </c>
      <c r="H124" s="190" t="s">
        <v>247</v>
      </c>
    </row>
    <row r="125" spans="1:8" x14ac:dyDescent="0.25">
      <c r="A125" s="190">
        <f t="shared" si="1"/>
        <v>124</v>
      </c>
      <c r="B125" s="189" t="s">
        <v>118</v>
      </c>
      <c r="C125" s="189" t="s">
        <v>117</v>
      </c>
      <c r="D125" s="190" t="s">
        <v>72</v>
      </c>
      <c r="E125" s="190" t="s">
        <v>193</v>
      </c>
      <c r="F125" s="190" t="s">
        <v>227</v>
      </c>
      <c r="G125" s="190" t="s">
        <v>21</v>
      </c>
      <c r="H125" s="190" t="s">
        <v>221</v>
      </c>
    </row>
    <row r="126" spans="1:8" x14ac:dyDescent="0.25">
      <c r="A126" s="190">
        <f t="shared" si="1"/>
        <v>125</v>
      </c>
      <c r="B126" s="189" t="s">
        <v>263</v>
      </c>
      <c r="C126" s="189" t="s">
        <v>131</v>
      </c>
      <c r="D126" s="190" t="s">
        <v>246</v>
      </c>
      <c r="E126" s="190" t="s">
        <v>0</v>
      </c>
      <c r="F126" s="190" t="s">
        <v>262</v>
      </c>
      <c r="G126" s="190" t="s">
        <v>224</v>
      </c>
      <c r="H126" s="190" t="s">
        <v>247</v>
      </c>
    </row>
    <row r="127" spans="1:8" x14ac:dyDescent="0.25">
      <c r="A127" s="190">
        <f t="shared" si="1"/>
        <v>126</v>
      </c>
      <c r="B127" s="189" t="s">
        <v>577</v>
      </c>
      <c r="C127" s="189" t="s">
        <v>116</v>
      </c>
      <c r="D127" s="190" t="s">
        <v>573</v>
      </c>
      <c r="E127" s="190" t="s">
        <v>20</v>
      </c>
      <c r="F127" s="190" t="s">
        <v>576</v>
      </c>
      <c r="G127" s="190" t="s">
        <v>224</v>
      </c>
      <c r="H127" s="190" t="s">
        <v>247</v>
      </c>
    </row>
    <row r="128" spans="1:8" x14ac:dyDescent="0.25">
      <c r="A128" s="190">
        <f t="shared" si="1"/>
        <v>127</v>
      </c>
      <c r="B128" s="189" t="s">
        <v>601</v>
      </c>
      <c r="C128" s="189" t="s">
        <v>94</v>
      </c>
      <c r="D128" s="190" t="s">
        <v>595</v>
      </c>
      <c r="E128" s="190" t="s">
        <v>19</v>
      </c>
      <c r="F128" s="190" t="s">
        <v>600</v>
      </c>
      <c r="G128" s="190" t="s">
        <v>224</v>
      </c>
      <c r="H128" s="190" t="s">
        <v>247</v>
      </c>
    </row>
    <row r="129" spans="1:8" x14ac:dyDescent="0.25">
      <c r="A129" s="190">
        <f t="shared" si="1"/>
        <v>128</v>
      </c>
      <c r="B129" s="189" t="s">
        <v>795</v>
      </c>
      <c r="C129" s="189" t="s">
        <v>1274</v>
      </c>
      <c r="D129" s="190" t="s">
        <v>75</v>
      </c>
      <c r="E129" s="190" t="s">
        <v>23</v>
      </c>
      <c r="F129" s="190" t="s">
        <v>794</v>
      </c>
      <c r="G129" s="190" t="s">
        <v>21</v>
      </c>
      <c r="H129" s="190" t="s">
        <v>247</v>
      </c>
    </row>
    <row r="130" spans="1:8" x14ac:dyDescent="0.25">
      <c r="A130" s="190">
        <f t="shared" si="1"/>
        <v>129</v>
      </c>
      <c r="B130" s="189" t="s">
        <v>163</v>
      </c>
      <c r="C130" s="189" t="s">
        <v>74</v>
      </c>
      <c r="D130" s="190" t="s">
        <v>84</v>
      </c>
      <c r="E130" s="190" t="s">
        <v>14</v>
      </c>
      <c r="F130" s="190" t="s">
        <v>745</v>
      </c>
      <c r="G130" s="190" t="s">
        <v>21</v>
      </c>
      <c r="H130" s="190" t="s">
        <v>247</v>
      </c>
    </row>
    <row r="131" spans="1:8" x14ac:dyDescent="0.25">
      <c r="A131" s="190">
        <f t="shared" si="1"/>
        <v>130</v>
      </c>
      <c r="B131" s="189" t="s">
        <v>136</v>
      </c>
      <c r="C131" s="189" t="s">
        <v>1154</v>
      </c>
      <c r="D131" s="190" t="s">
        <v>376</v>
      </c>
      <c r="E131" s="190" t="s">
        <v>23</v>
      </c>
      <c r="F131" s="190" t="s">
        <v>403</v>
      </c>
      <c r="G131" s="190" t="s">
        <v>224</v>
      </c>
      <c r="H131" s="190" t="s">
        <v>247</v>
      </c>
    </row>
    <row r="132" spans="1:8" x14ac:dyDescent="0.25">
      <c r="A132" s="190">
        <f t="shared" ref="A132:A195" si="2">A131+1</f>
        <v>131</v>
      </c>
      <c r="B132" s="189" t="s">
        <v>1327</v>
      </c>
      <c r="C132" s="189" t="s">
        <v>141</v>
      </c>
      <c r="D132" s="190" t="s">
        <v>323</v>
      </c>
      <c r="E132" s="190" t="s">
        <v>21</v>
      </c>
      <c r="F132" s="190" t="s">
        <v>336</v>
      </c>
      <c r="G132" s="190" t="s">
        <v>224</v>
      </c>
      <c r="H132" s="190" t="s">
        <v>247</v>
      </c>
    </row>
    <row r="133" spans="1:8" x14ac:dyDescent="0.25">
      <c r="A133" s="190">
        <f t="shared" si="2"/>
        <v>132</v>
      </c>
      <c r="B133" s="189" t="s">
        <v>1327</v>
      </c>
      <c r="C133" s="189" t="s">
        <v>106</v>
      </c>
      <c r="D133" s="190" t="s">
        <v>469</v>
      </c>
      <c r="E133" s="190" t="s">
        <v>171</v>
      </c>
      <c r="F133" s="190" t="s">
        <v>496</v>
      </c>
      <c r="G133" s="190" t="s">
        <v>224</v>
      </c>
      <c r="H133" s="190" t="s">
        <v>221</v>
      </c>
    </row>
    <row r="134" spans="1:8" x14ac:dyDescent="0.25">
      <c r="A134" s="190">
        <f t="shared" si="2"/>
        <v>133</v>
      </c>
      <c r="B134" s="189" t="s">
        <v>229</v>
      </c>
      <c r="C134" s="189" t="s">
        <v>1114</v>
      </c>
      <c r="D134" s="190" t="s">
        <v>72</v>
      </c>
      <c r="E134" s="190" t="s">
        <v>1356</v>
      </c>
      <c r="F134" s="190" t="s">
        <v>228</v>
      </c>
      <c r="G134" s="190" t="s">
        <v>21</v>
      </c>
      <c r="H134" s="190" t="s">
        <v>221</v>
      </c>
    </row>
    <row r="135" spans="1:8" x14ac:dyDescent="0.25">
      <c r="A135" s="190">
        <f t="shared" si="2"/>
        <v>134</v>
      </c>
      <c r="B135" s="189" t="s">
        <v>958</v>
      </c>
      <c r="C135" s="189" t="s">
        <v>1300</v>
      </c>
      <c r="D135" s="190" t="s">
        <v>950</v>
      </c>
      <c r="E135" s="190" t="s">
        <v>23</v>
      </c>
      <c r="F135" s="190" t="s">
        <v>957</v>
      </c>
      <c r="G135" s="190" t="s">
        <v>224</v>
      </c>
      <c r="H135" s="190" t="s">
        <v>247</v>
      </c>
    </row>
    <row r="136" spans="1:8" x14ac:dyDescent="0.25">
      <c r="A136" s="190">
        <f t="shared" si="2"/>
        <v>135</v>
      </c>
      <c r="B136" s="189" t="s">
        <v>729</v>
      </c>
      <c r="C136" s="189" t="s">
        <v>136</v>
      </c>
      <c r="D136" s="190" t="s">
        <v>719</v>
      </c>
      <c r="E136" s="190" t="s">
        <v>24</v>
      </c>
      <c r="F136" s="190" t="s">
        <v>728</v>
      </c>
      <c r="G136" s="190" t="s">
        <v>224</v>
      </c>
      <c r="H136" s="190" t="s">
        <v>247</v>
      </c>
    </row>
    <row r="137" spans="1:8" x14ac:dyDescent="0.25">
      <c r="A137" s="190">
        <f t="shared" si="2"/>
        <v>136</v>
      </c>
      <c r="B137" s="189" t="s">
        <v>530</v>
      </c>
      <c r="C137" s="189" t="s">
        <v>1200</v>
      </c>
      <c r="D137" s="190" t="s">
        <v>516</v>
      </c>
      <c r="E137" s="190" t="s">
        <v>14</v>
      </c>
      <c r="F137" s="190" t="s">
        <v>529</v>
      </c>
      <c r="G137" s="190" t="s">
        <v>224</v>
      </c>
      <c r="H137" s="190" t="s">
        <v>247</v>
      </c>
    </row>
    <row r="138" spans="1:8" x14ac:dyDescent="0.25">
      <c r="A138" s="190">
        <f t="shared" si="2"/>
        <v>137</v>
      </c>
      <c r="B138" s="189" t="s">
        <v>90</v>
      </c>
      <c r="C138" s="189" t="s">
        <v>91</v>
      </c>
      <c r="D138" s="190" t="s">
        <v>595</v>
      </c>
      <c r="E138" s="190" t="s">
        <v>1357</v>
      </c>
      <c r="F138" s="190" t="s">
        <v>612</v>
      </c>
      <c r="G138" s="190" t="s">
        <v>21</v>
      </c>
      <c r="H138" s="190" t="s">
        <v>221</v>
      </c>
    </row>
    <row r="139" spans="1:8" x14ac:dyDescent="0.25">
      <c r="A139" s="190">
        <f t="shared" si="2"/>
        <v>138</v>
      </c>
      <c r="B139" s="189" t="s">
        <v>90</v>
      </c>
      <c r="C139" s="189" t="s">
        <v>1269</v>
      </c>
      <c r="D139" s="190" t="s">
        <v>666</v>
      </c>
      <c r="E139" s="190" t="s">
        <v>20</v>
      </c>
      <c r="F139" s="190" t="s">
        <v>669</v>
      </c>
      <c r="G139" s="190" t="s">
        <v>224</v>
      </c>
      <c r="H139" s="190" t="s">
        <v>247</v>
      </c>
    </row>
    <row r="140" spans="1:8" x14ac:dyDescent="0.25">
      <c r="A140" s="190">
        <f t="shared" si="2"/>
        <v>139</v>
      </c>
      <c r="B140" s="189" t="s">
        <v>90</v>
      </c>
      <c r="C140" s="189" t="s">
        <v>135</v>
      </c>
      <c r="D140" s="190" t="s">
        <v>950</v>
      </c>
      <c r="E140" s="190" t="s">
        <v>21</v>
      </c>
      <c r="F140" s="190" t="s">
        <v>959</v>
      </c>
      <c r="G140" s="190" t="s">
        <v>224</v>
      </c>
      <c r="H140" s="190" t="s">
        <v>247</v>
      </c>
    </row>
    <row r="141" spans="1:8" x14ac:dyDescent="0.25">
      <c r="A141" s="190">
        <f t="shared" si="2"/>
        <v>140</v>
      </c>
      <c r="B141" s="189" t="s">
        <v>90</v>
      </c>
      <c r="C141" s="189" t="s">
        <v>1189</v>
      </c>
      <c r="D141" s="190" t="s">
        <v>469</v>
      </c>
      <c r="E141" s="190" t="s">
        <v>199</v>
      </c>
      <c r="F141" s="190" t="s">
        <v>498</v>
      </c>
      <c r="G141" s="190" t="s">
        <v>224</v>
      </c>
      <c r="H141" s="190" t="s">
        <v>221</v>
      </c>
    </row>
    <row r="142" spans="1:8" x14ac:dyDescent="0.25">
      <c r="A142" s="190">
        <f t="shared" si="2"/>
        <v>141</v>
      </c>
      <c r="B142" s="189" t="s">
        <v>90</v>
      </c>
      <c r="C142" s="189" t="s">
        <v>1155</v>
      </c>
      <c r="D142" s="190" t="s">
        <v>376</v>
      </c>
      <c r="E142" s="190" t="s">
        <v>21</v>
      </c>
      <c r="F142" s="190" t="s">
        <v>404</v>
      </c>
      <c r="G142" s="190" t="s">
        <v>21</v>
      </c>
      <c r="H142" s="190" t="s">
        <v>247</v>
      </c>
    </row>
    <row r="143" spans="1:8" x14ac:dyDescent="0.25">
      <c r="A143" s="190">
        <f t="shared" si="2"/>
        <v>142</v>
      </c>
      <c r="B143" s="189" t="s">
        <v>90</v>
      </c>
      <c r="C143" s="189" t="s">
        <v>157</v>
      </c>
      <c r="D143" s="190" t="s">
        <v>376</v>
      </c>
      <c r="E143" s="190" t="s">
        <v>20</v>
      </c>
      <c r="F143" s="190" t="s">
        <v>406</v>
      </c>
      <c r="G143" s="190" t="s">
        <v>21</v>
      </c>
      <c r="H143" s="190" t="s">
        <v>247</v>
      </c>
    </row>
    <row r="144" spans="1:8" x14ac:dyDescent="0.25">
      <c r="A144" s="190">
        <f t="shared" si="2"/>
        <v>143</v>
      </c>
      <c r="B144" s="189" t="s">
        <v>90</v>
      </c>
      <c r="C144" s="189" t="s">
        <v>172</v>
      </c>
      <c r="D144" s="190" t="s">
        <v>884</v>
      </c>
      <c r="E144" s="190" t="s">
        <v>21</v>
      </c>
      <c r="F144" s="190" t="s">
        <v>897</v>
      </c>
      <c r="G144" s="190" t="s">
        <v>224</v>
      </c>
      <c r="H144" s="190" t="s">
        <v>247</v>
      </c>
    </row>
    <row r="145" spans="1:8" x14ac:dyDescent="0.25">
      <c r="A145" s="190">
        <f t="shared" si="2"/>
        <v>144</v>
      </c>
      <c r="B145" s="189" t="s">
        <v>76</v>
      </c>
      <c r="C145" s="189" t="s">
        <v>1156</v>
      </c>
      <c r="D145" s="190" t="s">
        <v>376</v>
      </c>
      <c r="E145" s="190" t="s">
        <v>22</v>
      </c>
      <c r="F145" s="190" t="s">
        <v>408</v>
      </c>
      <c r="G145" s="190" t="s">
        <v>21</v>
      </c>
      <c r="H145" s="190" t="s">
        <v>247</v>
      </c>
    </row>
    <row r="146" spans="1:8" x14ac:dyDescent="0.25">
      <c r="A146" s="190">
        <f t="shared" si="2"/>
        <v>145</v>
      </c>
      <c r="B146" s="189" t="s">
        <v>76</v>
      </c>
      <c r="C146" s="189" t="s">
        <v>1301</v>
      </c>
      <c r="D146" s="190" t="s">
        <v>950</v>
      </c>
      <c r="E146" s="190" t="s">
        <v>14</v>
      </c>
      <c r="F146" s="190" t="s">
        <v>961</v>
      </c>
      <c r="G146" s="190" t="s">
        <v>224</v>
      </c>
      <c r="H146" s="190" t="s">
        <v>247</v>
      </c>
    </row>
    <row r="147" spans="1:8" x14ac:dyDescent="0.25">
      <c r="A147" s="190">
        <f t="shared" si="2"/>
        <v>146</v>
      </c>
      <c r="B147" s="189" t="s">
        <v>662</v>
      </c>
      <c r="C147" s="189" t="s">
        <v>1225</v>
      </c>
      <c r="D147" s="190" t="s">
        <v>663</v>
      </c>
      <c r="E147" s="190" t="s">
        <v>14</v>
      </c>
      <c r="F147" s="190" t="s">
        <v>661</v>
      </c>
      <c r="G147" s="190" t="s">
        <v>21</v>
      </c>
      <c r="H147" s="190" t="s">
        <v>247</v>
      </c>
    </row>
    <row r="148" spans="1:8" x14ac:dyDescent="0.25">
      <c r="A148" s="190">
        <f t="shared" si="2"/>
        <v>147</v>
      </c>
      <c r="B148" s="189" t="s">
        <v>532</v>
      </c>
      <c r="C148" s="189" t="s">
        <v>95</v>
      </c>
      <c r="D148" s="190" t="s">
        <v>516</v>
      </c>
      <c r="E148" s="190" t="s">
        <v>23</v>
      </c>
      <c r="F148" s="190" t="s">
        <v>531</v>
      </c>
      <c r="G148" s="190" t="s">
        <v>224</v>
      </c>
      <c r="H148" s="190" t="s">
        <v>247</v>
      </c>
    </row>
    <row r="149" spans="1:8" x14ac:dyDescent="0.25">
      <c r="A149" s="190">
        <f t="shared" si="2"/>
        <v>148</v>
      </c>
      <c r="B149" s="189" t="s">
        <v>153</v>
      </c>
      <c r="C149" s="189" t="s">
        <v>1275</v>
      </c>
      <c r="D149" s="190" t="s">
        <v>75</v>
      </c>
      <c r="E149" s="190" t="s">
        <v>0</v>
      </c>
      <c r="F149" s="190" t="s">
        <v>796</v>
      </c>
      <c r="G149" s="190" t="s">
        <v>21</v>
      </c>
      <c r="H149" s="190" t="s">
        <v>247</v>
      </c>
    </row>
    <row r="150" spans="1:8" x14ac:dyDescent="0.25">
      <c r="A150" s="190">
        <f t="shared" si="2"/>
        <v>149</v>
      </c>
      <c r="B150" s="189" t="s">
        <v>164</v>
      </c>
      <c r="C150" s="189" t="s">
        <v>165</v>
      </c>
      <c r="D150" s="190" t="s">
        <v>75</v>
      </c>
      <c r="E150" s="190" t="s">
        <v>1350</v>
      </c>
      <c r="F150" s="190" t="s">
        <v>818</v>
      </c>
      <c r="G150" s="190" t="s">
        <v>224</v>
      </c>
      <c r="H150" s="190" t="s">
        <v>221</v>
      </c>
    </row>
    <row r="151" spans="1:8" x14ac:dyDescent="0.25">
      <c r="A151" s="190">
        <f t="shared" si="2"/>
        <v>150</v>
      </c>
      <c r="B151" s="189" t="s">
        <v>708</v>
      </c>
      <c r="C151" s="189" t="s">
        <v>1324</v>
      </c>
      <c r="D151" s="190" t="s">
        <v>690</v>
      </c>
      <c r="E151" s="190" t="s">
        <v>200</v>
      </c>
      <c r="F151" s="190" t="s">
        <v>930</v>
      </c>
      <c r="G151" s="190" t="s">
        <v>21</v>
      </c>
      <c r="H151" s="190" t="s">
        <v>221</v>
      </c>
    </row>
    <row r="152" spans="1:8" x14ac:dyDescent="0.25">
      <c r="A152" s="190">
        <f t="shared" si="2"/>
        <v>151</v>
      </c>
      <c r="B152" s="189" t="s">
        <v>964</v>
      </c>
      <c r="C152" s="189" t="s">
        <v>140</v>
      </c>
      <c r="D152" s="190" t="s">
        <v>950</v>
      </c>
      <c r="E152" s="190" t="s">
        <v>21</v>
      </c>
      <c r="F152" s="190" t="s">
        <v>963</v>
      </c>
      <c r="G152" s="190" t="s">
        <v>224</v>
      </c>
      <c r="H152" s="190" t="s">
        <v>247</v>
      </c>
    </row>
    <row r="153" spans="1:8" x14ac:dyDescent="0.25">
      <c r="A153" s="190">
        <f t="shared" si="2"/>
        <v>152</v>
      </c>
      <c r="B153" s="189" t="s">
        <v>1100</v>
      </c>
      <c r="C153" s="189" t="s">
        <v>136</v>
      </c>
      <c r="D153" s="190" t="s">
        <v>246</v>
      </c>
      <c r="E153" s="190" t="s">
        <v>18</v>
      </c>
      <c r="F153" s="190" t="s">
        <v>864</v>
      </c>
      <c r="G153" s="190" t="s">
        <v>224</v>
      </c>
      <c r="H153" s="190" t="s">
        <v>247</v>
      </c>
    </row>
    <row r="154" spans="1:8" x14ac:dyDescent="0.25">
      <c r="A154" s="190">
        <f t="shared" si="2"/>
        <v>153</v>
      </c>
      <c r="B154" s="189" t="s">
        <v>411</v>
      </c>
      <c r="C154" s="189" t="s">
        <v>112</v>
      </c>
      <c r="D154" s="190" t="s">
        <v>376</v>
      </c>
      <c r="E154" s="190" t="s">
        <v>23</v>
      </c>
      <c r="F154" s="190" t="s">
        <v>410</v>
      </c>
      <c r="G154" s="190" t="s">
        <v>21</v>
      </c>
      <c r="H154" s="190" t="s">
        <v>247</v>
      </c>
    </row>
    <row r="155" spans="1:8" x14ac:dyDescent="0.25">
      <c r="A155" s="190">
        <f t="shared" si="2"/>
        <v>154</v>
      </c>
      <c r="B155" s="189" t="s">
        <v>647</v>
      </c>
      <c r="C155" s="189" t="s">
        <v>1226</v>
      </c>
      <c r="D155" s="190" t="s">
        <v>639</v>
      </c>
      <c r="E155" s="190" t="s">
        <v>23</v>
      </c>
      <c r="F155" s="190" t="s">
        <v>646</v>
      </c>
      <c r="G155" s="190" t="s">
        <v>224</v>
      </c>
      <c r="H155" s="190" t="s">
        <v>247</v>
      </c>
    </row>
    <row r="156" spans="1:8" x14ac:dyDescent="0.25">
      <c r="A156" s="190">
        <f t="shared" si="2"/>
        <v>155</v>
      </c>
      <c r="B156" s="189" t="s">
        <v>201</v>
      </c>
      <c r="C156" s="189" t="s">
        <v>1146</v>
      </c>
      <c r="D156" s="190" t="s">
        <v>323</v>
      </c>
      <c r="E156" s="190" t="s">
        <v>196</v>
      </c>
      <c r="F156" s="190" t="s">
        <v>366</v>
      </c>
      <c r="G156" s="190" t="s">
        <v>224</v>
      </c>
      <c r="H156" s="190" t="s">
        <v>221</v>
      </c>
    </row>
    <row r="157" spans="1:8" x14ac:dyDescent="0.25">
      <c r="A157" s="190">
        <f t="shared" si="2"/>
        <v>156</v>
      </c>
      <c r="B157" s="189" t="s">
        <v>201</v>
      </c>
      <c r="C157" s="189" t="s">
        <v>147</v>
      </c>
      <c r="D157" s="190" t="s">
        <v>323</v>
      </c>
      <c r="E157" s="190" t="s">
        <v>0</v>
      </c>
      <c r="F157" s="190" t="s">
        <v>340</v>
      </c>
      <c r="G157" s="190" t="s">
        <v>224</v>
      </c>
      <c r="H157" s="190" t="s">
        <v>247</v>
      </c>
    </row>
    <row r="158" spans="1:8" x14ac:dyDescent="0.25">
      <c r="A158" s="190">
        <f t="shared" si="2"/>
        <v>157</v>
      </c>
      <c r="B158" s="189" t="s">
        <v>629</v>
      </c>
      <c r="C158" s="189" t="s">
        <v>1222</v>
      </c>
      <c r="D158" s="190" t="s">
        <v>625</v>
      </c>
      <c r="E158" s="190" t="s">
        <v>19</v>
      </c>
      <c r="F158" s="190" t="s">
        <v>628</v>
      </c>
      <c r="G158" s="190" t="s">
        <v>21</v>
      </c>
      <c r="H158" s="190" t="s">
        <v>247</v>
      </c>
    </row>
    <row r="159" spans="1:8" x14ac:dyDescent="0.25">
      <c r="A159" s="190">
        <f t="shared" si="2"/>
        <v>158</v>
      </c>
      <c r="B159" s="189" t="s">
        <v>902</v>
      </c>
      <c r="C159" s="189" t="s">
        <v>127</v>
      </c>
      <c r="D159" s="190" t="s">
        <v>884</v>
      </c>
      <c r="E159" s="190" t="s">
        <v>20</v>
      </c>
      <c r="F159" s="190" t="s">
        <v>901</v>
      </c>
      <c r="G159" s="190" t="s">
        <v>224</v>
      </c>
      <c r="H159" s="190" t="s">
        <v>247</v>
      </c>
    </row>
    <row r="160" spans="1:8" x14ac:dyDescent="0.25">
      <c r="A160" s="190">
        <f t="shared" si="2"/>
        <v>159</v>
      </c>
      <c r="B160" s="189" t="s">
        <v>799</v>
      </c>
      <c r="C160" s="189" t="s">
        <v>119</v>
      </c>
      <c r="D160" s="190" t="s">
        <v>75</v>
      </c>
      <c r="E160" s="190" t="s">
        <v>20</v>
      </c>
      <c r="F160" s="190" t="s">
        <v>798</v>
      </c>
      <c r="G160" s="190" t="s">
        <v>224</v>
      </c>
      <c r="H160" s="190" t="s">
        <v>247</v>
      </c>
    </row>
    <row r="161" spans="1:8" x14ac:dyDescent="0.25">
      <c r="A161" s="190">
        <f t="shared" si="2"/>
        <v>160</v>
      </c>
      <c r="B161" s="189" t="s">
        <v>579</v>
      </c>
      <c r="C161" s="189" t="s">
        <v>1216</v>
      </c>
      <c r="D161" s="190" t="s">
        <v>573</v>
      </c>
      <c r="E161" s="190" t="s">
        <v>21</v>
      </c>
      <c r="F161" s="190" t="s">
        <v>578</v>
      </c>
      <c r="G161" s="190" t="s">
        <v>224</v>
      </c>
      <c r="H161" s="190" t="s">
        <v>247</v>
      </c>
    </row>
    <row r="162" spans="1:8" x14ac:dyDescent="0.25">
      <c r="A162" s="190">
        <f t="shared" si="2"/>
        <v>161</v>
      </c>
      <c r="B162" s="189" t="s">
        <v>269</v>
      </c>
      <c r="C162" s="189" t="s">
        <v>1101</v>
      </c>
      <c r="D162" s="190" t="s">
        <v>246</v>
      </c>
      <c r="E162" s="190" t="s">
        <v>22</v>
      </c>
      <c r="F162" s="190" t="s">
        <v>268</v>
      </c>
      <c r="G162" s="190" t="s">
        <v>224</v>
      </c>
      <c r="H162" s="190" t="s">
        <v>247</v>
      </c>
    </row>
    <row r="163" spans="1:8" x14ac:dyDescent="0.25">
      <c r="A163" s="190">
        <f t="shared" si="2"/>
        <v>162</v>
      </c>
      <c r="B163" s="189" t="s">
        <v>534</v>
      </c>
      <c r="C163" s="189" t="s">
        <v>1201</v>
      </c>
      <c r="D163" s="190" t="s">
        <v>516</v>
      </c>
      <c r="E163" s="190" t="s">
        <v>14</v>
      </c>
      <c r="F163" s="190" t="s">
        <v>533</v>
      </c>
      <c r="G163" s="190" t="s">
        <v>224</v>
      </c>
      <c r="H163" s="190" t="s">
        <v>247</v>
      </c>
    </row>
    <row r="164" spans="1:8" x14ac:dyDescent="0.25">
      <c r="A164" s="190">
        <f t="shared" si="2"/>
        <v>163</v>
      </c>
      <c r="B164" s="189" t="s">
        <v>78</v>
      </c>
      <c r="C164" s="189" t="s">
        <v>138</v>
      </c>
      <c r="D164" s="190" t="s">
        <v>75</v>
      </c>
      <c r="E164" s="190" t="s">
        <v>178</v>
      </c>
      <c r="F164" s="190" t="s">
        <v>819</v>
      </c>
      <c r="G164" s="190" t="s">
        <v>224</v>
      </c>
      <c r="H164" s="190" t="s">
        <v>221</v>
      </c>
    </row>
    <row r="165" spans="1:8" x14ac:dyDescent="0.25">
      <c r="A165" s="190">
        <f t="shared" si="2"/>
        <v>164</v>
      </c>
      <c r="B165" s="189" t="s">
        <v>78</v>
      </c>
      <c r="C165" s="189" t="s">
        <v>1166</v>
      </c>
      <c r="D165" s="190" t="s">
        <v>376</v>
      </c>
      <c r="E165" s="190" t="s">
        <v>199</v>
      </c>
      <c r="F165" s="190" t="s">
        <v>445</v>
      </c>
      <c r="G165" s="190" t="s">
        <v>224</v>
      </c>
      <c r="H165" s="190" t="s">
        <v>221</v>
      </c>
    </row>
    <row r="166" spans="1:8" x14ac:dyDescent="0.25">
      <c r="A166" s="190">
        <f t="shared" si="2"/>
        <v>165</v>
      </c>
      <c r="B166" s="189" t="s">
        <v>698</v>
      </c>
      <c r="C166" s="189" t="s">
        <v>204</v>
      </c>
      <c r="D166" s="190" t="s">
        <v>690</v>
      </c>
      <c r="E166" s="190" t="s">
        <v>18</v>
      </c>
      <c r="F166" s="190" t="s">
        <v>697</v>
      </c>
      <c r="G166" s="190" t="s">
        <v>21</v>
      </c>
      <c r="H166" s="190" t="s">
        <v>247</v>
      </c>
    </row>
    <row r="167" spans="1:8" x14ac:dyDescent="0.25">
      <c r="A167" s="190">
        <f t="shared" si="2"/>
        <v>166</v>
      </c>
      <c r="B167" s="189" t="s">
        <v>1302</v>
      </c>
      <c r="C167" s="189" t="s">
        <v>204</v>
      </c>
      <c r="D167" s="190" t="s">
        <v>950</v>
      </c>
      <c r="E167" s="190" t="s">
        <v>24</v>
      </c>
      <c r="F167" s="190" t="s">
        <v>664</v>
      </c>
      <c r="G167" s="190" t="s">
        <v>21</v>
      </c>
      <c r="H167" s="190" t="s">
        <v>247</v>
      </c>
    </row>
    <row r="168" spans="1:8" x14ac:dyDescent="0.25">
      <c r="A168" s="190">
        <f t="shared" si="2"/>
        <v>167</v>
      </c>
      <c r="B168" s="189" t="s">
        <v>747</v>
      </c>
      <c r="C168" s="189" t="s">
        <v>1256</v>
      </c>
      <c r="D168" s="190" t="s">
        <v>84</v>
      </c>
      <c r="E168" s="190" t="s">
        <v>19</v>
      </c>
      <c r="F168" s="190" t="s">
        <v>746</v>
      </c>
      <c r="G168" s="190" t="s">
        <v>21</v>
      </c>
      <c r="H168" s="190" t="s">
        <v>247</v>
      </c>
    </row>
    <row r="169" spans="1:8" x14ac:dyDescent="0.25">
      <c r="A169" s="190">
        <f t="shared" si="2"/>
        <v>168</v>
      </c>
      <c r="B169" s="189" t="s">
        <v>700</v>
      </c>
      <c r="C169" s="189" t="s">
        <v>1318</v>
      </c>
      <c r="D169" s="190" t="s">
        <v>690</v>
      </c>
      <c r="E169" s="190" t="s">
        <v>22</v>
      </c>
      <c r="F169" s="190" t="s">
        <v>699</v>
      </c>
      <c r="G169" s="190" t="s">
        <v>21</v>
      </c>
      <c r="H169" s="190" t="s">
        <v>247</v>
      </c>
    </row>
    <row r="170" spans="1:8" x14ac:dyDescent="0.25">
      <c r="A170" s="190">
        <f t="shared" si="2"/>
        <v>169</v>
      </c>
      <c r="B170" s="189" t="s">
        <v>710</v>
      </c>
      <c r="C170" s="189" t="s">
        <v>1245</v>
      </c>
      <c r="D170" s="190" t="s">
        <v>690</v>
      </c>
      <c r="E170" s="190" t="s">
        <v>198</v>
      </c>
      <c r="F170" s="190" t="s">
        <v>709</v>
      </c>
      <c r="G170" s="190" t="s">
        <v>21</v>
      </c>
      <c r="H170" s="190" t="s">
        <v>221</v>
      </c>
    </row>
    <row r="171" spans="1:8" x14ac:dyDescent="0.25">
      <c r="A171" s="190">
        <f t="shared" si="2"/>
        <v>170</v>
      </c>
      <c r="B171" s="189" t="s">
        <v>749</v>
      </c>
      <c r="C171" s="189" t="s">
        <v>1313</v>
      </c>
      <c r="D171" s="190" t="s">
        <v>84</v>
      </c>
      <c r="E171" s="190" t="s">
        <v>20</v>
      </c>
      <c r="F171" s="190" t="s">
        <v>748</v>
      </c>
      <c r="G171" s="190" t="s">
        <v>21</v>
      </c>
      <c r="H171" s="190" t="s">
        <v>247</v>
      </c>
    </row>
    <row r="172" spans="1:8" x14ac:dyDescent="0.25">
      <c r="A172" s="190">
        <f t="shared" si="2"/>
        <v>171</v>
      </c>
      <c r="B172" s="189" t="s">
        <v>271</v>
      </c>
      <c r="C172" s="189" t="s">
        <v>1103</v>
      </c>
      <c r="D172" s="190" t="s">
        <v>246</v>
      </c>
      <c r="E172" s="190" t="s">
        <v>17</v>
      </c>
      <c r="F172" s="190" t="s">
        <v>270</v>
      </c>
      <c r="G172" s="190" t="s">
        <v>224</v>
      </c>
      <c r="H172" s="190" t="s">
        <v>247</v>
      </c>
    </row>
    <row r="173" spans="1:8" x14ac:dyDescent="0.25">
      <c r="A173" s="190">
        <f t="shared" si="2"/>
        <v>172</v>
      </c>
      <c r="B173" s="189" t="s">
        <v>1326</v>
      </c>
      <c r="C173" s="189" t="s">
        <v>1178</v>
      </c>
      <c r="D173" s="190" t="s">
        <v>469</v>
      </c>
      <c r="E173" s="190" t="s">
        <v>18</v>
      </c>
      <c r="F173" s="190" t="s">
        <v>865</v>
      </c>
      <c r="G173" s="190" t="s">
        <v>224</v>
      </c>
      <c r="H173" s="190" t="s">
        <v>247</v>
      </c>
    </row>
    <row r="174" spans="1:8" x14ac:dyDescent="0.25">
      <c r="A174" s="190">
        <f t="shared" si="2"/>
        <v>173</v>
      </c>
      <c r="B174" s="189" t="s">
        <v>536</v>
      </c>
      <c r="C174" s="189" t="s">
        <v>1202</v>
      </c>
      <c r="D174" s="190" t="s">
        <v>516</v>
      </c>
      <c r="E174" s="190" t="s">
        <v>22</v>
      </c>
      <c r="F174" s="190" t="s">
        <v>535</v>
      </c>
      <c r="G174" s="190" t="s">
        <v>224</v>
      </c>
      <c r="H174" s="190" t="s">
        <v>247</v>
      </c>
    </row>
    <row r="175" spans="1:8" x14ac:dyDescent="0.25">
      <c r="A175" s="190">
        <f t="shared" si="2"/>
        <v>174</v>
      </c>
      <c r="B175" s="189" t="s">
        <v>273</v>
      </c>
      <c r="C175" s="189" t="s">
        <v>1104</v>
      </c>
      <c r="D175" s="190" t="s">
        <v>246</v>
      </c>
      <c r="E175" s="190" t="s">
        <v>22</v>
      </c>
      <c r="F175" s="190" t="s">
        <v>272</v>
      </c>
      <c r="G175" s="190" t="s">
        <v>224</v>
      </c>
      <c r="H175" s="190" t="s">
        <v>247</v>
      </c>
    </row>
    <row r="176" spans="1:8" x14ac:dyDescent="0.25">
      <c r="A176" s="190">
        <f t="shared" si="2"/>
        <v>175</v>
      </c>
      <c r="B176" s="189" t="s">
        <v>1276</v>
      </c>
      <c r="C176" s="189" t="s">
        <v>1277</v>
      </c>
      <c r="D176" s="190" t="s">
        <v>75</v>
      </c>
      <c r="E176" s="190" t="s">
        <v>22</v>
      </c>
      <c r="F176" s="190" t="s">
        <v>800</v>
      </c>
      <c r="G176" s="190" t="s">
        <v>224</v>
      </c>
      <c r="H176" s="190" t="s">
        <v>247</v>
      </c>
    </row>
    <row r="177" spans="1:8" x14ac:dyDescent="0.25">
      <c r="A177" s="190">
        <f t="shared" si="2"/>
        <v>176</v>
      </c>
      <c r="B177" s="189" t="s">
        <v>1276</v>
      </c>
      <c r="C177" s="189" t="s">
        <v>1278</v>
      </c>
      <c r="D177" s="190" t="s">
        <v>75</v>
      </c>
      <c r="E177" s="190" t="s">
        <v>24</v>
      </c>
      <c r="F177" s="190" t="s">
        <v>802</v>
      </c>
      <c r="G177" s="190" t="s">
        <v>224</v>
      </c>
      <c r="H177" s="190" t="s">
        <v>247</v>
      </c>
    </row>
    <row r="178" spans="1:8" x14ac:dyDescent="0.25">
      <c r="A178" s="190">
        <f t="shared" si="2"/>
        <v>177</v>
      </c>
      <c r="B178" s="189" t="s">
        <v>904</v>
      </c>
      <c r="C178" s="189" t="s">
        <v>95</v>
      </c>
      <c r="D178" s="190" t="s">
        <v>884</v>
      </c>
      <c r="E178" s="190" t="s">
        <v>23</v>
      </c>
      <c r="F178" s="190" t="s">
        <v>903</v>
      </c>
      <c r="G178" s="190" t="s">
        <v>224</v>
      </c>
      <c r="H178" s="190" t="s">
        <v>247</v>
      </c>
    </row>
    <row r="179" spans="1:8" x14ac:dyDescent="0.25">
      <c r="A179" s="190">
        <f t="shared" si="2"/>
        <v>178</v>
      </c>
      <c r="B179" s="189" t="s">
        <v>906</v>
      </c>
      <c r="C179" s="189" t="s">
        <v>1288</v>
      </c>
      <c r="D179" s="190" t="s">
        <v>884</v>
      </c>
      <c r="E179" s="190" t="s">
        <v>24</v>
      </c>
      <c r="F179" s="190" t="s">
        <v>905</v>
      </c>
      <c r="G179" s="190" t="s">
        <v>224</v>
      </c>
      <c r="H179" s="190" t="s">
        <v>247</v>
      </c>
    </row>
    <row r="180" spans="1:8" x14ac:dyDescent="0.25">
      <c r="A180" s="190">
        <f t="shared" si="2"/>
        <v>179</v>
      </c>
      <c r="B180" s="189" t="s">
        <v>231</v>
      </c>
      <c r="C180" s="189" t="s">
        <v>1115</v>
      </c>
      <c r="D180" s="190" t="s">
        <v>72</v>
      </c>
      <c r="E180" s="190" t="s">
        <v>178</v>
      </c>
      <c r="F180" s="190" t="s">
        <v>230</v>
      </c>
      <c r="G180" s="190" t="s">
        <v>21</v>
      </c>
      <c r="H180" s="190" t="s">
        <v>221</v>
      </c>
    </row>
    <row r="181" spans="1:8" x14ac:dyDescent="0.25">
      <c r="A181" s="190">
        <f t="shared" si="2"/>
        <v>180</v>
      </c>
      <c r="B181" s="189" t="s">
        <v>1157</v>
      </c>
      <c r="C181" s="189" t="s">
        <v>107</v>
      </c>
      <c r="D181" s="190" t="s">
        <v>376</v>
      </c>
      <c r="E181" s="190" t="s">
        <v>24</v>
      </c>
      <c r="F181" s="190" t="s">
        <v>887</v>
      </c>
      <c r="G181" s="190" t="s">
        <v>21</v>
      </c>
      <c r="H181" s="190" t="s">
        <v>247</v>
      </c>
    </row>
    <row r="182" spans="1:8" x14ac:dyDescent="0.25">
      <c r="A182" s="190">
        <f t="shared" si="2"/>
        <v>181</v>
      </c>
      <c r="B182" s="189" t="s">
        <v>275</v>
      </c>
      <c r="C182" s="189" t="s">
        <v>163</v>
      </c>
      <c r="D182" s="190" t="s">
        <v>246</v>
      </c>
      <c r="E182" s="190" t="s">
        <v>23</v>
      </c>
      <c r="F182" s="190" t="s">
        <v>274</v>
      </c>
      <c r="G182" s="190" t="s">
        <v>224</v>
      </c>
      <c r="H182" s="190" t="s">
        <v>247</v>
      </c>
    </row>
    <row r="183" spans="1:8" x14ac:dyDescent="0.25">
      <c r="A183" s="190">
        <f t="shared" si="2"/>
        <v>182</v>
      </c>
      <c r="B183" s="189" t="s">
        <v>414</v>
      </c>
      <c r="C183" s="189" t="s">
        <v>1158</v>
      </c>
      <c r="D183" s="190" t="s">
        <v>376</v>
      </c>
      <c r="E183" s="190" t="s">
        <v>23</v>
      </c>
      <c r="F183" s="190" t="s">
        <v>413</v>
      </c>
      <c r="G183" s="190" t="s">
        <v>224</v>
      </c>
      <c r="H183" s="190" t="s">
        <v>247</v>
      </c>
    </row>
    <row r="184" spans="1:8" x14ac:dyDescent="0.25">
      <c r="A184" s="190">
        <f t="shared" si="2"/>
        <v>183</v>
      </c>
      <c r="B184" s="189" t="s">
        <v>1121</v>
      </c>
      <c r="C184" s="189" t="s">
        <v>154</v>
      </c>
      <c r="D184" s="190" t="s">
        <v>291</v>
      </c>
      <c r="E184" s="190" t="s">
        <v>0</v>
      </c>
      <c r="F184" s="190" t="s">
        <v>300</v>
      </c>
      <c r="G184" s="190" t="s">
        <v>21</v>
      </c>
      <c r="H184" s="190" t="s">
        <v>247</v>
      </c>
    </row>
    <row r="185" spans="1:8" x14ac:dyDescent="0.25">
      <c r="A185" s="190">
        <f t="shared" si="2"/>
        <v>184</v>
      </c>
      <c r="B185" s="189" t="s">
        <v>967</v>
      </c>
      <c r="C185" s="189" t="s">
        <v>1127</v>
      </c>
      <c r="D185" s="190" t="s">
        <v>950</v>
      </c>
      <c r="E185" s="190" t="s">
        <v>0</v>
      </c>
      <c r="F185" s="190" t="s">
        <v>966</v>
      </c>
      <c r="G185" s="190" t="s">
        <v>224</v>
      </c>
      <c r="H185" s="190" t="s">
        <v>247</v>
      </c>
    </row>
    <row r="186" spans="1:8" x14ac:dyDescent="0.25">
      <c r="A186" s="190">
        <f t="shared" si="2"/>
        <v>185</v>
      </c>
      <c r="B186" s="189" t="s">
        <v>343</v>
      </c>
      <c r="C186" s="189" t="s">
        <v>195</v>
      </c>
      <c r="D186" s="190" t="s">
        <v>323</v>
      </c>
      <c r="E186" s="190" t="s">
        <v>22</v>
      </c>
      <c r="F186" s="190" t="s">
        <v>342</v>
      </c>
      <c r="G186" s="190" t="s">
        <v>224</v>
      </c>
      <c r="H186" s="190" t="s">
        <v>247</v>
      </c>
    </row>
    <row r="187" spans="1:8" x14ac:dyDescent="0.25">
      <c r="A187" s="190">
        <f t="shared" si="2"/>
        <v>186</v>
      </c>
      <c r="B187" s="189" t="s">
        <v>805</v>
      </c>
      <c r="C187" s="189" t="s">
        <v>1280</v>
      </c>
      <c r="D187" s="190" t="s">
        <v>75</v>
      </c>
      <c r="E187" s="190" t="s">
        <v>21</v>
      </c>
      <c r="F187" s="190" t="s">
        <v>804</v>
      </c>
      <c r="G187" s="190" t="s">
        <v>224</v>
      </c>
      <c r="H187" s="190" t="s">
        <v>247</v>
      </c>
    </row>
    <row r="188" spans="1:8" x14ac:dyDescent="0.25">
      <c r="A188" s="190">
        <f t="shared" si="2"/>
        <v>187</v>
      </c>
      <c r="B188" s="189" t="s">
        <v>145</v>
      </c>
      <c r="C188" s="189" t="s">
        <v>127</v>
      </c>
      <c r="D188" s="190" t="s">
        <v>884</v>
      </c>
      <c r="E188" s="190" t="s">
        <v>21</v>
      </c>
      <c r="F188" s="190" t="s">
        <v>907</v>
      </c>
      <c r="G188" s="190" t="s">
        <v>224</v>
      </c>
      <c r="H188" s="190" t="s">
        <v>247</v>
      </c>
    </row>
    <row r="189" spans="1:8" x14ac:dyDescent="0.25">
      <c r="A189" s="190">
        <f t="shared" si="2"/>
        <v>188</v>
      </c>
      <c r="B189" s="189" t="s">
        <v>145</v>
      </c>
      <c r="C189" s="189" t="s">
        <v>1310</v>
      </c>
      <c r="D189" s="190" t="s">
        <v>950</v>
      </c>
      <c r="E189" s="190" t="s">
        <v>206</v>
      </c>
      <c r="F189" s="190" t="s">
        <v>996</v>
      </c>
      <c r="G189" s="190" t="s">
        <v>224</v>
      </c>
      <c r="H189" s="190" t="s">
        <v>221</v>
      </c>
    </row>
    <row r="190" spans="1:8" x14ac:dyDescent="0.25">
      <c r="A190" s="190">
        <f t="shared" si="2"/>
        <v>189</v>
      </c>
      <c r="B190" s="189" t="s">
        <v>145</v>
      </c>
      <c r="C190" s="189" t="s">
        <v>1304</v>
      </c>
      <c r="D190" s="190" t="s">
        <v>950</v>
      </c>
      <c r="E190" s="190" t="s">
        <v>23</v>
      </c>
      <c r="F190" s="190" t="s">
        <v>968</v>
      </c>
      <c r="G190" s="190" t="s">
        <v>224</v>
      </c>
      <c r="H190" s="190" t="s">
        <v>247</v>
      </c>
    </row>
    <row r="191" spans="1:8" x14ac:dyDescent="0.25">
      <c r="A191" s="190">
        <f t="shared" si="2"/>
        <v>190</v>
      </c>
      <c r="B191" s="189" t="s">
        <v>145</v>
      </c>
      <c r="C191" s="189" t="s">
        <v>1303</v>
      </c>
      <c r="D191" s="190" t="s">
        <v>950</v>
      </c>
      <c r="E191" s="190" t="s">
        <v>22</v>
      </c>
      <c r="F191" s="190" t="s">
        <v>970</v>
      </c>
      <c r="G191" s="190" t="s">
        <v>224</v>
      </c>
      <c r="H191" s="190" t="s">
        <v>247</v>
      </c>
    </row>
    <row r="192" spans="1:8" x14ac:dyDescent="0.25">
      <c r="A192" s="190">
        <f t="shared" si="2"/>
        <v>191</v>
      </c>
      <c r="B192" s="189" t="s">
        <v>277</v>
      </c>
      <c r="C192" s="189" t="s">
        <v>143</v>
      </c>
      <c r="D192" s="190" t="s">
        <v>246</v>
      </c>
      <c r="E192" s="190" t="s">
        <v>0</v>
      </c>
      <c r="F192" s="190" t="s">
        <v>276</v>
      </c>
      <c r="G192" s="190" t="s">
        <v>21</v>
      </c>
      <c r="H192" s="190" t="s">
        <v>247</v>
      </c>
    </row>
    <row r="193" spans="1:8" x14ac:dyDescent="0.25">
      <c r="A193" s="190">
        <f t="shared" si="2"/>
        <v>192</v>
      </c>
      <c r="B193" s="189" t="s">
        <v>185</v>
      </c>
      <c r="C193" s="189" t="s">
        <v>154</v>
      </c>
      <c r="D193" s="190" t="s">
        <v>376</v>
      </c>
      <c r="E193" s="190" t="s">
        <v>14</v>
      </c>
      <c r="F193" s="190" t="s">
        <v>415</v>
      </c>
      <c r="G193" s="190" t="s">
        <v>21</v>
      </c>
      <c r="H193" s="190" t="s">
        <v>247</v>
      </c>
    </row>
    <row r="194" spans="1:8" x14ac:dyDescent="0.25">
      <c r="A194" s="190">
        <f t="shared" si="2"/>
        <v>193</v>
      </c>
      <c r="B194" s="189" t="s">
        <v>477</v>
      </c>
      <c r="C194" s="189" t="s">
        <v>1179</v>
      </c>
      <c r="D194" s="190" t="s">
        <v>469</v>
      </c>
      <c r="E194" s="190" t="s">
        <v>23</v>
      </c>
      <c r="F194" s="190" t="s">
        <v>476</v>
      </c>
      <c r="G194" s="190" t="s">
        <v>21</v>
      </c>
      <c r="H194" s="190" t="s">
        <v>247</v>
      </c>
    </row>
    <row r="195" spans="1:8" x14ac:dyDescent="0.25">
      <c r="A195" s="190">
        <f t="shared" si="2"/>
        <v>194</v>
      </c>
      <c r="B195" s="189" t="s">
        <v>910</v>
      </c>
      <c r="C195" s="189" t="s">
        <v>1167</v>
      </c>
      <c r="D195" s="190" t="s">
        <v>884</v>
      </c>
      <c r="E195" s="190" t="s">
        <v>0</v>
      </c>
      <c r="F195" s="190" t="s">
        <v>909</v>
      </c>
      <c r="G195" s="190" t="s">
        <v>224</v>
      </c>
      <c r="H195" s="190" t="s">
        <v>247</v>
      </c>
    </row>
    <row r="196" spans="1:8" x14ac:dyDescent="0.25">
      <c r="A196" s="190">
        <f t="shared" ref="A196:A259" si="3">A195+1</f>
        <v>195</v>
      </c>
      <c r="B196" s="189" t="s">
        <v>501</v>
      </c>
      <c r="C196" s="189" t="s">
        <v>1190</v>
      </c>
      <c r="D196" s="190" t="s">
        <v>469</v>
      </c>
      <c r="E196" s="190" t="s">
        <v>1353</v>
      </c>
      <c r="F196" s="190" t="s">
        <v>500</v>
      </c>
      <c r="G196" s="190" t="s">
        <v>224</v>
      </c>
      <c r="H196" s="190" t="s">
        <v>221</v>
      </c>
    </row>
    <row r="197" spans="1:8" x14ac:dyDescent="0.25">
      <c r="A197" s="190">
        <f t="shared" si="3"/>
        <v>196</v>
      </c>
      <c r="B197" s="189" t="s">
        <v>807</v>
      </c>
      <c r="C197" s="189" t="s">
        <v>179</v>
      </c>
      <c r="D197" s="190" t="s">
        <v>75</v>
      </c>
      <c r="E197" s="190" t="s">
        <v>23</v>
      </c>
      <c r="F197" s="190" t="s">
        <v>806</v>
      </c>
      <c r="G197" s="190" t="s">
        <v>224</v>
      </c>
      <c r="H197" s="190" t="s">
        <v>247</v>
      </c>
    </row>
    <row r="198" spans="1:8" x14ac:dyDescent="0.25">
      <c r="A198" s="190">
        <f t="shared" si="3"/>
        <v>197</v>
      </c>
      <c r="B198" s="189" t="s">
        <v>751</v>
      </c>
      <c r="C198" s="189" t="s">
        <v>1259</v>
      </c>
      <c r="D198" s="190" t="s">
        <v>84</v>
      </c>
      <c r="E198" s="190" t="s">
        <v>14</v>
      </c>
      <c r="F198" s="190" t="s">
        <v>750</v>
      </c>
      <c r="G198" s="190" t="s">
        <v>224</v>
      </c>
      <c r="H198" s="190" t="s">
        <v>247</v>
      </c>
    </row>
    <row r="199" spans="1:8" x14ac:dyDescent="0.25">
      <c r="A199" s="190">
        <f t="shared" si="3"/>
        <v>198</v>
      </c>
      <c r="B199" s="189" t="s">
        <v>538</v>
      </c>
      <c r="C199" s="189" t="s">
        <v>1203</v>
      </c>
      <c r="D199" s="190" t="s">
        <v>516</v>
      </c>
      <c r="E199" s="190" t="s">
        <v>23</v>
      </c>
      <c r="F199" s="190" t="s">
        <v>537</v>
      </c>
      <c r="G199" s="190" t="s">
        <v>21</v>
      </c>
      <c r="H199" s="190" t="s">
        <v>247</v>
      </c>
    </row>
    <row r="200" spans="1:8" x14ac:dyDescent="0.25">
      <c r="A200" s="190">
        <f t="shared" si="3"/>
        <v>199</v>
      </c>
      <c r="B200" s="189" t="s">
        <v>649</v>
      </c>
      <c r="C200" s="189" t="s">
        <v>1227</v>
      </c>
      <c r="D200" s="190" t="s">
        <v>639</v>
      </c>
      <c r="E200" s="190" t="s">
        <v>17</v>
      </c>
      <c r="F200" s="190" t="s">
        <v>648</v>
      </c>
      <c r="G200" s="190" t="s">
        <v>21</v>
      </c>
      <c r="H200" s="190" t="s">
        <v>247</v>
      </c>
    </row>
    <row r="201" spans="1:8" x14ac:dyDescent="0.25">
      <c r="A201" s="190">
        <f t="shared" si="3"/>
        <v>200</v>
      </c>
      <c r="B201" s="189" t="s">
        <v>999</v>
      </c>
      <c r="C201" s="189" t="s">
        <v>160</v>
      </c>
      <c r="D201" s="190" t="s">
        <v>950</v>
      </c>
      <c r="E201" s="190" t="s">
        <v>1351</v>
      </c>
      <c r="F201" s="190" t="s">
        <v>998</v>
      </c>
      <c r="G201" s="190" t="s">
        <v>21</v>
      </c>
      <c r="H201" s="190" t="s">
        <v>221</v>
      </c>
    </row>
    <row r="202" spans="1:8" x14ac:dyDescent="0.25">
      <c r="A202" s="190">
        <f t="shared" si="3"/>
        <v>201</v>
      </c>
      <c r="B202" s="189" t="s">
        <v>702</v>
      </c>
      <c r="C202" s="189" t="s">
        <v>1242</v>
      </c>
      <c r="D202" s="190" t="s">
        <v>690</v>
      </c>
      <c r="E202" s="190" t="s">
        <v>21</v>
      </c>
      <c r="F202" s="190" t="s">
        <v>701</v>
      </c>
      <c r="G202" s="190" t="s">
        <v>224</v>
      </c>
      <c r="H202" s="190" t="s">
        <v>247</v>
      </c>
    </row>
    <row r="203" spans="1:8" x14ac:dyDescent="0.25">
      <c r="A203" s="190">
        <f t="shared" si="3"/>
        <v>202</v>
      </c>
      <c r="B203" s="189" t="s">
        <v>479</v>
      </c>
      <c r="C203" s="189" t="s">
        <v>1180</v>
      </c>
      <c r="D203" s="190" t="s">
        <v>469</v>
      </c>
      <c r="E203" s="190" t="s">
        <v>17</v>
      </c>
      <c r="F203" s="190" t="s">
        <v>478</v>
      </c>
      <c r="G203" s="190" t="s">
        <v>224</v>
      </c>
      <c r="H203" s="190" t="s">
        <v>247</v>
      </c>
    </row>
    <row r="204" spans="1:8" x14ac:dyDescent="0.25">
      <c r="A204" s="190">
        <f t="shared" si="3"/>
        <v>203</v>
      </c>
      <c r="B204" s="189" t="s">
        <v>973</v>
      </c>
      <c r="C204" s="189" t="s">
        <v>159</v>
      </c>
      <c r="D204" s="190" t="s">
        <v>950</v>
      </c>
      <c r="E204" s="190" t="s">
        <v>14</v>
      </c>
      <c r="F204" s="190" t="s">
        <v>972</v>
      </c>
      <c r="G204" s="190" t="s">
        <v>224</v>
      </c>
      <c r="H204" s="190" t="s">
        <v>247</v>
      </c>
    </row>
    <row r="205" spans="1:8" x14ac:dyDescent="0.25">
      <c r="A205" s="190">
        <f t="shared" si="3"/>
        <v>204</v>
      </c>
      <c r="B205" s="189" t="s">
        <v>417</v>
      </c>
      <c r="C205" s="189" t="s">
        <v>186</v>
      </c>
      <c r="D205" s="190" t="s">
        <v>376</v>
      </c>
      <c r="E205" s="190" t="s">
        <v>24</v>
      </c>
      <c r="F205" s="190" t="s">
        <v>416</v>
      </c>
      <c r="G205" s="190" t="s">
        <v>224</v>
      </c>
      <c r="H205" s="190" t="s">
        <v>247</v>
      </c>
    </row>
    <row r="206" spans="1:8" x14ac:dyDescent="0.25">
      <c r="A206" s="190">
        <f t="shared" si="3"/>
        <v>205</v>
      </c>
      <c r="B206" s="189" t="s">
        <v>448</v>
      </c>
      <c r="C206" s="189" t="s">
        <v>1167</v>
      </c>
      <c r="D206" s="190" t="s">
        <v>376</v>
      </c>
      <c r="E206" s="190" t="s">
        <v>198</v>
      </c>
      <c r="F206" s="190" t="s">
        <v>447</v>
      </c>
      <c r="G206" s="190" t="s">
        <v>21</v>
      </c>
      <c r="H206" s="190" t="s">
        <v>221</v>
      </c>
    </row>
    <row r="207" spans="1:8" x14ac:dyDescent="0.25">
      <c r="A207" s="190">
        <f t="shared" si="3"/>
        <v>206</v>
      </c>
      <c r="B207" s="189" t="s">
        <v>345</v>
      </c>
      <c r="C207" s="189" t="s">
        <v>1137</v>
      </c>
      <c r="D207" s="190" t="s">
        <v>323</v>
      </c>
      <c r="E207" s="190" t="s">
        <v>14</v>
      </c>
      <c r="F207" s="190" t="s">
        <v>344</v>
      </c>
      <c r="G207" s="190" t="s">
        <v>21</v>
      </c>
      <c r="H207" s="190" t="s">
        <v>247</v>
      </c>
    </row>
    <row r="208" spans="1:8" x14ac:dyDescent="0.25">
      <c r="A208" s="190">
        <f t="shared" si="3"/>
        <v>207</v>
      </c>
      <c r="B208" s="189" t="s">
        <v>481</v>
      </c>
      <c r="C208" s="189" t="s">
        <v>1181</v>
      </c>
      <c r="D208" s="190" t="s">
        <v>469</v>
      </c>
      <c r="E208" s="190" t="s">
        <v>0</v>
      </c>
      <c r="F208" s="190" t="s">
        <v>480</v>
      </c>
      <c r="G208" s="190" t="s">
        <v>21</v>
      </c>
      <c r="H208" s="190" t="s">
        <v>247</v>
      </c>
    </row>
    <row r="209" spans="1:8" x14ac:dyDescent="0.25">
      <c r="A209" s="190">
        <f t="shared" si="3"/>
        <v>208</v>
      </c>
      <c r="B209" s="189" t="s">
        <v>1260</v>
      </c>
      <c r="C209" s="189" t="s">
        <v>1261</v>
      </c>
      <c r="D209" s="190" t="s">
        <v>84</v>
      </c>
      <c r="E209" s="190" t="s">
        <v>14</v>
      </c>
      <c r="F209" s="190" t="s">
        <v>752</v>
      </c>
      <c r="G209" s="190" t="s">
        <v>224</v>
      </c>
      <c r="H209" s="190" t="s">
        <v>247</v>
      </c>
    </row>
    <row r="210" spans="1:8" x14ac:dyDescent="0.25">
      <c r="A210" s="190">
        <f t="shared" si="3"/>
        <v>209</v>
      </c>
      <c r="B210" s="189" t="s">
        <v>755</v>
      </c>
      <c r="C210" s="189" t="s">
        <v>126</v>
      </c>
      <c r="D210" s="190" t="s">
        <v>84</v>
      </c>
      <c r="E210" s="190" t="s">
        <v>17</v>
      </c>
      <c r="F210" s="190" t="s">
        <v>754</v>
      </c>
      <c r="G210" s="190" t="s">
        <v>224</v>
      </c>
      <c r="H210" s="190" t="s">
        <v>247</v>
      </c>
    </row>
    <row r="211" spans="1:8" x14ac:dyDescent="0.25">
      <c r="A211" s="190">
        <f t="shared" si="3"/>
        <v>210</v>
      </c>
      <c r="B211" s="189" t="s">
        <v>704</v>
      </c>
      <c r="C211" s="189" t="s">
        <v>1243</v>
      </c>
      <c r="D211" s="190" t="s">
        <v>690</v>
      </c>
      <c r="E211" s="190" t="s">
        <v>0</v>
      </c>
      <c r="F211" s="190" t="s">
        <v>703</v>
      </c>
      <c r="G211" s="190" t="s">
        <v>224</v>
      </c>
      <c r="H211" s="190" t="s">
        <v>247</v>
      </c>
    </row>
    <row r="212" spans="1:8" x14ac:dyDescent="0.25">
      <c r="A212" s="190">
        <f t="shared" si="3"/>
        <v>211</v>
      </c>
      <c r="B212" s="189" t="s">
        <v>933</v>
      </c>
      <c r="C212" s="189" t="s">
        <v>205</v>
      </c>
      <c r="D212" s="190" t="s">
        <v>884</v>
      </c>
      <c r="E212" s="190" t="s">
        <v>182</v>
      </c>
      <c r="F212" s="190" t="s">
        <v>932</v>
      </c>
      <c r="G212" s="190" t="s">
        <v>224</v>
      </c>
      <c r="H212" s="190" t="s">
        <v>221</v>
      </c>
    </row>
    <row r="213" spans="1:8" x14ac:dyDescent="0.25">
      <c r="A213" s="190">
        <f t="shared" si="3"/>
        <v>212</v>
      </c>
      <c r="B213" s="189" t="s">
        <v>975</v>
      </c>
      <c r="C213" s="189" t="s">
        <v>638</v>
      </c>
      <c r="D213" s="190" t="s">
        <v>950</v>
      </c>
      <c r="E213" s="190" t="s">
        <v>0</v>
      </c>
      <c r="F213" s="190" t="s">
        <v>974</v>
      </c>
      <c r="G213" s="190" t="s">
        <v>224</v>
      </c>
      <c r="H213" s="190" t="s">
        <v>247</v>
      </c>
    </row>
    <row r="214" spans="1:8" x14ac:dyDescent="0.25">
      <c r="A214" s="190">
        <f t="shared" si="3"/>
        <v>213</v>
      </c>
      <c r="B214" s="189" t="s">
        <v>631</v>
      </c>
      <c r="C214" s="189" t="s">
        <v>102</v>
      </c>
      <c r="D214" s="190" t="s">
        <v>625</v>
      </c>
      <c r="E214" s="190" t="s">
        <v>17</v>
      </c>
      <c r="F214" s="190" t="s">
        <v>630</v>
      </c>
      <c r="G214" s="190" t="s">
        <v>224</v>
      </c>
      <c r="H214" s="190" t="s">
        <v>247</v>
      </c>
    </row>
    <row r="215" spans="1:8" x14ac:dyDescent="0.25">
      <c r="A215" s="190">
        <f t="shared" si="3"/>
        <v>214</v>
      </c>
      <c r="B215" s="189" t="s">
        <v>757</v>
      </c>
      <c r="C215" s="189" t="s">
        <v>139</v>
      </c>
      <c r="D215" s="190" t="s">
        <v>84</v>
      </c>
      <c r="E215" s="190" t="s">
        <v>18</v>
      </c>
      <c r="F215" s="190" t="s">
        <v>756</v>
      </c>
      <c r="G215" s="190" t="s">
        <v>224</v>
      </c>
      <c r="H215" s="190" t="s">
        <v>247</v>
      </c>
    </row>
    <row r="216" spans="1:8" x14ac:dyDescent="0.25">
      <c r="A216" s="190">
        <f t="shared" si="3"/>
        <v>215</v>
      </c>
      <c r="B216" s="189" t="s">
        <v>303</v>
      </c>
      <c r="C216" s="189" t="s">
        <v>1122</v>
      </c>
      <c r="D216" s="190" t="s">
        <v>291</v>
      </c>
      <c r="E216" s="190" t="s">
        <v>21</v>
      </c>
      <c r="F216" s="190" t="s">
        <v>302</v>
      </c>
      <c r="G216" s="190" t="s">
        <v>224</v>
      </c>
      <c r="H216" s="190" t="s">
        <v>247</v>
      </c>
    </row>
    <row r="217" spans="1:8" x14ac:dyDescent="0.25">
      <c r="A217" s="190">
        <f t="shared" si="3"/>
        <v>216</v>
      </c>
      <c r="B217" s="189" t="s">
        <v>100</v>
      </c>
      <c r="C217" s="189" t="s">
        <v>79</v>
      </c>
      <c r="D217" s="190" t="s">
        <v>75</v>
      </c>
      <c r="E217" s="190" t="s">
        <v>0</v>
      </c>
      <c r="F217" s="190" t="s">
        <v>808</v>
      </c>
      <c r="G217" s="190" t="s">
        <v>224</v>
      </c>
      <c r="H217" s="190" t="s">
        <v>247</v>
      </c>
    </row>
    <row r="218" spans="1:8" x14ac:dyDescent="0.25">
      <c r="A218" s="190">
        <f t="shared" si="3"/>
        <v>217</v>
      </c>
      <c r="B218" s="189" t="s">
        <v>810</v>
      </c>
      <c r="C218" s="189" t="s">
        <v>1281</v>
      </c>
      <c r="D218" s="190" t="s">
        <v>75</v>
      </c>
      <c r="E218" s="190" t="s">
        <v>20</v>
      </c>
      <c r="F218" s="190" t="s">
        <v>809</v>
      </c>
      <c r="G218" s="190" t="s">
        <v>21</v>
      </c>
      <c r="H218" s="190" t="s">
        <v>247</v>
      </c>
    </row>
    <row r="219" spans="1:8" x14ac:dyDescent="0.25">
      <c r="A219" s="190">
        <f t="shared" si="3"/>
        <v>218</v>
      </c>
      <c r="B219" s="189" t="s">
        <v>279</v>
      </c>
      <c r="C219" s="189" t="s">
        <v>1105</v>
      </c>
      <c r="D219" s="190" t="s">
        <v>246</v>
      </c>
      <c r="E219" s="190" t="s">
        <v>14</v>
      </c>
      <c r="F219" s="190" t="s">
        <v>278</v>
      </c>
      <c r="G219" s="190" t="s">
        <v>224</v>
      </c>
      <c r="H219" s="190" t="s">
        <v>247</v>
      </c>
    </row>
    <row r="220" spans="1:8" x14ac:dyDescent="0.25">
      <c r="A220" s="190">
        <f t="shared" si="3"/>
        <v>219</v>
      </c>
      <c r="B220" s="189" t="s">
        <v>977</v>
      </c>
      <c r="C220" s="189" t="s">
        <v>1305</v>
      </c>
      <c r="D220" s="190" t="s">
        <v>950</v>
      </c>
      <c r="E220" s="190" t="s">
        <v>24</v>
      </c>
      <c r="F220" s="190" t="s">
        <v>976</v>
      </c>
      <c r="G220" s="190" t="s">
        <v>21</v>
      </c>
      <c r="H220" s="190" t="s">
        <v>247</v>
      </c>
    </row>
    <row r="221" spans="1:8" x14ac:dyDescent="0.25">
      <c r="A221" s="190">
        <f t="shared" si="3"/>
        <v>220</v>
      </c>
      <c r="B221" s="189" t="s">
        <v>503</v>
      </c>
      <c r="C221" s="189" t="s">
        <v>1191</v>
      </c>
      <c r="D221" s="190" t="s">
        <v>469</v>
      </c>
      <c r="E221" s="190" t="s">
        <v>202</v>
      </c>
      <c r="F221" s="190" t="s">
        <v>848</v>
      </c>
      <c r="G221" s="190" t="s">
        <v>224</v>
      </c>
      <c r="H221" s="190" t="s">
        <v>221</v>
      </c>
    </row>
    <row r="222" spans="1:8" x14ac:dyDescent="0.25">
      <c r="A222" s="190">
        <f t="shared" si="3"/>
        <v>221</v>
      </c>
      <c r="B222" s="189" t="s">
        <v>419</v>
      </c>
      <c r="C222" s="189" t="s">
        <v>1159</v>
      </c>
      <c r="D222" s="190" t="s">
        <v>376</v>
      </c>
      <c r="E222" s="190" t="s">
        <v>24</v>
      </c>
      <c r="F222" s="190" t="s">
        <v>418</v>
      </c>
      <c r="G222" s="190" t="s">
        <v>224</v>
      </c>
      <c r="H222" s="190" t="s">
        <v>247</v>
      </c>
    </row>
    <row r="223" spans="1:8" x14ac:dyDescent="0.25">
      <c r="A223" s="190">
        <f t="shared" si="3"/>
        <v>222</v>
      </c>
      <c r="B223" s="189" t="s">
        <v>421</v>
      </c>
      <c r="C223" s="189" t="s">
        <v>1160</v>
      </c>
      <c r="D223" s="190" t="s">
        <v>376</v>
      </c>
      <c r="E223" s="190" t="s">
        <v>23</v>
      </c>
      <c r="F223" s="190" t="s">
        <v>420</v>
      </c>
      <c r="G223" s="190" t="s">
        <v>21</v>
      </c>
      <c r="H223" s="190" t="s">
        <v>247</v>
      </c>
    </row>
    <row r="224" spans="1:8" x14ac:dyDescent="0.25">
      <c r="A224" s="190">
        <f t="shared" si="3"/>
        <v>223</v>
      </c>
      <c r="B224" s="189" t="s">
        <v>1001</v>
      </c>
      <c r="C224" s="189" t="s">
        <v>638</v>
      </c>
      <c r="D224" s="190" t="s">
        <v>950</v>
      </c>
      <c r="E224" s="190" t="s">
        <v>1354</v>
      </c>
      <c r="F224" s="190" t="s">
        <v>1000</v>
      </c>
      <c r="G224" s="190" t="s">
        <v>224</v>
      </c>
      <c r="H224" s="190" t="s">
        <v>221</v>
      </c>
    </row>
    <row r="225" spans="1:8" x14ac:dyDescent="0.25">
      <c r="A225" s="190">
        <f t="shared" si="3"/>
        <v>224</v>
      </c>
      <c r="B225" s="189" t="s">
        <v>347</v>
      </c>
      <c r="C225" s="189" t="s">
        <v>1138</v>
      </c>
      <c r="D225" s="190" t="s">
        <v>323</v>
      </c>
      <c r="E225" s="190" t="s">
        <v>23</v>
      </c>
      <c r="F225" s="190" t="s">
        <v>346</v>
      </c>
      <c r="G225" s="190" t="s">
        <v>224</v>
      </c>
      <c r="H225" s="190" t="s">
        <v>247</v>
      </c>
    </row>
    <row r="226" spans="1:8" x14ac:dyDescent="0.25">
      <c r="A226" s="190">
        <f t="shared" si="3"/>
        <v>225</v>
      </c>
      <c r="B226" s="189" t="s">
        <v>281</v>
      </c>
      <c r="C226" s="189" t="s">
        <v>1106</v>
      </c>
      <c r="D226" s="190" t="s">
        <v>246</v>
      </c>
      <c r="E226" s="190" t="s">
        <v>14</v>
      </c>
      <c r="F226" s="190" t="s">
        <v>280</v>
      </c>
      <c r="G226" s="190" t="s">
        <v>224</v>
      </c>
      <c r="H226" s="190" t="s">
        <v>247</v>
      </c>
    </row>
    <row r="227" spans="1:8" x14ac:dyDescent="0.25">
      <c r="A227" s="190">
        <f t="shared" si="3"/>
        <v>226</v>
      </c>
      <c r="B227" s="189" t="s">
        <v>305</v>
      </c>
      <c r="C227" s="189" t="s">
        <v>160</v>
      </c>
      <c r="D227" s="190" t="s">
        <v>291</v>
      </c>
      <c r="E227" s="190" t="s">
        <v>18</v>
      </c>
      <c r="F227" s="190" t="s">
        <v>304</v>
      </c>
      <c r="G227" s="190" t="s">
        <v>224</v>
      </c>
      <c r="H227" s="190" t="s">
        <v>247</v>
      </c>
    </row>
    <row r="228" spans="1:8" x14ac:dyDescent="0.25">
      <c r="A228" s="190">
        <f t="shared" si="3"/>
        <v>227</v>
      </c>
      <c r="B228" s="189" t="s">
        <v>979</v>
      </c>
      <c r="C228" s="189" t="s">
        <v>1306</v>
      </c>
      <c r="D228" s="190" t="s">
        <v>950</v>
      </c>
      <c r="E228" s="190" t="s">
        <v>14</v>
      </c>
      <c r="F228" s="190" t="s">
        <v>978</v>
      </c>
      <c r="G228" s="190" t="s">
        <v>21</v>
      </c>
      <c r="H228" s="190" t="s">
        <v>247</v>
      </c>
    </row>
    <row r="229" spans="1:8" x14ac:dyDescent="0.25">
      <c r="A229" s="190">
        <f t="shared" si="3"/>
        <v>228</v>
      </c>
      <c r="B229" s="189" t="s">
        <v>146</v>
      </c>
      <c r="C229" s="189" t="s">
        <v>95</v>
      </c>
      <c r="D229" s="190" t="s">
        <v>690</v>
      </c>
      <c r="E229" s="190" t="s">
        <v>1353</v>
      </c>
      <c r="F229" s="190" t="s">
        <v>711</v>
      </c>
      <c r="G229" s="190" t="s">
        <v>21</v>
      </c>
      <c r="H229" s="190" t="s">
        <v>221</v>
      </c>
    </row>
    <row r="230" spans="1:8" x14ac:dyDescent="0.25">
      <c r="A230" s="190">
        <f t="shared" si="3"/>
        <v>229</v>
      </c>
      <c r="B230" s="189" t="s">
        <v>314</v>
      </c>
      <c r="C230" s="189" t="s">
        <v>1127</v>
      </c>
      <c r="D230" s="190" t="s">
        <v>291</v>
      </c>
      <c r="E230" s="190" t="s">
        <v>194</v>
      </c>
      <c r="F230" s="190" t="s">
        <v>313</v>
      </c>
      <c r="G230" s="190" t="s">
        <v>224</v>
      </c>
      <c r="H230" s="190" t="s">
        <v>221</v>
      </c>
    </row>
    <row r="231" spans="1:8" x14ac:dyDescent="0.25">
      <c r="A231" s="190">
        <f t="shared" si="3"/>
        <v>230</v>
      </c>
      <c r="B231" s="189" t="s">
        <v>980</v>
      </c>
      <c r="C231" s="189" t="s">
        <v>149</v>
      </c>
      <c r="D231" s="190" t="s">
        <v>950</v>
      </c>
      <c r="E231" s="190" t="s">
        <v>17</v>
      </c>
      <c r="F231" s="190" t="s">
        <v>792</v>
      </c>
      <c r="G231" s="190" t="s">
        <v>21</v>
      </c>
      <c r="H231" s="190" t="s">
        <v>247</v>
      </c>
    </row>
    <row r="232" spans="1:8" x14ac:dyDescent="0.25">
      <c r="A232" s="190">
        <f t="shared" si="3"/>
        <v>231</v>
      </c>
      <c r="B232" s="189" t="s">
        <v>706</v>
      </c>
      <c r="C232" s="189" t="s">
        <v>133</v>
      </c>
      <c r="D232" s="190" t="s">
        <v>690</v>
      </c>
      <c r="E232" s="190" t="s">
        <v>23</v>
      </c>
      <c r="F232" s="190" t="s">
        <v>705</v>
      </c>
      <c r="G232" s="190" t="s">
        <v>21</v>
      </c>
      <c r="H232" s="190" t="s">
        <v>247</v>
      </c>
    </row>
    <row r="233" spans="1:8" x14ac:dyDescent="0.25">
      <c r="A233" s="190">
        <f t="shared" si="3"/>
        <v>232</v>
      </c>
      <c r="B233" s="189" t="s">
        <v>1204</v>
      </c>
      <c r="C233" s="189" t="s">
        <v>140</v>
      </c>
      <c r="D233" s="190" t="s">
        <v>516</v>
      </c>
      <c r="E233" s="190" t="s">
        <v>17</v>
      </c>
      <c r="F233" s="190" t="s">
        <v>539</v>
      </c>
      <c r="G233" s="190" t="s">
        <v>224</v>
      </c>
      <c r="H233" s="190" t="s">
        <v>247</v>
      </c>
    </row>
    <row r="234" spans="1:8" x14ac:dyDescent="0.25">
      <c r="A234" s="190">
        <f t="shared" si="3"/>
        <v>233</v>
      </c>
      <c r="B234" s="189" t="s">
        <v>1003</v>
      </c>
      <c r="C234" s="189" t="s">
        <v>133</v>
      </c>
      <c r="D234" s="190" t="s">
        <v>950</v>
      </c>
      <c r="E234" s="190" t="s">
        <v>1352</v>
      </c>
      <c r="F234" s="190" t="s">
        <v>1002</v>
      </c>
      <c r="G234" s="190" t="s">
        <v>224</v>
      </c>
      <c r="H234" s="190" t="s">
        <v>221</v>
      </c>
    </row>
    <row r="235" spans="1:8" x14ac:dyDescent="0.25">
      <c r="A235" s="190">
        <f t="shared" si="3"/>
        <v>234</v>
      </c>
      <c r="B235" s="189" t="s">
        <v>982</v>
      </c>
      <c r="C235" s="189" t="s">
        <v>765</v>
      </c>
      <c r="D235" s="190" t="s">
        <v>950</v>
      </c>
      <c r="E235" s="190" t="s">
        <v>19</v>
      </c>
      <c r="F235" s="190" t="s">
        <v>981</v>
      </c>
      <c r="G235" s="190" t="s">
        <v>21</v>
      </c>
      <c r="H235" s="190" t="s">
        <v>247</v>
      </c>
    </row>
    <row r="236" spans="1:8" x14ac:dyDescent="0.25">
      <c r="A236" s="190">
        <f t="shared" si="3"/>
        <v>235</v>
      </c>
      <c r="B236" s="189" t="s">
        <v>1123</v>
      </c>
      <c r="C236" s="189" t="s">
        <v>95</v>
      </c>
      <c r="D236" s="190" t="s">
        <v>291</v>
      </c>
      <c r="E236" s="190" t="s">
        <v>19</v>
      </c>
      <c r="F236" s="190" t="s">
        <v>306</v>
      </c>
      <c r="G236" s="190" t="s">
        <v>224</v>
      </c>
      <c r="H236" s="190" t="s">
        <v>247</v>
      </c>
    </row>
    <row r="237" spans="1:8" x14ac:dyDescent="0.25">
      <c r="A237" s="190">
        <f t="shared" si="3"/>
        <v>236</v>
      </c>
      <c r="B237" s="189" t="s">
        <v>1123</v>
      </c>
      <c r="C237" s="189" t="s">
        <v>1124</v>
      </c>
      <c r="D237" s="190" t="s">
        <v>291</v>
      </c>
      <c r="E237" s="190" t="s">
        <v>22</v>
      </c>
      <c r="F237" s="190" t="s">
        <v>308</v>
      </c>
      <c r="G237" s="190" t="s">
        <v>21</v>
      </c>
      <c r="H237" s="190" t="s">
        <v>247</v>
      </c>
    </row>
    <row r="238" spans="1:8" x14ac:dyDescent="0.25">
      <c r="A238" s="190">
        <f t="shared" si="3"/>
        <v>237</v>
      </c>
      <c r="B238" s="189" t="s">
        <v>657</v>
      </c>
      <c r="C238" s="189" t="s">
        <v>195</v>
      </c>
      <c r="D238" s="190" t="s">
        <v>639</v>
      </c>
      <c r="E238" s="190" t="s">
        <v>182</v>
      </c>
      <c r="F238" s="190" t="s">
        <v>656</v>
      </c>
      <c r="G238" s="190" t="s">
        <v>21</v>
      </c>
      <c r="H238" s="190" t="s">
        <v>221</v>
      </c>
    </row>
    <row r="239" spans="1:8" x14ac:dyDescent="0.25">
      <c r="A239" s="190">
        <f t="shared" si="3"/>
        <v>238</v>
      </c>
      <c r="B239" s="189" t="s">
        <v>984</v>
      </c>
      <c r="C239" s="189" t="s">
        <v>160</v>
      </c>
      <c r="D239" s="190" t="s">
        <v>950</v>
      </c>
      <c r="E239" s="190" t="s">
        <v>17</v>
      </c>
      <c r="F239" s="190" t="s">
        <v>983</v>
      </c>
      <c r="G239" s="190" t="s">
        <v>224</v>
      </c>
      <c r="H239" s="190" t="s">
        <v>247</v>
      </c>
    </row>
    <row r="240" spans="1:8" x14ac:dyDescent="0.25">
      <c r="A240" s="190">
        <f t="shared" si="3"/>
        <v>239</v>
      </c>
      <c r="B240" s="189" t="s">
        <v>423</v>
      </c>
      <c r="C240" s="189" t="s">
        <v>144</v>
      </c>
      <c r="D240" s="190" t="s">
        <v>376</v>
      </c>
      <c r="E240" s="190" t="s">
        <v>17</v>
      </c>
      <c r="F240" s="190" t="s">
        <v>422</v>
      </c>
      <c r="G240" s="190" t="s">
        <v>224</v>
      </c>
      <c r="H240" s="190" t="s">
        <v>247</v>
      </c>
    </row>
    <row r="241" spans="1:8" x14ac:dyDescent="0.25">
      <c r="A241" s="190">
        <f t="shared" si="3"/>
        <v>240</v>
      </c>
      <c r="B241" s="189" t="s">
        <v>110</v>
      </c>
      <c r="C241" s="189" t="s">
        <v>111</v>
      </c>
      <c r="D241" s="190" t="s">
        <v>573</v>
      </c>
      <c r="E241" s="190" t="s">
        <v>178</v>
      </c>
      <c r="F241" s="190" t="s">
        <v>586</v>
      </c>
      <c r="G241" s="190" t="s">
        <v>21</v>
      </c>
      <c r="H241" s="190" t="s">
        <v>221</v>
      </c>
    </row>
    <row r="242" spans="1:8" x14ac:dyDescent="0.25">
      <c r="A242" s="190">
        <f t="shared" si="3"/>
        <v>241</v>
      </c>
      <c r="B242" s="189" t="s">
        <v>603</v>
      </c>
      <c r="C242" s="189" t="s">
        <v>160</v>
      </c>
      <c r="D242" s="190" t="s">
        <v>595</v>
      </c>
      <c r="E242" s="190" t="s">
        <v>0</v>
      </c>
      <c r="F242" s="190" t="s">
        <v>602</v>
      </c>
      <c r="G242" s="190" t="s">
        <v>224</v>
      </c>
      <c r="H242" s="190" t="s">
        <v>247</v>
      </c>
    </row>
    <row r="243" spans="1:8" x14ac:dyDescent="0.25">
      <c r="A243" s="190">
        <f t="shared" si="3"/>
        <v>242</v>
      </c>
      <c r="B243" s="189" t="s">
        <v>605</v>
      </c>
      <c r="C243" s="189" t="s">
        <v>106</v>
      </c>
      <c r="D243" s="190" t="s">
        <v>595</v>
      </c>
      <c r="E243" s="190" t="s">
        <v>22</v>
      </c>
      <c r="F243" s="190" t="s">
        <v>604</v>
      </c>
      <c r="G243" s="190" t="s">
        <v>224</v>
      </c>
      <c r="H243" s="190" t="s">
        <v>247</v>
      </c>
    </row>
    <row r="244" spans="1:8" x14ac:dyDescent="0.25">
      <c r="A244" s="190">
        <f t="shared" si="3"/>
        <v>243</v>
      </c>
      <c r="B244" s="189" t="s">
        <v>425</v>
      </c>
      <c r="C244" s="189" t="s">
        <v>1161</v>
      </c>
      <c r="D244" s="190" t="s">
        <v>376</v>
      </c>
      <c r="E244" s="190" t="s">
        <v>14</v>
      </c>
      <c r="F244" s="190" t="s">
        <v>424</v>
      </c>
      <c r="G244" s="190" t="s">
        <v>224</v>
      </c>
      <c r="H244" s="190" t="s">
        <v>247</v>
      </c>
    </row>
    <row r="245" spans="1:8" x14ac:dyDescent="0.25">
      <c r="A245" s="190">
        <f t="shared" si="3"/>
        <v>244</v>
      </c>
      <c r="B245" s="189" t="s">
        <v>349</v>
      </c>
      <c r="C245" s="189" t="s">
        <v>173</v>
      </c>
      <c r="D245" s="190" t="s">
        <v>323</v>
      </c>
      <c r="E245" s="190" t="s">
        <v>24</v>
      </c>
      <c r="F245" s="190" t="s">
        <v>348</v>
      </c>
      <c r="G245" s="190" t="s">
        <v>224</v>
      </c>
      <c r="H245" s="190" t="s">
        <v>247</v>
      </c>
    </row>
    <row r="246" spans="1:8" x14ac:dyDescent="0.25">
      <c r="A246" s="190">
        <f t="shared" si="3"/>
        <v>245</v>
      </c>
      <c r="B246" s="189" t="s">
        <v>427</v>
      </c>
      <c r="C246" s="189" t="s">
        <v>1125</v>
      </c>
      <c r="D246" s="190" t="s">
        <v>376</v>
      </c>
      <c r="E246" s="190" t="s">
        <v>18</v>
      </c>
      <c r="F246" s="190" t="s">
        <v>426</v>
      </c>
      <c r="G246" s="190" t="s">
        <v>21</v>
      </c>
      <c r="H246" s="190" t="s">
        <v>247</v>
      </c>
    </row>
    <row r="247" spans="1:8" x14ac:dyDescent="0.25">
      <c r="A247" s="190">
        <f t="shared" si="3"/>
        <v>246</v>
      </c>
      <c r="B247" s="189" t="s">
        <v>581</v>
      </c>
      <c r="C247" s="189" t="s">
        <v>159</v>
      </c>
      <c r="D247" s="190" t="s">
        <v>573</v>
      </c>
      <c r="E247" s="190" t="s">
        <v>24</v>
      </c>
      <c r="F247" s="190" t="s">
        <v>580</v>
      </c>
      <c r="G247" s="190" t="s">
        <v>224</v>
      </c>
      <c r="H247" s="190" t="s">
        <v>247</v>
      </c>
    </row>
    <row r="248" spans="1:8" x14ac:dyDescent="0.25">
      <c r="A248" s="190">
        <f t="shared" si="3"/>
        <v>247</v>
      </c>
      <c r="B248" s="189" t="s">
        <v>633</v>
      </c>
      <c r="C248" s="189" t="s">
        <v>122</v>
      </c>
      <c r="D248" s="190" t="s">
        <v>625</v>
      </c>
      <c r="E248" s="190" t="s">
        <v>14</v>
      </c>
      <c r="F248" s="190" t="s">
        <v>632</v>
      </c>
      <c r="G248" s="190" t="s">
        <v>224</v>
      </c>
      <c r="H248" s="190" t="s">
        <v>247</v>
      </c>
    </row>
    <row r="249" spans="1:8" x14ac:dyDescent="0.25">
      <c r="A249" s="190">
        <f t="shared" si="3"/>
        <v>248</v>
      </c>
      <c r="B249" s="189" t="s">
        <v>542</v>
      </c>
      <c r="C249" s="189" t="s">
        <v>156</v>
      </c>
      <c r="D249" s="190" t="s">
        <v>516</v>
      </c>
      <c r="E249" s="190" t="s">
        <v>24</v>
      </c>
      <c r="F249" s="190" t="s">
        <v>541</v>
      </c>
      <c r="G249" s="190" t="s">
        <v>224</v>
      </c>
      <c r="H249" s="190" t="s">
        <v>247</v>
      </c>
    </row>
    <row r="250" spans="1:8" x14ac:dyDescent="0.25">
      <c r="A250" s="190">
        <f t="shared" si="3"/>
        <v>249</v>
      </c>
      <c r="B250" s="189" t="s">
        <v>935</v>
      </c>
      <c r="C250" s="189" t="s">
        <v>108</v>
      </c>
      <c r="D250" s="190" t="s">
        <v>884</v>
      </c>
      <c r="E250" s="190" t="s">
        <v>200</v>
      </c>
      <c r="F250" s="190" t="s">
        <v>934</v>
      </c>
      <c r="G250" s="190" t="s">
        <v>224</v>
      </c>
      <c r="H250" s="190" t="s">
        <v>221</v>
      </c>
    </row>
    <row r="251" spans="1:8" x14ac:dyDescent="0.25">
      <c r="A251" s="190">
        <f t="shared" si="3"/>
        <v>250</v>
      </c>
      <c r="B251" s="189" t="s">
        <v>583</v>
      </c>
      <c r="C251" s="189" t="s">
        <v>1217</v>
      </c>
      <c r="D251" s="190" t="s">
        <v>573</v>
      </c>
      <c r="E251" s="190" t="s">
        <v>17</v>
      </c>
      <c r="F251" s="190" t="s">
        <v>582</v>
      </c>
      <c r="G251" s="190" t="s">
        <v>21</v>
      </c>
      <c r="H251" s="190" t="s">
        <v>247</v>
      </c>
    </row>
    <row r="252" spans="1:8" x14ac:dyDescent="0.25">
      <c r="A252" s="190">
        <f t="shared" si="3"/>
        <v>251</v>
      </c>
      <c r="B252" s="189" t="s">
        <v>96</v>
      </c>
      <c r="C252" s="189" t="s">
        <v>117</v>
      </c>
      <c r="D252" s="190" t="s">
        <v>323</v>
      </c>
      <c r="E252" s="190" t="s">
        <v>21</v>
      </c>
      <c r="F252" s="190" t="s">
        <v>350</v>
      </c>
      <c r="G252" s="190" t="s">
        <v>224</v>
      </c>
      <c r="H252" s="190" t="s">
        <v>247</v>
      </c>
    </row>
    <row r="253" spans="1:8" x14ac:dyDescent="0.25">
      <c r="A253" s="190">
        <f t="shared" si="3"/>
        <v>252</v>
      </c>
      <c r="B253" s="189" t="s">
        <v>96</v>
      </c>
      <c r="C253" s="189" t="s">
        <v>291</v>
      </c>
      <c r="D253" s="190" t="s">
        <v>469</v>
      </c>
      <c r="E253" s="190" t="s">
        <v>24</v>
      </c>
      <c r="F253" s="190" t="s">
        <v>482</v>
      </c>
      <c r="G253" s="190" t="s">
        <v>224</v>
      </c>
      <c r="H253" s="190" t="s">
        <v>247</v>
      </c>
    </row>
    <row r="254" spans="1:8" x14ac:dyDescent="0.25">
      <c r="A254" s="190">
        <f t="shared" si="3"/>
        <v>253</v>
      </c>
      <c r="B254" s="189" t="s">
        <v>96</v>
      </c>
      <c r="C254" s="189" t="s">
        <v>144</v>
      </c>
      <c r="D254" s="190" t="s">
        <v>469</v>
      </c>
      <c r="E254" s="190" t="s">
        <v>22</v>
      </c>
      <c r="F254" s="190" t="s">
        <v>484</v>
      </c>
      <c r="G254" s="190" t="s">
        <v>224</v>
      </c>
      <c r="H254" s="190" t="s">
        <v>247</v>
      </c>
    </row>
    <row r="255" spans="1:8" x14ac:dyDescent="0.25">
      <c r="A255" s="190">
        <f t="shared" si="3"/>
        <v>254</v>
      </c>
      <c r="B255" s="189" t="s">
        <v>96</v>
      </c>
      <c r="C255" s="189" t="s">
        <v>1289</v>
      </c>
      <c r="D255" s="190" t="s">
        <v>884</v>
      </c>
      <c r="E255" s="190" t="s">
        <v>18</v>
      </c>
      <c r="F255" s="190" t="s">
        <v>911</v>
      </c>
      <c r="G255" s="190" t="s">
        <v>224</v>
      </c>
      <c r="H255" s="190" t="s">
        <v>247</v>
      </c>
    </row>
    <row r="256" spans="1:8" x14ac:dyDescent="0.25">
      <c r="A256" s="190">
        <f t="shared" si="3"/>
        <v>255</v>
      </c>
      <c r="B256" s="189" t="s">
        <v>914</v>
      </c>
      <c r="C256" s="189" t="s">
        <v>158</v>
      </c>
      <c r="D256" s="190" t="s">
        <v>884</v>
      </c>
      <c r="E256" s="190" t="s">
        <v>19</v>
      </c>
      <c r="F256" s="190" t="s">
        <v>913</v>
      </c>
      <c r="G256" s="190" t="s">
        <v>224</v>
      </c>
      <c r="H256" s="190" t="s">
        <v>247</v>
      </c>
    </row>
    <row r="257" spans="1:8" x14ac:dyDescent="0.25">
      <c r="A257" s="190">
        <f t="shared" si="3"/>
        <v>256</v>
      </c>
      <c r="B257" s="189" t="s">
        <v>166</v>
      </c>
      <c r="C257" s="189" t="s">
        <v>1125</v>
      </c>
      <c r="D257" s="190" t="s">
        <v>291</v>
      </c>
      <c r="E257" s="190" t="s">
        <v>23</v>
      </c>
      <c r="F257" s="190" t="s">
        <v>310</v>
      </c>
      <c r="G257" s="190" t="s">
        <v>21</v>
      </c>
      <c r="H257" s="190" t="s">
        <v>247</v>
      </c>
    </row>
    <row r="258" spans="1:8" x14ac:dyDescent="0.25">
      <c r="A258" s="190">
        <f t="shared" si="3"/>
        <v>257</v>
      </c>
      <c r="B258" s="189" t="s">
        <v>812</v>
      </c>
      <c r="C258" s="189" t="s">
        <v>91</v>
      </c>
      <c r="D258" s="190" t="s">
        <v>75</v>
      </c>
      <c r="E258" s="190" t="s">
        <v>21</v>
      </c>
      <c r="F258" s="190" t="s">
        <v>811</v>
      </c>
      <c r="G258" s="190" t="s">
        <v>21</v>
      </c>
      <c r="H258" s="190" t="s">
        <v>247</v>
      </c>
    </row>
    <row r="259" spans="1:8" x14ac:dyDescent="0.25">
      <c r="A259" s="190">
        <f t="shared" si="3"/>
        <v>258</v>
      </c>
      <c r="B259" s="189" t="s">
        <v>759</v>
      </c>
      <c r="C259" s="189" t="s">
        <v>1314</v>
      </c>
      <c r="D259" s="190" t="s">
        <v>84</v>
      </c>
      <c r="E259" s="190" t="s">
        <v>21</v>
      </c>
      <c r="F259" s="190" t="s">
        <v>758</v>
      </c>
      <c r="G259" s="190" t="s">
        <v>21</v>
      </c>
      <c r="H259" s="190" t="s">
        <v>247</v>
      </c>
    </row>
    <row r="260" spans="1:8" x14ac:dyDescent="0.25">
      <c r="A260" s="190">
        <f t="shared" ref="A260:A307" si="4">A259+1</f>
        <v>259</v>
      </c>
      <c r="B260" s="189" t="s">
        <v>672</v>
      </c>
      <c r="C260" s="189" t="s">
        <v>1234</v>
      </c>
      <c r="D260" s="190" t="s">
        <v>666</v>
      </c>
      <c r="E260" s="190" t="s">
        <v>17</v>
      </c>
      <c r="F260" s="190" t="s">
        <v>671</v>
      </c>
      <c r="G260" s="190" t="s">
        <v>224</v>
      </c>
      <c r="H260" s="190" t="s">
        <v>247</v>
      </c>
    </row>
    <row r="261" spans="1:8" x14ac:dyDescent="0.25">
      <c r="A261" s="190">
        <f t="shared" si="4"/>
        <v>260</v>
      </c>
      <c r="B261" s="189" t="s">
        <v>544</v>
      </c>
      <c r="C261" s="189" t="s">
        <v>1205</v>
      </c>
      <c r="D261" s="190" t="s">
        <v>516</v>
      </c>
      <c r="E261" s="190" t="s">
        <v>17</v>
      </c>
      <c r="F261" s="190" t="s">
        <v>543</v>
      </c>
      <c r="G261" s="190" t="s">
        <v>224</v>
      </c>
      <c r="H261" s="190" t="s">
        <v>247</v>
      </c>
    </row>
    <row r="262" spans="1:8" x14ac:dyDescent="0.25">
      <c r="A262" s="190">
        <f t="shared" si="4"/>
        <v>261</v>
      </c>
      <c r="B262" s="189" t="s">
        <v>916</v>
      </c>
      <c r="C262" s="189" t="s">
        <v>179</v>
      </c>
      <c r="D262" s="190" t="s">
        <v>884</v>
      </c>
      <c r="E262" s="190" t="s">
        <v>22</v>
      </c>
      <c r="F262" s="190" t="s">
        <v>915</v>
      </c>
      <c r="G262" s="190" t="s">
        <v>224</v>
      </c>
      <c r="H262" s="190" t="s">
        <v>247</v>
      </c>
    </row>
    <row r="263" spans="1:8" x14ac:dyDescent="0.25">
      <c r="A263" s="190">
        <f t="shared" si="4"/>
        <v>262</v>
      </c>
      <c r="B263" s="189" t="s">
        <v>937</v>
      </c>
      <c r="C263" s="189" t="s">
        <v>116</v>
      </c>
      <c r="D263" s="190" t="s">
        <v>884</v>
      </c>
      <c r="E263" s="190" t="s">
        <v>182</v>
      </c>
      <c r="F263" s="190" t="s">
        <v>936</v>
      </c>
      <c r="G263" s="190" t="s">
        <v>21</v>
      </c>
      <c r="H263" s="190" t="s">
        <v>221</v>
      </c>
    </row>
    <row r="264" spans="1:8" x14ac:dyDescent="0.25">
      <c r="A264" s="190">
        <f t="shared" si="4"/>
        <v>263</v>
      </c>
      <c r="B264" s="189" t="s">
        <v>939</v>
      </c>
      <c r="C264" s="189" t="s">
        <v>116</v>
      </c>
      <c r="D264" s="190" t="s">
        <v>884</v>
      </c>
      <c r="E264" s="190" t="s">
        <v>1352</v>
      </c>
      <c r="F264" s="190" t="s">
        <v>938</v>
      </c>
      <c r="G264" s="190" t="s">
        <v>224</v>
      </c>
      <c r="H264" s="190" t="s">
        <v>221</v>
      </c>
    </row>
    <row r="265" spans="1:8" x14ac:dyDescent="0.25">
      <c r="A265" s="190">
        <f t="shared" si="4"/>
        <v>264</v>
      </c>
      <c r="B265" s="189" t="s">
        <v>233</v>
      </c>
      <c r="C265" s="189" t="s">
        <v>1116</v>
      </c>
      <c r="D265" s="190" t="s">
        <v>72</v>
      </c>
      <c r="E265" s="190" t="s">
        <v>174</v>
      </c>
      <c r="F265" s="190" t="s">
        <v>232</v>
      </c>
      <c r="G265" s="190" t="s">
        <v>224</v>
      </c>
      <c r="H265" s="190" t="s">
        <v>221</v>
      </c>
    </row>
    <row r="266" spans="1:8" x14ac:dyDescent="0.25">
      <c r="A266" s="190">
        <f t="shared" si="4"/>
        <v>265</v>
      </c>
      <c r="B266" s="189" t="s">
        <v>429</v>
      </c>
      <c r="C266" s="189" t="s">
        <v>108</v>
      </c>
      <c r="D266" s="190" t="s">
        <v>376</v>
      </c>
      <c r="E266" s="190" t="s">
        <v>14</v>
      </c>
      <c r="F266" s="190" t="s">
        <v>428</v>
      </c>
      <c r="G266" s="190" t="s">
        <v>224</v>
      </c>
      <c r="H266" s="190" t="s">
        <v>247</v>
      </c>
    </row>
    <row r="267" spans="1:8" x14ac:dyDescent="0.25">
      <c r="A267" s="190">
        <f t="shared" si="4"/>
        <v>266</v>
      </c>
      <c r="B267" s="189" t="s">
        <v>1290</v>
      </c>
      <c r="C267" s="189" t="s">
        <v>104</v>
      </c>
      <c r="D267" s="190" t="s">
        <v>884</v>
      </c>
      <c r="E267" s="190" t="s">
        <v>23</v>
      </c>
      <c r="F267" s="190" t="s">
        <v>917</v>
      </c>
      <c r="G267" s="190" t="s">
        <v>224</v>
      </c>
      <c r="H267" s="190" t="s">
        <v>247</v>
      </c>
    </row>
    <row r="268" spans="1:8" x14ac:dyDescent="0.25">
      <c r="A268" s="190">
        <f t="shared" si="4"/>
        <v>267</v>
      </c>
      <c r="B268" s="189" t="s">
        <v>1290</v>
      </c>
      <c r="C268" s="189" t="s">
        <v>1184</v>
      </c>
      <c r="D268" s="190" t="s">
        <v>469</v>
      </c>
      <c r="E268" s="190" t="s">
        <v>24</v>
      </c>
      <c r="F268" s="190" t="s">
        <v>486</v>
      </c>
      <c r="G268" s="190" t="s">
        <v>21</v>
      </c>
      <c r="H268" s="190" t="s">
        <v>247</v>
      </c>
    </row>
    <row r="269" spans="1:8" x14ac:dyDescent="0.25">
      <c r="A269" s="190">
        <f t="shared" si="4"/>
        <v>268</v>
      </c>
      <c r="B269" s="189" t="s">
        <v>607</v>
      </c>
      <c r="C269" s="189" t="s">
        <v>172</v>
      </c>
      <c r="D269" s="190" t="s">
        <v>595</v>
      </c>
      <c r="E269" s="190" t="s">
        <v>22</v>
      </c>
      <c r="F269" s="190" t="s">
        <v>268</v>
      </c>
      <c r="G269" s="190" t="s">
        <v>224</v>
      </c>
      <c r="H269" s="190" t="s">
        <v>247</v>
      </c>
    </row>
    <row r="270" spans="1:8" x14ac:dyDescent="0.25">
      <c r="A270" s="190">
        <f t="shared" si="4"/>
        <v>269</v>
      </c>
      <c r="B270" s="189" t="s">
        <v>353</v>
      </c>
      <c r="C270" s="189" t="s">
        <v>1139</v>
      </c>
      <c r="D270" s="190" t="s">
        <v>323</v>
      </c>
      <c r="E270" s="190" t="s">
        <v>23</v>
      </c>
      <c r="F270" s="190" t="s">
        <v>352</v>
      </c>
      <c r="G270" s="190" t="s">
        <v>224</v>
      </c>
      <c r="H270" s="190" t="s">
        <v>247</v>
      </c>
    </row>
    <row r="271" spans="1:8" x14ac:dyDescent="0.25">
      <c r="A271" s="190">
        <f t="shared" si="4"/>
        <v>270</v>
      </c>
      <c r="B271" s="189" t="s">
        <v>546</v>
      </c>
      <c r="C271" s="189" t="s">
        <v>79</v>
      </c>
      <c r="D271" s="190" t="s">
        <v>516</v>
      </c>
      <c r="E271" s="190" t="s">
        <v>19</v>
      </c>
      <c r="F271" s="190" t="s">
        <v>545</v>
      </c>
      <c r="G271" s="190" t="s">
        <v>224</v>
      </c>
      <c r="H271" s="190" t="s">
        <v>247</v>
      </c>
    </row>
    <row r="272" spans="1:8" x14ac:dyDescent="0.25">
      <c r="A272" s="190">
        <f t="shared" si="4"/>
        <v>271</v>
      </c>
      <c r="B272" s="189" t="s">
        <v>431</v>
      </c>
      <c r="C272" s="189" t="s">
        <v>1162</v>
      </c>
      <c r="D272" s="190" t="s">
        <v>376</v>
      </c>
      <c r="E272" s="190" t="s">
        <v>19</v>
      </c>
      <c r="F272" s="190" t="s">
        <v>430</v>
      </c>
      <c r="G272" s="190" t="s">
        <v>21</v>
      </c>
      <c r="H272" s="190" t="s">
        <v>247</v>
      </c>
    </row>
    <row r="273" spans="1:8" x14ac:dyDescent="0.25">
      <c r="A273" s="190">
        <f t="shared" si="4"/>
        <v>272</v>
      </c>
      <c r="B273" s="189" t="s">
        <v>132</v>
      </c>
      <c r="C273" s="189" t="s">
        <v>1271</v>
      </c>
      <c r="D273" s="190" t="s">
        <v>884</v>
      </c>
      <c r="E273" s="190" t="s">
        <v>20</v>
      </c>
      <c r="F273" s="190" t="s">
        <v>919</v>
      </c>
      <c r="G273" s="190" t="s">
        <v>224</v>
      </c>
      <c r="H273" s="190" t="s">
        <v>247</v>
      </c>
    </row>
    <row r="274" spans="1:8" x14ac:dyDescent="0.25">
      <c r="A274" s="190">
        <f t="shared" si="4"/>
        <v>273</v>
      </c>
      <c r="B274" s="189" t="s">
        <v>132</v>
      </c>
      <c r="C274" s="189" t="s">
        <v>92</v>
      </c>
      <c r="D274" s="190" t="s">
        <v>84</v>
      </c>
      <c r="E274" s="190" t="s">
        <v>19</v>
      </c>
      <c r="F274" s="190" t="s">
        <v>760</v>
      </c>
      <c r="G274" s="190" t="s">
        <v>224</v>
      </c>
      <c r="H274" s="190" t="s">
        <v>247</v>
      </c>
    </row>
    <row r="275" spans="1:8" x14ac:dyDescent="0.25">
      <c r="A275" s="190">
        <f t="shared" si="4"/>
        <v>274</v>
      </c>
      <c r="B275" s="189" t="s">
        <v>355</v>
      </c>
      <c r="C275" s="189" t="s">
        <v>1140</v>
      </c>
      <c r="D275" s="190" t="s">
        <v>323</v>
      </c>
      <c r="E275" s="190" t="s">
        <v>17</v>
      </c>
      <c r="F275" s="190" t="s">
        <v>354</v>
      </c>
      <c r="G275" s="190" t="s">
        <v>21</v>
      </c>
      <c r="H275" s="190" t="s">
        <v>247</v>
      </c>
    </row>
    <row r="276" spans="1:8" x14ac:dyDescent="0.25">
      <c r="A276" s="190">
        <f t="shared" si="4"/>
        <v>275</v>
      </c>
      <c r="B276" s="189" t="s">
        <v>433</v>
      </c>
      <c r="C276" s="189" t="s">
        <v>122</v>
      </c>
      <c r="D276" s="190" t="s">
        <v>376</v>
      </c>
      <c r="E276" s="190" t="s">
        <v>14</v>
      </c>
      <c r="F276" s="190" t="s">
        <v>432</v>
      </c>
      <c r="G276" s="190" t="s">
        <v>224</v>
      </c>
      <c r="H276" s="190" t="s">
        <v>247</v>
      </c>
    </row>
    <row r="277" spans="1:8" x14ac:dyDescent="0.25">
      <c r="A277" s="190">
        <f t="shared" si="4"/>
        <v>276</v>
      </c>
      <c r="B277" s="189" t="s">
        <v>450</v>
      </c>
      <c r="C277" s="189" t="s">
        <v>1325</v>
      </c>
      <c r="D277" s="190" t="s">
        <v>376</v>
      </c>
      <c r="E277" s="190" t="s">
        <v>182</v>
      </c>
      <c r="F277" s="190" t="s">
        <v>449</v>
      </c>
      <c r="G277" s="190" t="s">
        <v>224</v>
      </c>
      <c r="H277" s="190" t="s">
        <v>221</v>
      </c>
    </row>
    <row r="278" spans="1:8" x14ac:dyDescent="0.25">
      <c r="A278" s="190">
        <f t="shared" si="4"/>
        <v>277</v>
      </c>
      <c r="B278" s="189" t="s">
        <v>1206</v>
      </c>
      <c r="C278" s="189" t="s">
        <v>121</v>
      </c>
      <c r="D278" s="190" t="s">
        <v>516</v>
      </c>
      <c r="E278" s="190" t="s">
        <v>0</v>
      </c>
      <c r="F278" s="190" t="s">
        <v>547</v>
      </c>
      <c r="G278" s="190" t="s">
        <v>224</v>
      </c>
      <c r="H278" s="190" t="s">
        <v>247</v>
      </c>
    </row>
    <row r="279" spans="1:8" x14ac:dyDescent="0.25">
      <c r="A279" s="190">
        <f t="shared" si="4"/>
        <v>278</v>
      </c>
      <c r="B279" s="189" t="s">
        <v>357</v>
      </c>
      <c r="C279" s="189" t="s">
        <v>1141</v>
      </c>
      <c r="D279" s="190" t="s">
        <v>323</v>
      </c>
      <c r="E279" s="190" t="s">
        <v>14</v>
      </c>
      <c r="F279" s="190" t="s">
        <v>356</v>
      </c>
      <c r="G279" s="190" t="s">
        <v>224</v>
      </c>
      <c r="H279" s="190" t="s">
        <v>247</v>
      </c>
    </row>
    <row r="280" spans="1:8" x14ac:dyDescent="0.25">
      <c r="A280" s="190">
        <f t="shared" si="4"/>
        <v>279</v>
      </c>
      <c r="B280" s="189" t="s">
        <v>1004</v>
      </c>
      <c r="C280" s="189" t="s">
        <v>99</v>
      </c>
      <c r="D280" s="190" t="s">
        <v>950</v>
      </c>
      <c r="E280" s="190" t="s">
        <v>182</v>
      </c>
      <c r="F280" s="190" t="s">
        <v>926</v>
      </c>
      <c r="G280" s="190" t="s">
        <v>224</v>
      </c>
      <c r="H280" s="190" t="s">
        <v>221</v>
      </c>
    </row>
    <row r="281" spans="1:8" x14ac:dyDescent="0.25">
      <c r="A281" s="190">
        <f t="shared" si="4"/>
        <v>280</v>
      </c>
      <c r="B281" s="189" t="s">
        <v>550</v>
      </c>
      <c r="C281" s="189" t="s">
        <v>140</v>
      </c>
      <c r="D281" s="190" t="s">
        <v>516</v>
      </c>
      <c r="E281" s="190" t="s">
        <v>20</v>
      </c>
      <c r="F281" s="190" t="s">
        <v>549</v>
      </c>
      <c r="G281" s="190" t="s">
        <v>224</v>
      </c>
      <c r="H281" s="190" t="s">
        <v>247</v>
      </c>
    </row>
    <row r="282" spans="1:8" x14ac:dyDescent="0.25">
      <c r="A282" s="190">
        <f t="shared" si="4"/>
        <v>281</v>
      </c>
      <c r="B282" s="189" t="s">
        <v>986</v>
      </c>
      <c r="C282" s="189" t="s">
        <v>1132</v>
      </c>
      <c r="D282" s="190" t="s">
        <v>950</v>
      </c>
      <c r="E282" s="190" t="s">
        <v>20</v>
      </c>
      <c r="F282" s="190" t="s">
        <v>985</v>
      </c>
      <c r="G282" s="190" t="s">
        <v>21</v>
      </c>
      <c r="H282" s="190" t="s">
        <v>247</v>
      </c>
    </row>
    <row r="283" spans="1:8" x14ac:dyDescent="0.25">
      <c r="A283" s="190">
        <f t="shared" si="4"/>
        <v>282</v>
      </c>
      <c r="B283" s="189" t="s">
        <v>611</v>
      </c>
      <c r="C283" s="189" t="s">
        <v>102</v>
      </c>
      <c r="D283" s="190" t="s">
        <v>595</v>
      </c>
      <c r="E283" s="190" t="s">
        <v>24</v>
      </c>
      <c r="F283" s="190" t="s">
        <v>610</v>
      </c>
      <c r="G283" s="190" t="s">
        <v>224</v>
      </c>
      <c r="H283" s="190" t="s">
        <v>247</v>
      </c>
    </row>
    <row r="284" spans="1:8" x14ac:dyDescent="0.25">
      <c r="A284" s="190">
        <f t="shared" si="4"/>
        <v>283</v>
      </c>
      <c r="B284" s="189" t="s">
        <v>156</v>
      </c>
      <c r="C284" s="189" t="s">
        <v>1270</v>
      </c>
      <c r="D284" s="190" t="s">
        <v>950</v>
      </c>
      <c r="E284" s="190" t="s">
        <v>18</v>
      </c>
      <c r="F284" s="190" t="s">
        <v>987</v>
      </c>
      <c r="G284" s="190" t="s">
        <v>21</v>
      </c>
      <c r="H284" s="190" t="s">
        <v>247</v>
      </c>
    </row>
    <row r="285" spans="1:8" x14ac:dyDescent="0.25">
      <c r="A285" s="190">
        <f t="shared" si="4"/>
        <v>284</v>
      </c>
      <c r="B285" s="189" t="s">
        <v>489</v>
      </c>
      <c r="C285" s="189" t="s">
        <v>1185</v>
      </c>
      <c r="D285" s="190" t="s">
        <v>469</v>
      </c>
      <c r="E285" s="190" t="s">
        <v>14</v>
      </c>
      <c r="F285" s="190" t="s">
        <v>488</v>
      </c>
      <c r="G285" s="190" t="s">
        <v>21</v>
      </c>
      <c r="H285" s="190" t="s">
        <v>247</v>
      </c>
    </row>
    <row r="286" spans="1:8" x14ac:dyDescent="0.25">
      <c r="A286" s="190">
        <f t="shared" si="4"/>
        <v>285</v>
      </c>
      <c r="B286" s="189" t="s">
        <v>435</v>
      </c>
      <c r="C286" s="189" t="s">
        <v>109</v>
      </c>
      <c r="D286" s="190" t="s">
        <v>376</v>
      </c>
      <c r="E286" s="190" t="s">
        <v>18</v>
      </c>
      <c r="F286" s="190" t="s">
        <v>434</v>
      </c>
      <c r="G286" s="190" t="s">
        <v>224</v>
      </c>
      <c r="H286" s="190" t="s">
        <v>247</v>
      </c>
    </row>
    <row r="287" spans="1:8" x14ac:dyDescent="0.25">
      <c r="A287" s="190">
        <f t="shared" si="4"/>
        <v>286</v>
      </c>
      <c r="B287" s="189" t="s">
        <v>989</v>
      </c>
      <c r="C287" s="189" t="s">
        <v>159</v>
      </c>
      <c r="D287" s="190" t="s">
        <v>950</v>
      </c>
      <c r="E287" s="190" t="s">
        <v>22</v>
      </c>
      <c r="F287" s="190" t="s">
        <v>988</v>
      </c>
      <c r="G287" s="190" t="s">
        <v>224</v>
      </c>
      <c r="H287" s="190" t="s">
        <v>247</v>
      </c>
    </row>
    <row r="288" spans="1:8" x14ac:dyDescent="0.25">
      <c r="A288" s="190">
        <f t="shared" si="4"/>
        <v>287</v>
      </c>
      <c r="B288" s="189" t="s">
        <v>552</v>
      </c>
      <c r="C288" s="189" t="s">
        <v>1208</v>
      </c>
      <c r="D288" s="190" t="s">
        <v>516</v>
      </c>
      <c r="E288" s="190" t="s">
        <v>21</v>
      </c>
      <c r="F288" s="190" t="s">
        <v>551</v>
      </c>
      <c r="G288" s="190" t="s">
        <v>224</v>
      </c>
      <c r="H288" s="190" t="s">
        <v>247</v>
      </c>
    </row>
    <row r="289" spans="1:8" x14ac:dyDescent="0.25">
      <c r="A289" s="190">
        <f t="shared" si="4"/>
        <v>288</v>
      </c>
      <c r="B289" s="189" t="s">
        <v>437</v>
      </c>
      <c r="C289" s="189" t="s">
        <v>1163</v>
      </c>
      <c r="D289" s="190" t="s">
        <v>376</v>
      </c>
      <c r="E289" s="190" t="s">
        <v>20</v>
      </c>
      <c r="F289" s="190" t="s">
        <v>436</v>
      </c>
      <c r="G289" s="190" t="s">
        <v>21</v>
      </c>
      <c r="H289" s="190" t="s">
        <v>247</v>
      </c>
    </row>
    <row r="290" spans="1:8" x14ac:dyDescent="0.25">
      <c r="A290" s="190">
        <f t="shared" si="4"/>
        <v>289</v>
      </c>
      <c r="B290" s="189" t="s">
        <v>463</v>
      </c>
      <c r="C290" s="189" t="s">
        <v>1172</v>
      </c>
      <c r="D290" s="190" t="s">
        <v>459</v>
      </c>
      <c r="E290" s="190" t="s">
        <v>178</v>
      </c>
      <c r="F290" s="190" t="s">
        <v>462</v>
      </c>
      <c r="G290" s="190" t="s">
        <v>21</v>
      </c>
      <c r="H290" s="190" t="s">
        <v>221</v>
      </c>
    </row>
    <row r="291" spans="1:8" x14ac:dyDescent="0.25">
      <c r="A291" s="190">
        <f t="shared" si="4"/>
        <v>290</v>
      </c>
      <c r="B291" s="189" t="s">
        <v>713</v>
      </c>
      <c r="C291" s="189" t="s">
        <v>1247</v>
      </c>
      <c r="D291" s="190" t="s">
        <v>690</v>
      </c>
      <c r="E291" s="190" t="s">
        <v>207</v>
      </c>
      <c r="F291" s="190" t="s">
        <v>712</v>
      </c>
      <c r="G291" s="190" t="s">
        <v>224</v>
      </c>
      <c r="H291" s="190" t="s">
        <v>221</v>
      </c>
    </row>
    <row r="292" spans="1:8" x14ac:dyDescent="0.25">
      <c r="A292" s="190">
        <f t="shared" si="4"/>
        <v>291</v>
      </c>
      <c r="B292" s="189" t="s">
        <v>991</v>
      </c>
      <c r="C292" s="189" t="s">
        <v>1307</v>
      </c>
      <c r="D292" s="190" t="s">
        <v>950</v>
      </c>
      <c r="E292" s="190" t="s">
        <v>19</v>
      </c>
      <c r="F292" s="190" t="s">
        <v>990</v>
      </c>
      <c r="G292" s="190" t="s">
        <v>224</v>
      </c>
      <c r="H292" s="190" t="s">
        <v>247</v>
      </c>
    </row>
    <row r="293" spans="1:8" x14ac:dyDescent="0.25">
      <c r="A293" s="190">
        <f t="shared" si="4"/>
        <v>292</v>
      </c>
      <c r="B293" s="189" t="s">
        <v>993</v>
      </c>
      <c r="C293" s="189" t="s">
        <v>1308</v>
      </c>
      <c r="D293" s="190" t="s">
        <v>950</v>
      </c>
      <c r="E293" s="190" t="s">
        <v>19</v>
      </c>
      <c r="F293" s="190" t="s">
        <v>992</v>
      </c>
      <c r="G293" s="190" t="s">
        <v>21</v>
      </c>
      <c r="H293" s="190" t="s">
        <v>247</v>
      </c>
    </row>
    <row r="294" spans="1:8" x14ac:dyDescent="0.25">
      <c r="A294" s="190">
        <f t="shared" si="4"/>
        <v>293</v>
      </c>
      <c r="B294" s="189" t="s">
        <v>167</v>
      </c>
      <c r="C294" s="189" t="s">
        <v>1209</v>
      </c>
      <c r="D294" s="190" t="s">
        <v>516</v>
      </c>
      <c r="E294" s="190" t="s">
        <v>0</v>
      </c>
      <c r="F294" s="190" t="s">
        <v>553</v>
      </c>
      <c r="G294" s="190" t="s">
        <v>224</v>
      </c>
      <c r="H294" s="190" t="s">
        <v>247</v>
      </c>
    </row>
    <row r="295" spans="1:8" x14ac:dyDescent="0.25">
      <c r="A295" s="190">
        <f t="shared" si="4"/>
        <v>294</v>
      </c>
      <c r="B295" s="189" t="s">
        <v>167</v>
      </c>
      <c r="C295" s="189" t="s">
        <v>1191</v>
      </c>
      <c r="D295" s="190" t="s">
        <v>469</v>
      </c>
      <c r="E295" s="190" t="s">
        <v>1353</v>
      </c>
      <c r="F295" s="190" t="s">
        <v>504</v>
      </c>
      <c r="G295" s="190" t="s">
        <v>224</v>
      </c>
      <c r="H295" s="190" t="s">
        <v>221</v>
      </c>
    </row>
    <row r="296" spans="1:8" x14ac:dyDescent="0.25">
      <c r="A296" s="190">
        <f t="shared" si="4"/>
        <v>295</v>
      </c>
      <c r="B296" s="189" t="s">
        <v>167</v>
      </c>
      <c r="C296" s="189" t="s">
        <v>1282</v>
      </c>
      <c r="D296" s="190" t="s">
        <v>75</v>
      </c>
      <c r="E296" s="190" t="s">
        <v>14</v>
      </c>
      <c r="F296" s="190" t="s">
        <v>813</v>
      </c>
      <c r="G296" s="190" t="s">
        <v>21</v>
      </c>
      <c r="H296" s="190" t="s">
        <v>247</v>
      </c>
    </row>
    <row r="297" spans="1:8" x14ac:dyDescent="0.25">
      <c r="A297" s="190">
        <f t="shared" si="4"/>
        <v>296</v>
      </c>
      <c r="B297" s="189" t="s">
        <v>167</v>
      </c>
      <c r="C297" s="189" t="s">
        <v>1210</v>
      </c>
      <c r="D297" s="190" t="s">
        <v>516</v>
      </c>
      <c r="E297" s="190" t="s">
        <v>18</v>
      </c>
      <c r="F297" s="190" t="s">
        <v>555</v>
      </c>
      <c r="G297" s="190" t="s">
        <v>224</v>
      </c>
      <c r="H297" s="190" t="s">
        <v>247</v>
      </c>
    </row>
    <row r="298" spans="1:8" x14ac:dyDescent="0.25">
      <c r="A298" s="190">
        <f t="shared" si="4"/>
        <v>297</v>
      </c>
      <c r="B298" s="189" t="s">
        <v>763</v>
      </c>
      <c r="C298" s="189" t="s">
        <v>93</v>
      </c>
      <c r="D298" s="190" t="s">
        <v>84</v>
      </c>
      <c r="E298" s="190" t="s">
        <v>20</v>
      </c>
      <c r="F298" s="190" t="s">
        <v>762</v>
      </c>
      <c r="G298" s="190" t="s">
        <v>224</v>
      </c>
      <c r="H298" s="190" t="s">
        <v>247</v>
      </c>
    </row>
    <row r="299" spans="1:8" x14ac:dyDescent="0.25">
      <c r="A299" s="190">
        <f t="shared" si="4"/>
        <v>298</v>
      </c>
      <c r="B299" s="189" t="s">
        <v>113</v>
      </c>
      <c r="C299" s="189" t="s">
        <v>122</v>
      </c>
      <c r="D299" s="190" t="s">
        <v>884</v>
      </c>
      <c r="E299" s="190" t="s">
        <v>0</v>
      </c>
      <c r="F299" s="190" t="s">
        <v>921</v>
      </c>
      <c r="G299" s="190" t="s">
        <v>224</v>
      </c>
      <c r="H299" s="190" t="s">
        <v>247</v>
      </c>
    </row>
    <row r="300" spans="1:8" x14ac:dyDescent="0.25">
      <c r="A300" s="190">
        <f t="shared" si="4"/>
        <v>299</v>
      </c>
      <c r="B300" s="189" t="s">
        <v>203</v>
      </c>
      <c r="C300" s="189" t="s">
        <v>1108</v>
      </c>
      <c r="D300" s="190" t="s">
        <v>246</v>
      </c>
      <c r="E300" s="190" t="s">
        <v>18</v>
      </c>
      <c r="F300" s="190" t="s">
        <v>282</v>
      </c>
      <c r="G300" s="190" t="s">
        <v>21</v>
      </c>
      <c r="H300" s="190" t="s">
        <v>247</v>
      </c>
    </row>
    <row r="301" spans="1:8" x14ac:dyDescent="0.25">
      <c r="A301" s="190">
        <f t="shared" si="4"/>
        <v>300</v>
      </c>
      <c r="B301" s="189" t="s">
        <v>651</v>
      </c>
      <c r="C301" s="189" t="s">
        <v>1319</v>
      </c>
      <c r="D301" s="190" t="s">
        <v>639</v>
      </c>
      <c r="E301" s="190" t="s">
        <v>22</v>
      </c>
      <c r="F301" s="190" t="s">
        <v>650</v>
      </c>
      <c r="G301" s="190" t="s">
        <v>224</v>
      </c>
      <c r="H301" s="190" t="s">
        <v>247</v>
      </c>
    </row>
    <row r="302" spans="1:8" x14ac:dyDescent="0.25">
      <c r="A302" s="190">
        <f t="shared" si="4"/>
        <v>301</v>
      </c>
      <c r="B302" s="189" t="s">
        <v>439</v>
      </c>
      <c r="C302" s="189" t="s">
        <v>1164</v>
      </c>
      <c r="D302" s="190" t="s">
        <v>376</v>
      </c>
      <c r="E302" s="190" t="s">
        <v>17</v>
      </c>
      <c r="F302" s="190" t="s">
        <v>438</v>
      </c>
      <c r="G302" s="190" t="s">
        <v>224</v>
      </c>
      <c r="H302" s="190" t="s">
        <v>247</v>
      </c>
    </row>
    <row r="303" spans="1:8" x14ac:dyDescent="0.25">
      <c r="A303" s="190">
        <f t="shared" si="4"/>
        <v>302</v>
      </c>
      <c r="B303" s="189" t="s">
        <v>507</v>
      </c>
      <c r="C303" s="189" t="s">
        <v>1193</v>
      </c>
      <c r="D303" s="190" t="s">
        <v>469</v>
      </c>
      <c r="E303" s="190" t="s">
        <v>169</v>
      </c>
      <c r="F303" s="190" t="s">
        <v>506</v>
      </c>
      <c r="G303" s="190" t="s">
        <v>21</v>
      </c>
      <c r="H303" s="190" t="s">
        <v>221</v>
      </c>
    </row>
    <row r="304" spans="1:8" x14ac:dyDescent="0.25">
      <c r="A304" s="190">
        <f t="shared" si="4"/>
        <v>303</v>
      </c>
      <c r="B304" s="189" t="s">
        <v>678</v>
      </c>
      <c r="C304" s="189" t="s">
        <v>1238</v>
      </c>
      <c r="D304" s="190" t="s">
        <v>666</v>
      </c>
      <c r="E304" s="190" t="s">
        <v>178</v>
      </c>
      <c r="F304" s="190" t="s">
        <v>677</v>
      </c>
      <c r="G304" s="190" t="s">
        <v>21</v>
      </c>
      <c r="H304" s="190" t="s">
        <v>221</v>
      </c>
    </row>
    <row r="305" spans="1:8" x14ac:dyDescent="0.25">
      <c r="A305" s="190">
        <f t="shared" si="4"/>
        <v>304</v>
      </c>
      <c r="B305" s="189" t="s">
        <v>441</v>
      </c>
      <c r="C305" s="189" t="s">
        <v>1165</v>
      </c>
      <c r="D305" s="190" t="s">
        <v>376</v>
      </c>
      <c r="E305" s="190" t="s">
        <v>0</v>
      </c>
      <c r="F305" s="190" t="s">
        <v>440</v>
      </c>
      <c r="G305" s="190" t="s">
        <v>224</v>
      </c>
      <c r="H305" s="190" t="s">
        <v>247</v>
      </c>
    </row>
    <row r="306" spans="1:8" x14ac:dyDescent="0.25">
      <c r="A306" s="190">
        <f t="shared" si="4"/>
        <v>305</v>
      </c>
      <c r="B306" s="189" t="s">
        <v>103</v>
      </c>
      <c r="C306" s="189" t="s">
        <v>1212</v>
      </c>
      <c r="D306" s="190" t="s">
        <v>516</v>
      </c>
      <c r="E306" s="190" t="s">
        <v>197</v>
      </c>
      <c r="F306" s="190" t="s">
        <v>559</v>
      </c>
      <c r="G306" s="190" t="s">
        <v>224</v>
      </c>
      <c r="H306" s="190" t="s">
        <v>221</v>
      </c>
    </row>
    <row r="307" spans="1:8" x14ac:dyDescent="0.25">
      <c r="A307" s="190">
        <f t="shared" si="4"/>
        <v>306</v>
      </c>
      <c r="B307" s="189" t="s">
        <v>284</v>
      </c>
      <c r="C307" s="189" t="s">
        <v>1109</v>
      </c>
      <c r="D307" s="190" t="s">
        <v>246</v>
      </c>
      <c r="E307" s="190" t="s">
        <v>19</v>
      </c>
      <c r="F307" s="190" t="s">
        <v>283</v>
      </c>
      <c r="G307" s="190" t="s">
        <v>21</v>
      </c>
      <c r="H307" s="190" t="s">
        <v>247</v>
      </c>
    </row>
    <row r="308" spans="1:8" x14ac:dyDescent="0.25">
      <c r="A308" s="190">
        <f t="shared" ref="A308" si="5">A307+1</f>
        <v>307</v>
      </c>
      <c r="B308" s="189" t="s">
        <v>359</v>
      </c>
      <c r="C308" s="189" t="s">
        <v>1142</v>
      </c>
      <c r="D308" s="190" t="s">
        <v>323</v>
      </c>
      <c r="E308" s="190" t="s">
        <v>18</v>
      </c>
      <c r="F308" s="190" t="s">
        <v>358</v>
      </c>
      <c r="G308" s="190" t="s">
        <v>21</v>
      </c>
      <c r="H308" s="190" t="s">
        <v>247</v>
      </c>
    </row>
    <row r="310" spans="1:8" x14ac:dyDescent="0.25">
      <c r="B310" s="189" t="s">
        <v>1329</v>
      </c>
      <c r="C310" s="189"/>
      <c r="D310" s="190"/>
      <c r="E310" s="190"/>
      <c r="F310" s="190"/>
      <c r="G310" s="190"/>
      <c r="H310" s="190"/>
    </row>
    <row r="311" spans="1:8" ht="15.6" x14ac:dyDescent="0.3">
      <c r="B311" s="191" t="s">
        <v>1330</v>
      </c>
      <c r="C311" s="191" t="s">
        <v>1091</v>
      </c>
      <c r="D311" s="192" t="s">
        <v>215</v>
      </c>
      <c r="E311" s="192" t="s">
        <v>1332</v>
      </c>
      <c r="F311" s="192" t="s">
        <v>1331</v>
      </c>
      <c r="G311" s="192"/>
      <c r="H311" s="192"/>
    </row>
    <row r="312" spans="1:8" x14ac:dyDescent="0.25">
      <c r="B312" s="189" t="s">
        <v>76</v>
      </c>
      <c r="C312" s="189" t="s">
        <v>147</v>
      </c>
      <c r="D312" s="190" t="s">
        <v>323</v>
      </c>
      <c r="E312" s="190" t="s">
        <v>22</v>
      </c>
      <c r="F312" s="190" t="s">
        <v>338</v>
      </c>
      <c r="G312" s="190" t="s">
        <v>224</v>
      </c>
      <c r="H312" s="190" t="s">
        <v>247</v>
      </c>
    </row>
    <row r="313" spans="1:8" x14ac:dyDescent="0.25">
      <c r="B313" s="189" t="s">
        <v>597</v>
      </c>
      <c r="C313" s="189" t="s">
        <v>136</v>
      </c>
      <c r="D313" s="190" t="s">
        <v>595</v>
      </c>
      <c r="E313" s="190" t="s">
        <v>18</v>
      </c>
      <c r="F313" s="190" t="s">
        <v>596</v>
      </c>
      <c r="G313" s="190" t="s">
        <v>224</v>
      </c>
      <c r="H313" s="190" t="s">
        <v>247</v>
      </c>
    </row>
    <row r="314" spans="1:8" x14ac:dyDescent="0.25">
      <c r="B314" s="189"/>
      <c r="C314" s="189"/>
      <c r="D314" s="190"/>
      <c r="E314" s="190"/>
      <c r="F314" s="190"/>
      <c r="G314" s="190"/>
      <c r="H314" s="190"/>
    </row>
    <row r="315" spans="1:8" x14ac:dyDescent="0.25">
      <c r="B315" s="189"/>
      <c r="C315" s="189"/>
      <c r="D315" s="190"/>
      <c r="E315" s="190"/>
      <c r="F315" s="190"/>
      <c r="G315" s="190"/>
      <c r="H315" s="190"/>
    </row>
    <row r="316" spans="1:8" x14ac:dyDescent="0.25">
      <c r="B316" s="189"/>
      <c r="C316" s="189"/>
      <c r="D316" s="190"/>
      <c r="E316" s="190"/>
      <c r="F316" s="190"/>
      <c r="G316" s="190"/>
      <c r="H316" s="190"/>
    </row>
    <row r="317" spans="1:8" x14ac:dyDescent="0.25">
      <c r="B317" s="189"/>
      <c r="C317" s="189"/>
      <c r="D317" s="190"/>
      <c r="E317" s="190"/>
      <c r="F317" s="190"/>
      <c r="G317" s="190"/>
      <c r="H317" s="190"/>
    </row>
    <row r="318" spans="1:8" x14ac:dyDescent="0.25">
      <c r="B318" s="189"/>
      <c r="C318" s="189"/>
      <c r="D318" s="190"/>
      <c r="E318" s="190"/>
      <c r="F318" s="190"/>
      <c r="G318" s="190"/>
      <c r="H318" s="190"/>
    </row>
    <row r="319" spans="1:8" x14ac:dyDescent="0.25">
      <c r="B319" s="189"/>
      <c r="C319" s="189"/>
      <c r="D319" s="190"/>
      <c r="E319" s="190"/>
      <c r="F319" s="190"/>
      <c r="G319" s="190"/>
      <c r="H319" s="190"/>
    </row>
    <row r="320" spans="1:8" x14ac:dyDescent="0.25">
      <c r="B320" s="189"/>
      <c r="C320" s="189"/>
      <c r="D320" s="190"/>
      <c r="E320" s="190"/>
      <c r="F320" s="190"/>
      <c r="G320" s="190"/>
      <c r="H320" s="190"/>
    </row>
    <row r="321" spans="2:8" x14ac:dyDescent="0.25">
      <c r="B321" s="189"/>
      <c r="C321" s="189"/>
      <c r="D321" s="190"/>
      <c r="E321" s="190"/>
      <c r="F321" s="190"/>
      <c r="G321" s="190"/>
      <c r="H321" s="190"/>
    </row>
    <row r="322" spans="2:8" x14ac:dyDescent="0.25">
      <c r="B322" s="189"/>
      <c r="C322" s="189"/>
      <c r="D322" s="190"/>
      <c r="E322" s="190"/>
      <c r="F322" s="190"/>
      <c r="G322" s="190"/>
      <c r="H322" s="190"/>
    </row>
    <row r="323" spans="2:8" x14ac:dyDescent="0.25">
      <c r="B323" s="189"/>
      <c r="C323" s="189"/>
      <c r="D323" s="190"/>
      <c r="E323" s="190"/>
      <c r="F323" s="190"/>
      <c r="G323" s="190"/>
      <c r="H323" s="190"/>
    </row>
    <row r="324" spans="2:8" x14ac:dyDescent="0.25">
      <c r="B324" s="189"/>
      <c r="C324" s="189"/>
      <c r="D324" s="190"/>
      <c r="E324" s="190"/>
      <c r="F324" s="190"/>
      <c r="G324" s="190"/>
      <c r="H324" s="190"/>
    </row>
    <row r="325" spans="2:8" x14ac:dyDescent="0.25">
      <c r="B325" s="189"/>
      <c r="C325" s="189"/>
      <c r="D325" s="190"/>
      <c r="E325" s="190"/>
      <c r="F325" s="190"/>
      <c r="G325" s="190"/>
      <c r="H325" s="190"/>
    </row>
  </sheetData>
  <sortState ref="A2:H313">
    <sortCondition ref="B2:B313"/>
    <sortCondition ref="C2:C313"/>
  </sortState>
  <printOptions horizontalCentered="1"/>
  <pageMargins left="0.45" right="0.45" top="0.75" bottom="0.75" header="0.3" footer="0.3"/>
  <pageSetup orientation="portrait" horizontalDpi="1200" verticalDpi="1200" r:id="rId1"/>
  <headerFooter>
    <oddHeader>&amp;C&amp;"Arial,Bold"&amp;14&amp;A</oddHeader>
    <oddFooter>&amp;L&amp;F&amp;R&amp;D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3"/>
  <sheetViews>
    <sheetView view="pageBreakPreview" topLeftCell="A300" zoomScaleNormal="100" zoomScaleSheetLayoutView="100" workbookViewId="0">
      <selection activeCell="I321" sqref="I321"/>
    </sheetView>
  </sheetViews>
  <sheetFormatPr defaultColWidth="9.109375" defaultRowHeight="15" x14ac:dyDescent="0.25"/>
  <cols>
    <col min="1" max="1" width="6" style="182" bestFit="1" customWidth="1"/>
    <col min="2" max="2" width="15.88671875" style="182" customWidth="1"/>
    <col min="3" max="3" width="16.6640625" style="182" customWidth="1"/>
    <col min="4" max="4" width="14.5546875" style="184" customWidth="1"/>
    <col min="5" max="5" width="14.44140625" style="184" customWidth="1"/>
    <col min="6" max="6" width="8.44140625" style="184" bestFit="1" customWidth="1"/>
    <col min="7" max="7" width="8.88671875" style="184" customWidth="1"/>
    <col min="8" max="8" width="7.5546875" style="184" bestFit="1" customWidth="1"/>
    <col min="9" max="16384" width="9.109375" style="182"/>
  </cols>
  <sheetData>
    <row r="1" spans="1:8" ht="16.2" thickBot="1" x14ac:dyDescent="0.35">
      <c r="A1" s="205" t="s">
        <v>1367</v>
      </c>
      <c r="B1" s="191" t="s">
        <v>213</v>
      </c>
      <c r="C1" s="191" t="s">
        <v>1311</v>
      </c>
      <c r="D1" s="192" t="s">
        <v>215</v>
      </c>
      <c r="E1" s="192" t="s">
        <v>214</v>
      </c>
      <c r="F1" s="192" t="s">
        <v>36</v>
      </c>
      <c r="G1" s="192" t="s">
        <v>216</v>
      </c>
      <c r="H1" s="192" t="s">
        <v>1093</v>
      </c>
    </row>
    <row r="2" spans="1:8" x14ac:dyDescent="0.25">
      <c r="A2" s="204">
        <v>1</v>
      </c>
      <c r="B2" s="189" t="s">
        <v>1095</v>
      </c>
      <c r="C2" s="189" t="s">
        <v>1110</v>
      </c>
      <c r="D2" s="190" t="s">
        <v>72</v>
      </c>
      <c r="E2" s="190" t="s">
        <v>182</v>
      </c>
      <c r="F2" s="190" t="s">
        <v>218</v>
      </c>
      <c r="G2" s="190" t="s">
        <v>224</v>
      </c>
      <c r="H2" s="190" t="s">
        <v>221</v>
      </c>
    </row>
    <row r="3" spans="1:8" x14ac:dyDescent="0.25">
      <c r="A3" s="190">
        <f t="shared" ref="A3:A28" si="0">A2+1</f>
        <v>2</v>
      </c>
      <c r="B3" s="189" t="s">
        <v>223</v>
      </c>
      <c r="C3" s="189" t="s">
        <v>1111</v>
      </c>
      <c r="D3" s="190" t="s">
        <v>72</v>
      </c>
      <c r="E3" s="190" t="s">
        <v>202</v>
      </c>
      <c r="F3" s="190" t="s">
        <v>222</v>
      </c>
      <c r="G3" s="190" t="s">
        <v>224</v>
      </c>
      <c r="H3" s="190" t="s">
        <v>221</v>
      </c>
    </row>
    <row r="4" spans="1:8" x14ac:dyDescent="0.25">
      <c r="A4" s="190">
        <f t="shared" si="0"/>
        <v>3</v>
      </c>
      <c r="B4" s="189" t="s">
        <v>1113</v>
      </c>
      <c r="C4" s="189" t="s">
        <v>82</v>
      </c>
      <c r="D4" s="190" t="s">
        <v>72</v>
      </c>
      <c r="E4" s="190" t="s">
        <v>1352</v>
      </c>
      <c r="F4" s="190" t="s">
        <v>225</v>
      </c>
      <c r="G4" s="190" t="s">
        <v>21</v>
      </c>
      <c r="H4" s="190" t="s">
        <v>221</v>
      </c>
    </row>
    <row r="5" spans="1:8" x14ac:dyDescent="0.25">
      <c r="A5" s="190">
        <f t="shared" si="0"/>
        <v>4</v>
      </c>
      <c r="B5" s="189" t="s">
        <v>118</v>
      </c>
      <c r="C5" s="189" t="s">
        <v>117</v>
      </c>
      <c r="D5" s="190" t="s">
        <v>72</v>
      </c>
      <c r="E5" s="190" t="s">
        <v>193</v>
      </c>
      <c r="F5" s="190" t="s">
        <v>227</v>
      </c>
      <c r="G5" s="190" t="s">
        <v>21</v>
      </c>
      <c r="H5" s="190" t="s">
        <v>221</v>
      </c>
    </row>
    <row r="6" spans="1:8" x14ac:dyDescent="0.25">
      <c r="A6" s="190">
        <f t="shared" si="0"/>
        <v>5</v>
      </c>
      <c r="B6" s="189" t="s">
        <v>229</v>
      </c>
      <c r="C6" s="189" t="s">
        <v>1114</v>
      </c>
      <c r="D6" s="190" t="s">
        <v>72</v>
      </c>
      <c r="E6" s="190" t="s">
        <v>1356</v>
      </c>
      <c r="F6" s="190" t="s">
        <v>228</v>
      </c>
      <c r="G6" s="190" t="s">
        <v>21</v>
      </c>
      <c r="H6" s="190" t="s">
        <v>221</v>
      </c>
    </row>
    <row r="7" spans="1:8" x14ac:dyDescent="0.25">
      <c r="A7" s="190">
        <f t="shared" si="0"/>
        <v>6</v>
      </c>
      <c r="B7" s="189" t="s">
        <v>231</v>
      </c>
      <c r="C7" s="189" t="s">
        <v>1115</v>
      </c>
      <c r="D7" s="190" t="s">
        <v>72</v>
      </c>
      <c r="E7" s="190" t="s">
        <v>178</v>
      </c>
      <c r="F7" s="190" t="s">
        <v>230</v>
      </c>
      <c r="G7" s="190" t="s">
        <v>21</v>
      </c>
      <c r="H7" s="190" t="s">
        <v>221</v>
      </c>
    </row>
    <row r="8" spans="1:8" x14ac:dyDescent="0.25">
      <c r="A8" s="190">
        <f t="shared" si="0"/>
        <v>7</v>
      </c>
      <c r="B8" s="189" t="s">
        <v>233</v>
      </c>
      <c r="C8" s="189" t="s">
        <v>1116</v>
      </c>
      <c r="D8" s="190" t="s">
        <v>72</v>
      </c>
      <c r="E8" s="190" t="s">
        <v>174</v>
      </c>
      <c r="F8" s="190" t="s">
        <v>232</v>
      </c>
      <c r="G8" s="190" t="s">
        <v>224</v>
      </c>
      <c r="H8" s="190" t="s">
        <v>221</v>
      </c>
    </row>
    <row r="9" spans="1:8" x14ac:dyDescent="0.25">
      <c r="A9" s="190">
        <f t="shared" si="0"/>
        <v>8</v>
      </c>
      <c r="B9" s="189" t="s">
        <v>1095</v>
      </c>
      <c r="C9" s="189" t="s">
        <v>157</v>
      </c>
      <c r="D9" s="190" t="s">
        <v>246</v>
      </c>
      <c r="E9" s="190" t="s">
        <v>20</v>
      </c>
      <c r="F9" s="190" t="s">
        <v>244</v>
      </c>
      <c r="G9" s="190" t="s">
        <v>21</v>
      </c>
      <c r="H9" s="190" t="s">
        <v>247</v>
      </c>
    </row>
    <row r="10" spans="1:8" x14ac:dyDescent="0.25">
      <c r="A10" s="190">
        <f t="shared" si="0"/>
        <v>9</v>
      </c>
      <c r="B10" s="189" t="s">
        <v>1097</v>
      </c>
      <c r="C10" s="189" t="s">
        <v>120</v>
      </c>
      <c r="D10" s="190" t="s">
        <v>246</v>
      </c>
      <c r="E10" s="190" t="s">
        <v>1355</v>
      </c>
      <c r="F10" s="190" t="s">
        <v>285</v>
      </c>
      <c r="G10" s="190" t="s">
        <v>224</v>
      </c>
      <c r="H10" s="190" t="s">
        <v>221</v>
      </c>
    </row>
    <row r="11" spans="1:8" x14ac:dyDescent="0.25">
      <c r="A11" s="190">
        <f t="shared" si="0"/>
        <v>10</v>
      </c>
      <c r="B11" s="189" t="s">
        <v>251</v>
      </c>
      <c r="C11" s="189" t="s">
        <v>86</v>
      </c>
      <c r="D11" s="190" t="s">
        <v>246</v>
      </c>
      <c r="E11" s="190" t="s">
        <v>19</v>
      </c>
      <c r="F11" s="190" t="s">
        <v>250</v>
      </c>
      <c r="G11" s="190" t="s">
        <v>224</v>
      </c>
      <c r="H11" s="190" t="s">
        <v>247</v>
      </c>
    </row>
    <row r="12" spans="1:8" x14ac:dyDescent="0.25">
      <c r="A12" s="190">
        <f t="shared" si="0"/>
        <v>11</v>
      </c>
      <c r="B12" s="189" t="s">
        <v>288</v>
      </c>
      <c r="C12" s="189" t="s">
        <v>1112</v>
      </c>
      <c r="D12" s="190" t="s">
        <v>246</v>
      </c>
      <c r="E12" s="190" t="s">
        <v>182</v>
      </c>
      <c r="F12" s="190" t="s">
        <v>287</v>
      </c>
      <c r="G12" s="190" t="s">
        <v>224</v>
      </c>
      <c r="H12" s="190" t="s">
        <v>221</v>
      </c>
    </row>
    <row r="13" spans="1:8" x14ac:dyDescent="0.25">
      <c r="A13" s="190">
        <f t="shared" si="0"/>
        <v>12</v>
      </c>
      <c r="B13" s="189" t="s">
        <v>253</v>
      </c>
      <c r="C13" s="189" t="s">
        <v>181</v>
      </c>
      <c r="D13" s="190" t="s">
        <v>246</v>
      </c>
      <c r="E13" s="190" t="s">
        <v>17</v>
      </c>
      <c r="F13" s="190" t="s">
        <v>252</v>
      </c>
      <c r="G13" s="190" t="s">
        <v>224</v>
      </c>
      <c r="H13" s="190" t="s">
        <v>247</v>
      </c>
    </row>
    <row r="14" spans="1:8" x14ac:dyDescent="0.25">
      <c r="A14" s="190">
        <f t="shared" si="0"/>
        <v>13</v>
      </c>
      <c r="B14" s="189" t="s">
        <v>255</v>
      </c>
      <c r="C14" s="189" t="s">
        <v>102</v>
      </c>
      <c r="D14" s="190" t="s">
        <v>246</v>
      </c>
      <c r="E14" s="190" t="s">
        <v>20</v>
      </c>
      <c r="F14" s="190" t="s">
        <v>254</v>
      </c>
      <c r="G14" s="190" t="s">
        <v>224</v>
      </c>
      <c r="H14" s="190" t="s">
        <v>247</v>
      </c>
    </row>
    <row r="15" spans="1:8" x14ac:dyDescent="0.25">
      <c r="A15" s="190">
        <f t="shared" si="0"/>
        <v>14</v>
      </c>
      <c r="B15" s="189" t="s">
        <v>257</v>
      </c>
      <c r="C15" s="189" t="s">
        <v>532</v>
      </c>
      <c r="D15" s="190" t="s">
        <v>246</v>
      </c>
      <c r="E15" s="190" t="s">
        <v>17</v>
      </c>
      <c r="F15" s="190" t="s">
        <v>256</v>
      </c>
      <c r="G15" s="190" t="s">
        <v>21</v>
      </c>
      <c r="H15" s="190" t="s">
        <v>247</v>
      </c>
    </row>
    <row r="16" spans="1:8" x14ac:dyDescent="0.25">
      <c r="A16" s="190">
        <f t="shared" si="0"/>
        <v>15</v>
      </c>
      <c r="B16" s="189" t="s">
        <v>259</v>
      </c>
      <c r="C16" s="189" t="s">
        <v>1098</v>
      </c>
      <c r="D16" s="190" t="s">
        <v>246</v>
      </c>
      <c r="E16" s="190" t="s">
        <v>21</v>
      </c>
      <c r="F16" s="190" t="s">
        <v>258</v>
      </c>
      <c r="G16" s="190" t="s">
        <v>224</v>
      </c>
      <c r="H16" s="190" t="s">
        <v>247</v>
      </c>
    </row>
    <row r="17" spans="1:8" x14ac:dyDescent="0.25">
      <c r="A17" s="190">
        <f t="shared" si="0"/>
        <v>16</v>
      </c>
      <c r="B17" s="189" t="s">
        <v>126</v>
      </c>
      <c r="C17" s="189" t="s">
        <v>142</v>
      </c>
      <c r="D17" s="190" t="s">
        <v>246</v>
      </c>
      <c r="E17" s="190" t="s">
        <v>21</v>
      </c>
      <c r="F17" s="190" t="s">
        <v>260</v>
      </c>
      <c r="G17" s="190" t="s">
        <v>21</v>
      </c>
      <c r="H17" s="190" t="s">
        <v>247</v>
      </c>
    </row>
    <row r="18" spans="1:8" x14ac:dyDescent="0.25">
      <c r="A18" s="190">
        <f t="shared" si="0"/>
        <v>17</v>
      </c>
      <c r="B18" s="189" t="s">
        <v>263</v>
      </c>
      <c r="C18" s="189" t="s">
        <v>131</v>
      </c>
      <c r="D18" s="190" t="s">
        <v>246</v>
      </c>
      <c r="E18" s="190" t="s">
        <v>0</v>
      </c>
      <c r="F18" s="190" t="s">
        <v>262</v>
      </c>
      <c r="G18" s="190" t="s">
        <v>224</v>
      </c>
      <c r="H18" s="190" t="s">
        <v>247</v>
      </c>
    </row>
    <row r="19" spans="1:8" x14ac:dyDescent="0.25">
      <c r="A19" s="190">
        <f t="shared" si="0"/>
        <v>18</v>
      </c>
      <c r="B19" s="189" t="s">
        <v>1100</v>
      </c>
      <c r="C19" s="189" t="s">
        <v>136</v>
      </c>
      <c r="D19" s="190" t="s">
        <v>246</v>
      </c>
      <c r="E19" s="190" t="s">
        <v>18</v>
      </c>
      <c r="F19" s="190" t="s">
        <v>864</v>
      </c>
      <c r="G19" s="190" t="s">
        <v>224</v>
      </c>
      <c r="H19" s="190" t="s">
        <v>247</v>
      </c>
    </row>
    <row r="20" spans="1:8" x14ac:dyDescent="0.25">
      <c r="A20" s="190">
        <f t="shared" si="0"/>
        <v>19</v>
      </c>
      <c r="B20" s="189" t="s">
        <v>269</v>
      </c>
      <c r="C20" s="189" t="s">
        <v>1101</v>
      </c>
      <c r="D20" s="190" t="s">
        <v>246</v>
      </c>
      <c r="E20" s="190" t="s">
        <v>22</v>
      </c>
      <c r="F20" s="190" t="s">
        <v>268</v>
      </c>
      <c r="G20" s="190" t="s">
        <v>224</v>
      </c>
      <c r="H20" s="190" t="s">
        <v>247</v>
      </c>
    </row>
    <row r="21" spans="1:8" x14ac:dyDescent="0.25">
      <c r="A21" s="190">
        <f t="shared" si="0"/>
        <v>20</v>
      </c>
      <c r="B21" s="189" t="s">
        <v>271</v>
      </c>
      <c r="C21" s="189" t="s">
        <v>1103</v>
      </c>
      <c r="D21" s="190" t="s">
        <v>246</v>
      </c>
      <c r="E21" s="190" t="s">
        <v>17</v>
      </c>
      <c r="F21" s="190" t="s">
        <v>270</v>
      </c>
      <c r="G21" s="190" t="s">
        <v>224</v>
      </c>
      <c r="H21" s="190" t="s">
        <v>247</v>
      </c>
    </row>
    <row r="22" spans="1:8" x14ac:dyDescent="0.25">
      <c r="A22" s="190">
        <f t="shared" si="0"/>
        <v>21</v>
      </c>
      <c r="B22" s="189" t="s">
        <v>273</v>
      </c>
      <c r="C22" s="189" t="s">
        <v>1104</v>
      </c>
      <c r="D22" s="190" t="s">
        <v>246</v>
      </c>
      <c r="E22" s="190" t="s">
        <v>22</v>
      </c>
      <c r="F22" s="190" t="s">
        <v>272</v>
      </c>
      <c r="G22" s="190" t="s">
        <v>224</v>
      </c>
      <c r="H22" s="190" t="s">
        <v>247</v>
      </c>
    </row>
    <row r="23" spans="1:8" x14ac:dyDescent="0.25">
      <c r="A23" s="190">
        <f t="shared" si="0"/>
        <v>22</v>
      </c>
      <c r="B23" s="189" t="s">
        <v>275</v>
      </c>
      <c r="C23" s="189" t="s">
        <v>163</v>
      </c>
      <c r="D23" s="190" t="s">
        <v>246</v>
      </c>
      <c r="E23" s="190" t="s">
        <v>23</v>
      </c>
      <c r="F23" s="190" t="s">
        <v>274</v>
      </c>
      <c r="G23" s="190" t="s">
        <v>224</v>
      </c>
      <c r="H23" s="190" t="s">
        <v>247</v>
      </c>
    </row>
    <row r="24" spans="1:8" x14ac:dyDescent="0.25">
      <c r="A24" s="190">
        <f t="shared" si="0"/>
        <v>23</v>
      </c>
      <c r="B24" s="189" t="s">
        <v>277</v>
      </c>
      <c r="C24" s="189" t="s">
        <v>143</v>
      </c>
      <c r="D24" s="190" t="s">
        <v>246</v>
      </c>
      <c r="E24" s="190" t="s">
        <v>0</v>
      </c>
      <c r="F24" s="190" t="s">
        <v>276</v>
      </c>
      <c r="G24" s="190" t="s">
        <v>21</v>
      </c>
      <c r="H24" s="190" t="s">
        <v>247</v>
      </c>
    </row>
    <row r="25" spans="1:8" x14ac:dyDescent="0.25">
      <c r="A25" s="190">
        <f t="shared" si="0"/>
        <v>24</v>
      </c>
      <c r="B25" s="189" t="s">
        <v>279</v>
      </c>
      <c r="C25" s="189" t="s">
        <v>1105</v>
      </c>
      <c r="D25" s="190" t="s">
        <v>246</v>
      </c>
      <c r="E25" s="190" t="s">
        <v>14</v>
      </c>
      <c r="F25" s="190" t="s">
        <v>278</v>
      </c>
      <c r="G25" s="190" t="s">
        <v>224</v>
      </c>
      <c r="H25" s="190" t="s">
        <v>247</v>
      </c>
    </row>
    <row r="26" spans="1:8" x14ac:dyDescent="0.25">
      <c r="A26" s="190">
        <f t="shared" si="0"/>
        <v>25</v>
      </c>
      <c r="B26" s="189" t="s">
        <v>281</v>
      </c>
      <c r="C26" s="189" t="s">
        <v>1106</v>
      </c>
      <c r="D26" s="190" t="s">
        <v>246</v>
      </c>
      <c r="E26" s="190" t="s">
        <v>14</v>
      </c>
      <c r="F26" s="190" t="s">
        <v>280</v>
      </c>
      <c r="G26" s="190" t="s">
        <v>224</v>
      </c>
      <c r="H26" s="190" t="s">
        <v>247</v>
      </c>
    </row>
    <row r="27" spans="1:8" x14ac:dyDescent="0.25">
      <c r="A27" s="190">
        <f t="shared" si="0"/>
        <v>26</v>
      </c>
      <c r="B27" s="189" t="s">
        <v>203</v>
      </c>
      <c r="C27" s="189" t="s">
        <v>1108</v>
      </c>
      <c r="D27" s="190" t="s">
        <v>246</v>
      </c>
      <c r="E27" s="190" t="s">
        <v>18</v>
      </c>
      <c r="F27" s="190" t="s">
        <v>282</v>
      </c>
      <c r="G27" s="190" t="s">
        <v>21</v>
      </c>
      <c r="H27" s="190" t="s">
        <v>247</v>
      </c>
    </row>
    <row r="28" spans="1:8" x14ac:dyDescent="0.25">
      <c r="A28" s="190">
        <f t="shared" si="0"/>
        <v>27</v>
      </c>
      <c r="B28" s="189" t="s">
        <v>284</v>
      </c>
      <c r="C28" s="189" t="s">
        <v>1109</v>
      </c>
      <c r="D28" s="190" t="s">
        <v>246</v>
      </c>
      <c r="E28" s="190" t="s">
        <v>19</v>
      </c>
      <c r="F28" s="190" t="s">
        <v>283</v>
      </c>
      <c r="G28" s="190" t="s">
        <v>21</v>
      </c>
      <c r="H28" s="190" t="s">
        <v>247</v>
      </c>
    </row>
    <row r="29" spans="1:8" x14ac:dyDescent="0.25">
      <c r="A29" s="190">
        <v>1</v>
      </c>
      <c r="B29" s="189" t="s">
        <v>290</v>
      </c>
      <c r="C29" s="189" t="s">
        <v>170</v>
      </c>
      <c r="D29" s="190" t="s">
        <v>291</v>
      </c>
      <c r="E29" s="190" t="s">
        <v>17</v>
      </c>
      <c r="F29" s="190" t="s">
        <v>289</v>
      </c>
      <c r="G29" s="190" t="s">
        <v>224</v>
      </c>
      <c r="H29" s="190" t="s">
        <v>247</v>
      </c>
    </row>
    <row r="30" spans="1:8" x14ac:dyDescent="0.25">
      <c r="A30" s="190">
        <f t="shared" ref="A30:A47" si="1">A29+1</f>
        <v>2</v>
      </c>
      <c r="B30" s="189" t="s">
        <v>293</v>
      </c>
      <c r="C30" s="189" t="s">
        <v>1117</v>
      </c>
      <c r="D30" s="190" t="s">
        <v>291</v>
      </c>
      <c r="E30" s="190" t="s">
        <v>18</v>
      </c>
      <c r="F30" s="190" t="s">
        <v>292</v>
      </c>
      <c r="G30" s="190" t="s">
        <v>224</v>
      </c>
      <c r="H30" s="190" t="s">
        <v>247</v>
      </c>
    </row>
    <row r="31" spans="1:8" x14ac:dyDescent="0.25">
      <c r="A31" s="190">
        <f t="shared" si="1"/>
        <v>3</v>
      </c>
      <c r="B31" s="189" t="s">
        <v>295</v>
      </c>
      <c r="C31" s="189" t="s">
        <v>1118</v>
      </c>
      <c r="D31" s="190" t="s">
        <v>291</v>
      </c>
      <c r="E31" s="190" t="s">
        <v>19</v>
      </c>
      <c r="F31" s="190" t="s">
        <v>294</v>
      </c>
      <c r="G31" s="190" t="s">
        <v>224</v>
      </c>
      <c r="H31" s="190" t="s">
        <v>247</v>
      </c>
    </row>
    <row r="32" spans="1:8" x14ac:dyDescent="0.25">
      <c r="A32" s="190">
        <f t="shared" si="1"/>
        <v>4</v>
      </c>
      <c r="B32" s="189" t="s">
        <v>297</v>
      </c>
      <c r="C32" s="189" t="s">
        <v>1119</v>
      </c>
      <c r="D32" s="190" t="s">
        <v>291</v>
      </c>
      <c r="E32" s="190" t="s">
        <v>14</v>
      </c>
      <c r="F32" s="190" t="s">
        <v>296</v>
      </c>
      <c r="G32" s="190" t="s">
        <v>21</v>
      </c>
      <c r="H32" s="190" t="s">
        <v>247</v>
      </c>
    </row>
    <row r="33" spans="1:8" x14ac:dyDescent="0.25">
      <c r="A33" s="190">
        <f t="shared" si="1"/>
        <v>5</v>
      </c>
      <c r="B33" s="189" t="s">
        <v>312</v>
      </c>
      <c r="C33" s="189" t="s">
        <v>1126</v>
      </c>
      <c r="D33" s="190" t="s">
        <v>291</v>
      </c>
      <c r="E33" s="190" t="s">
        <v>196</v>
      </c>
      <c r="F33" s="190" t="s">
        <v>311</v>
      </c>
      <c r="G33" s="190" t="s">
        <v>21</v>
      </c>
      <c r="H33" s="190" t="s">
        <v>221</v>
      </c>
    </row>
    <row r="34" spans="1:8" x14ac:dyDescent="0.25">
      <c r="A34" s="190">
        <f t="shared" si="1"/>
        <v>6</v>
      </c>
      <c r="B34" s="189" t="s">
        <v>299</v>
      </c>
      <c r="C34" s="189" t="s">
        <v>1120</v>
      </c>
      <c r="D34" s="190" t="s">
        <v>291</v>
      </c>
      <c r="E34" s="190" t="s">
        <v>20</v>
      </c>
      <c r="F34" s="190" t="s">
        <v>298</v>
      </c>
      <c r="G34" s="190" t="s">
        <v>224</v>
      </c>
      <c r="H34" s="190" t="s">
        <v>247</v>
      </c>
    </row>
    <row r="35" spans="1:8" x14ac:dyDescent="0.25">
      <c r="A35" s="190">
        <f t="shared" si="1"/>
        <v>7</v>
      </c>
      <c r="B35" s="189" t="s">
        <v>1121</v>
      </c>
      <c r="C35" s="189" t="s">
        <v>154</v>
      </c>
      <c r="D35" s="190" t="s">
        <v>291</v>
      </c>
      <c r="E35" s="190" t="s">
        <v>0</v>
      </c>
      <c r="F35" s="190" t="s">
        <v>300</v>
      </c>
      <c r="G35" s="190" t="s">
        <v>21</v>
      </c>
      <c r="H35" s="190" t="s">
        <v>247</v>
      </c>
    </row>
    <row r="36" spans="1:8" x14ac:dyDescent="0.25">
      <c r="A36" s="190">
        <f t="shared" si="1"/>
        <v>8</v>
      </c>
      <c r="B36" s="189" t="s">
        <v>303</v>
      </c>
      <c r="C36" s="189" t="s">
        <v>1122</v>
      </c>
      <c r="D36" s="190" t="s">
        <v>291</v>
      </c>
      <c r="E36" s="190" t="s">
        <v>21</v>
      </c>
      <c r="F36" s="190" t="s">
        <v>302</v>
      </c>
      <c r="G36" s="190" t="s">
        <v>224</v>
      </c>
      <c r="H36" s="190" t="s">
        <v>247</v>
      </c>
    </row>
    <row r="37" spans="1:8" x14ac:dyDescent="0.25">
      <c r="A37" s="190">
        <f t="shared" si="1"/>
        <v>9</v>
      </c>
      <c r="B37" s="189" t="s">
        <v>305</v>
      </c>
      <c r="C37" s="189" t="s">
        <v>160</v>
      </c>
      <c r="D37" s="190" t="s">
        <v>291</v>
      </c>
      <c r="E37" s="190" t="s">
        <v>18</v>
      </c>
      <c r="F37" s="190" t="s">
        <v>304</v>
      </c>
      <c r="G37" s="190" t="s">
        <v>224</v>
      </c>
      <c r="H37" s="190" t="s">
        <v>247</v>
      </c>
    </row>
    <row r="38" spans="1:8" x14ac:dyDescent="0.25">
      <c r="A38" s="190">
        <f t="shared" si="1"/>
        <v>10</v>
      </c>
      <c r="B38" s="189" t="s">
        <v>314</v>
      </c>
      <c r="C38" s="189" t="s">
        <v>1127</v>
      </c>
      <c r="D38" s="190" t="s">
        <v>291</v>
      </c>
      <c r="E38" s="190" t="s">
        <v>194</v>
      </c>
      <c r="F38" s="190" t="s">
        <v>313</v>
      </c>
      <c r="G38" s="190" t="s">
        <v>224</v>
      </c>
      <c r="H38" s="190" t="s">
        <v>221</v>
      </c>
    </row>
    <row r="39" spans="1:8" x14ac:dyDescent="0.25">
      <c r="A39" s="190">
        <f t="shared" si="1"/>
        <v>11</v>
      </c>
      <c r="B39" s="189" t="s">
        <v>1123</v>
      </c>
      <c r="C39" s="189" t="s">
        <v>95</v>
      </c>
      <c r="D39" s="190" t="s">
        <v>291</v>
      </c>
      <c r="E39" s="190" t="s">
        <v>19</v>
      </c>
      <c r="F39" s="190" t="s">
        <v>306</v>
      </c>
      <c r="G39" s="190" t="s">
        <v>224</v>
      </c>
      <c r="H39" s="190" t="s">
        <v>247</v>
      </c>
    </row>
    <row r="40" spans="1:8" x14ac:dyDescent="0.25">
      <c r="A40" s="190">
        <f t="shared" si="1"/>
        <v>12</v>
      </c>
      <c r="B40" s="189" t="s">
        <v>1123</v>
      </c>
      <c r="C40" s="189" t="s">
        <v>1124</v>
      </c>
      <c r="D40" s="190" t="s">
        <v>291</v>
      </c>
      <c r="E40" s="190" t="s">
        <v>22</v>
      </c>
      <c r="F40" s="190" t="s">
        <v>308</v>
      </c>
      <c r="G40" s="190" t="s">
        <v>21</v>
      </c>
      <c r="H40" s="190" t="s">
        <v>247</v>
      </c>
    </row>
    <row r="41" spans="1:8" x14ac:dyDescent="0.25">
      <c r="A41" s="190">
        <f t="shared" si="1"/>
        <v>13</v>
      </c>
      <c r="B41" s="189" t="s">
        <v>166</v>
      </c>
      <c r="C41" s="189" t="s">
        <v>1125</v>
      </c>
      <c r="D41" s="190" t="s">
        <v>291</v>
      </c>
      <c r="E41" s="190" t="s">
        <v>23</v>
      </c>
      <c r="F41" s="190" t="s">
        <v>310</v>
      </c>
      <c r="G41" s="190" t="s">
        <v>21</v>
      </c>
      <c r="H41" s="190" t="s">
        <v>247</v>
      </c>
    </row>
    <row r="42" spans="1:8" x14ac:dyDescent="0.25">
      <c r="A42" s="190">
        <f t="shared" si="1"/>
        <v>14</v>
      </c>
      <c r="B42" s="189" t="s">
        <v>361</v>
      </c>
      <c r="C42" s="189" t="s">
        <v>1143</v>
      </c>
      <c r="D42" s="190" t="s">
        <v>323</v>
      </c>
      <c r="E42" s="193" t="s">
        <v>182</v>
      </c>
      <c r="F42" s="190" t="s">
        <v>360</v>
      </c>
      <c r="G42" s="190" t="s">
        <v>21</v>
      </c>
      <c r="H42" s="190" t="s">
        <v>221</v>
      </c>
    </row>
    <row r="43" spans="1:8" x14ac:dyDescent="0.25">
      <c r="A43" s="190">
        <f t="shared" si="1"/>
        <v>15</v>
      </c>
      <c r="B43" s="65" t="s">
        <v>1128</v>
      </c>
      <c r="C43" s="65" t="s">
        <v>175</v>
      </c>
      <c r="D43" s="193" t="s">
        <v>323</v>
      </c>
      <c r="E43" s="190" t="s">
        <v>20</v>
      </c>
      <c r="F43" s="190" t="s">
        <v>321</v>
      </c>
      <c r="G43" s="190" t="s">
        <v>224</v>
      </c>
      <c r="H43" s="190" t="s">
        <v>247</v>
      </c>
    </row>
    <row r="44" spans="1:8" x14ac:dyDescent="0.25">
      <c r="A44" s="190">
        <f t="shared" si="1"/>
        <v>16</v>
      </c>
      <c r="B44" s="189" t="s">
        <v>1128</v>
      </c>
      <c r="C44" s="189" t="s">
        <v>1129</v>
      </c>
      <c r="D44" s="190" t="s">
        <v>323</v>
      </c>
      <c r="E44" s="190" t="s">
        <v>24</v>
      </c>
      <c r="F44" s="190" t="s">
        <v>324</v>
      </c>
      <c r="G44" s="190" t="s">
        <v>21</v>
      </c>
      <c r="H44" s="190" t="s">
        <v>247</v>
      </c>
    </row>
    <row r="45" spans="1:8" x14ac:dyDescent="0.25">
      <c r="A45" s="190">
        <f t="shared" si="1"/>
        <v>17</v>
      </c>
      <c r="B45" s="189" t="s">
        <v>363</v>
      </c>
      <c r="C45" s="189" t="s">
        <v>1144</v>
      </c>
      <c r="D45" s="190" t="s">
        <v>323</v>
      </c>
      <c r="E45" s="190" t="s">
        <v>1359</v>
      </c>
      <c r="F45" s="190" t="s">
        <v>362</v>
      </c>
      <c r="G45" s="190" t="s">
        <v>224</v>
      </c>
      <c r="H45" s="190" t="s">
        <v>221</v>
      </c>
    </row>
    <row r="46" spans="1:8" x14ac:dyDescent="0.25">
      <c r="A46" s="190">
        <f t="shared" si="1"/>
        <v>18</v>
      </c>
      <c r="B46" s="189" t="s">
        <v>327</v>
      </c>
      <c r="C46" s="189" t="s">
        <v>1130</v>
      </c>
      <c r="D46" s="190" t="s">
        <v>323</v>
      </c>
      <c r="E46" s="190" t="s">
        <v>14</v>
      </c>
      <c r="F46" s="190" t="s">
        <v>326</v>
      </c>
      <c r="G46" s="190" t="s">
        <v>21</v>
      </c>
      <c r="H46" s="190" t="s">
        <v>247</v>
      </c>
    </row>
    <row r="47" spans="1:8" x14ac:dyDescent="0.25">
      <c r="A47" s="190">
        <f t="shared" si="1"/>
        <v>19</v>
      </c>
      <c r="B47" s="189" t="s">
        <v>329</v>
      </c>
      <c r="C47" s="189" t="s">
        <v>1131</v>
      </c>
      <c r="D47" s="190" t="s">
        <v>323</v>
      </c>
      <c r="E47" s="190" t="s">
        <v>24</v>
      </c>
      <c r="F47" s="190" t="s">
        <v>328</v>
      </c>
      <c r="G47" s="190" t="s">
        <v>21</v>
      </c>
      <c r="H47" s="190" t="s">
        <v>247</v>
      </c>
    </row>
    <row r="48" spans="1:8" x14ac:dyDescent="0.25">
      <c r="A48" s="190">
        <v>1</v>
      </c>
      <c r="B48" s="189" t="s">
        <v>365</v>
      </c>
      <c r="C48" s="189" t="s">
        <v>1145</v>
      </c>
      <c r="D48" s="190" t="s">
        <v>323</v>
      </c>
      <c r="E48" s="190" t="s">
        <v>1358</v>
      </c>
      <c r="F48" s="190" t="s">
        <v>364</v>
      </c>
      <c r="G48" s="190" t="s">
        <v>21</v>
      </c>
      <c r="H48" s="190" t="s">
        <v>221</v>
      </c>
    </row>
    <row r="49" spans="1:8" x14ac:dyDescent="0.25">
      <c r="A49" s="190">
        <f t="shared" ref="A49:A64" si="2">A48+1</f>
        <v>2</v>
      </c>
      <c r="B49" s="189" t="s">
        <v>331</v>
      </c>
      <c r="C49" s="189" t="s">
        <v>1132</v>
      </c>
      <c r="D49" s="190" t="s">
        <v>323</v>
      </c>
      <c r="E49" s="190" t="s">
        <v>19</v>
      </c>
      <c r="F49" s="190" t="s">
        <v>330</v>
      </c>
      <c r="G49" s="190" t="s">
        <v>224</v>
      </c>
      <c r="H49" s="190" t="s">
        <v>247</v>
      </c>
    </row>
    <row r="50" spans="1:8" x14ac:dyDescent="0.25">
      <c r="A50" s="190">
        <f t="shared" si="2"/>
        <v>3</v>
      </c>
      <c r="B50" s="189" t="s">
        <v>1133</v>
      </c>
      <c r="C50" s="189" t="s">
        <v>1134</v>
      </c>
      <c r="D50" s="190" t="s">
        <v>323</v>
      </c>
      <c r="E50" s="190" t="s">
        <v>0</v>
      </c>
      <c r="F50" s="190" t="s">
        <v>332</v>
      </c>
      <c r="G50" s="190" t="s">
        <v>224</v>
      </c>
      <c r="H50" s="190" t="s">
        <v>247</v>
      </c>
    </row>
    <row r="51" spans="1:8" x14ac:dyDescent="0.25">
      <c r="A51" s="190">
        <f t="shared" si="2"/>
        <v>4</v>
      </c>
      <c r="B51" s="65" t="s">
        <v>335</v>
      </c>
      <c r="C51" s="65" t="s">
        <v>79</v>
      </c>
      <c r="D51" s="193" t="s">
        <v>323</v>
      </c>
      <c r="E51" s="193" t="s">
        <v>20</v>
      </c>
      <c r="F51" s="193" t="s">
        <v>334</v>
      </c>
      <c r="G51" s="193" t="s">
        <v>224</v>
      </c>
      <c r="H51" s="193" t="s">
        <v>247</v>
      </c>
    </row>
    <row r="52" spans="1:8" x14ac:dyDescent="0.25">
      <c r="A52" s="190">
        <f t="shared" si="2"/>
        <v>5</v>
      </c>
      <c r="B52" s="189" t="s">
        <v>1327</v>
      </c>
      <c r="C52" s="189" t="s">
        <v>141</v>
      </c>
      <c r="D52" s="190" t="s">
        <v>323</v>
      </c>
      <c r="E52" s="190" t="s">
        <v>21</v>
      </c>
      <c r="F52" s="190" t="s">
        <v>336</v>
      </c>
      <c r="G52" s="190" t="s">
        <v>224</v>
      </c>
      <c r="H52" s="190" t="s">
        <v>247</v>
      </c>
    </row>
    <row r="53" spans="1:8" x14ac:dyDescent="0.25">
      <c r="A53" s="190">
        <f t="shared" si="2"/>
        <v>6</v>
      </c>
      <c r="B53" s="189" t="s">
        <v>201</v>
      </c>
      <c r="C53" s="189" t="s">
        <v>1146</v>
      </c>
      <c r="D53" s="190" t="s">
        <v>323</v>
      </c>
      <c r="E53" s="190" t="s">
        <v>196</v>
      </c>
      <c r="F53" s="190" t="s">
        <v>366</v>
      </c>
      <c r="G53" s="190" t="s">
        <v>224</v>
      </c>
      <c r="H53" s="190" t="s">
        <v>221</v>
      </c>
    </row>
    <row r="54" spans="1:8" x14ac:dyDescent="0.25">
      <c r="A54" s="190">
        <f t="shared" si="2"/>
        <v>7</v>
      </c>
      <c r="B54" s="189" t="s">
        <v>201</v>
      </c>
      <c r="C54" s="189" t="s">
        <v>147</v>
      </c>
      <c r="D54" s="190" t="s">
        <v>323</v>
      </c>
      <c r="E54" s="190" t="s">
        <v>0</v>
      </c>
      <c r="F54" s="190" t="s">
        <v>340</v>
      </c>
      <c r="G54" s="190" t="s">
        <v>224</v>
      </c>
      <c r="H54" s="190" t="s">
        <v>247</v>
      </c>
    </row>
    <row r="55" spans="1:8" x14ac:dyDescent="0.25">
      <c r="A55" s="190">
        <f t="shared" si="2"/>
        <v>8</v>
      </c>
      <c r="B55" s="189" t="s">
        <v>343</v>
      </c>
      <c r="C55" s="189" t="s">
        <v>195</v>
      </c>
      <c r="D55" s="190" t="s">
        <v>323</v>
      </c>
      <c r="E55" s="190" t="s">
        <v>22</v>
      </c>
      <c r="F55" s="190" t="s">
        <v>342</v>
      </c>
      <c r="G55" s="190" t="s">
        <v>224</v>
      </c>
      <c r="H55" s="190" t="s">
        <v>247</v>
      </c>
    </row>
    <row r="56" spans="1:8" x14ac:dyDescent="0.25">
      <c r="A56" s="190">
        <f t="shared" si="2"/>
        <v>9</v>
      </c>
      <c r="B56" s="189" t="s">
        <v>345</v>
      </c>
      <c r="C56" s="189" t="s">
        <v>1137</v>
      </c>
      <c r="D56" s="190" t="s">
        <v>323</v>
      </c>
      <c r="E56" s="190" t="s">
        <v>14</v>
      </c>
      <c r="F56" s="190" t="s">
        <v>344</v>
      </c>
      <c r="G56" s="190" t="s">
        <v>21</v>
      </c>
      <c r="H56" s="190" t="s">
        <v>247</v>
      </c>
    </row>
    <row r="57" spans="1:8" x14ac:dyDescent="0.25">
      <c r="A57" s="190">
        <f t="shared" si="2"/>
        <v>10</v>
      </c>
      <c r="B57" s="189" t="s">
        <v>347</v>
      </c>
      <c r="C57" s="189" t="s">
        <v>1138</v>
      </c>
      <c r="D57" s="190" t="s">
        <v>323</v>
      </c>
      <c r="E57" s="190" t="s">
        <v>23</v>
      </c>
      <c r="F57" s="190" t="s">
        <v>346</v>
      </c>
      <c r="G57" s="190" t="s">
        <v>224</v>
      </c>
      <c r="H57" s="190" t="s">
        <v>247</v>
      </c>
    </row>
    <row r="58" spans="1:8" x14ac:dyDescent="0.25">
      <c r="A58" s="190">
        <f t="shared" si="2"/>
        <v>11</v>
      </c>
      <c r="B58" s="189" t="s">
        <v>349</v>
      </c>
      <c r="C58" s="189" t="s">
        <v>173</v>
      </c>
      <c r="D58" s="190" t="s">
        <v>323</v>
      </c>
      <c r="E58" s="190" t="s">
        <v>24</v>
      </c>
      <c r="F58" s="190" t="s">
        <v>348</v>
      </c>
      <c r="G58" s="190" t="s">
        <v>224</v>
      </c>
      <c r="H58" s="190" t="s">
        <v>247</v>
      </c>
    </row>
    <row r="59" spans="1:8" x14ac:dyDescent="0.25">
      <c r="A59" s="190">
        <f t="shared" si="2"/>
        <v>12</v>
      </c>
      <c r="B59" s="189" t="s">
        <v>96</v>
      </c>
      <c r="C59" s="189" t="s">
        <v>117</v>
      </c>
      <c r="D59" s="190" t="s">
        <v>323</v>
      </c>
      <c r="E59" s="190" t="s">
        <v>21</v>
      </c>
      <c r="F59" s="190" t="s">
        <v>350</v>
      </c>
      <c r="G59" s="190" t="s">
        <v>224</v>
      </c>
      <c r="H59" s="190" t="s">
        <v>247</v>
      </c>
    </row>
    <row r="60" spans="1:8" x14ac:dyDescent="0.25">
      <c r="A60" s="190">
        <f t="shared" si="2"/>
        <v>13</v>
      </c>
      <c r="B60" s="189" t="s">
        <v>353</v>
      </c>
      <c r="C60" s="189" t="s">
        <v>1139</v>
      </c>
      <c r="D60" s="190" t="s">
        <v>323</v>
      </c>
      <c r="E60" s="190" t="s">
        <v>23</v>
      </c>
      <c r="F60" s="190" t="s">
        <v>352</v>
      </c>
      <c r="G60" s="190" t="s">
        <v>224</v>
      </c>
      <c r="H60" s="190" t="s">
        <v>247</v>
      </c>
    </row>
    <row r="61" spans="1:8" x14ac:dyDescent="0.25">
      <c r="A61" s="190">
        <f t="shared" si="2"/>
        <v>14</v>
      </c>
      <c r="B61" s="189" t="s">
        <v>355</v>
      </c>
      <c r="C61" s="189" t="s">
        <v>1140</v>
      </c>
      <c r="D61" s="190" t="s">
        <v>323</v>
      </c>
      <c r="E61" s="190" t="s">
        <v>17</v>
      </c>
      <c r="F61" s="190" t="s">
        <v>354</v>
      </c>
      <c r="G61" s="190" t="s">
        <v>21</v>
      </c>
      <c r="H61" s="190" t="s">
        <v>247</v>
      </c>
    </row>
    <row r="62" spans="1:8" x14ac:dyDescent="0.25">
      <c r="A62" s="190">
        <f t="shared" si="2"/>
        <v>15</v>
      </c>
      <c r="B62" s="189" t="s">
        <v>357</v>
      </c>
      <c r="C62" s="189" t="s">
        <v>1141</v>
      </c>
      <c r="D62" s="190" t="s">
        <v>323</v>
      </c>
      <c r="E62" s="190" t="s">
        <v>14</v>
      </c>
      <c r="F62" s="190" t="s">
        <v>356</v>
      </c>
      <c r="G62" s="190" t="s">
        <v>224</v>
      </c>
      <c r="H62" s="190" t="s">
        <v>247</v>
      </c>
    </row>
    <row r="63" spans="1:8" x14ac:dyDescent="0.25">
      <c r="A63" s="190">
        <f t="shared" si="2"/>
        <v>16</v>
      </c>
      <c r="B63" s="189" t="s">
        <v>359</v>
      </c>
      <c r="C63" s="189" t="s">
        <v>1142</v>
      </c>
      <c r="D63" s="190" t="s">
        <v>323</v>
      </c>
      <c r="E63" s="190" t="s">
        <v>18</v>
      </c>
      <c r="F63" s="190" t="s">
        <v>358</v>
      </c>
      <c r="G63" s="190" t="s">
        <v>21</v>
      </c>
      <c r="H63" s="190" t="s">
        <v>247</v>
      </c>
    </row>
    <row r="64" spans="1:8" x14ac:dyDescent="0.25">
      <c r="A64" s="190">
        <f t="shared" si="2"/>
        <v>17</v>
      </c>
      <c r="B64" s="189" t="s">
        <v>85</v>
      </c>
      <c r="C64" s="189" t="s">
        <v>114</v>
      </c>
      <c r="D64" s="190" t="s">
        <v>376</v>
      </c>
      <c r="E64" s="190" t="s">
        <v>178</v>
      </c>
      <c r="F64" s="190" t="s">
        <v>442</v>
      </c>
      <c r="G64" s="190" t="s">
        <v>224</v>
      </c>
      <c r="H64" s="190" t="s">
        <v>221</v>
      </c>
    </row>
    <row r="65" spans="1:8" x14ac:dyDescent="0.25">
      <c r="A65" s="190">
        <v>1</v>
      </c>
      <c r="B65" s="189" t="s">
        <v>375</v>
      </c>
      <c r="C65" s="189" t="s">
        <v>1147</v>
      </c>
      <c r="D65" s="190" t="s">
        <v>376</v>
      </c>
      <c r="E65" s="190" t="s">
        <v>24</v>
      </c>
      <c r="F65" s="190" t="s">
        <v>374</v>
      </c>
      <c r="G65" s="190" t="s">
        <v>224</v>
      </c>
      <c r="H65" s="190" t="s">
        <v>247</v>
      </c>
    </row>
    <row r="66" spans="1:8" x14ac:dyDescent="0.25">
      <c r="A66" s="190">
        <v>1</v>
      </c>
      <c r="B66" s="189" t="s">
        <v>134</v>
      </c>
      <c r="C66" s="189" t="s">
        <v>101</v>
      </c>
      <c r="D66" s="190" t="s">
        <v>376</v>
      </c>
      <c r="E66" s="190" t="s">
        <v>19</v>
      </c>
      <c r="F66" s="190" t="s">
        <v>377</v>
      </c>
      <c r="G66" s="190" t="s">
        <v>21</v>
      </c>
      <c r="H66" s="190" t="s">
        <v>247</v>
      </c>
    </row>
    <row r="67" spans="1:8" x14ac:dyDescent="0.25">
      <c r="A67" s="190">
        <f t="shared" ref="A67:A108" si="3">A66+1</f>
        <v>2</v>
      </c>
      <c r="B67" s="189" t="s">
        <v>379</v>
      </c>
      <c r="C67" s="189" t="s">
        <v>148</v>
      </c>
      <c r="D67" s="190" t="s">
        <v>376</v>
      </c>
      <c r="E67" s="190" t="s">
        <v>23</v>
      </c>
      <c r="F67" s="190" t="s">
        <v>378</v>
      </c>
      <c r="G67" s="190" t="s">
        <v>224</v>
      </c>
      <c r="H67" s="190" t="s">
        <v>247</v>
      </c>
    </row>
    <row r="68" spans="1:8" x14ac:dyDescent="0.25">
      <c r="A68" s="190">
        <f t="shared" si="3"/>
        <v>3</v>
      </c>
      <c r="B68" s="189" t="s">
        <v>444</v>
      </c>
      <c r="C68" s="189" t="s">
        <v>142</v>
      </c>
      <c r="D68" s="190" t="s">
        <v>376</v>
      </c>
      <c r="E68" s="190" t="s">
        <v>1348</v>
      </c>
      <c r="F68" s="190" t="s">
        <v>443</v>
      </c>
      <c r="G68" s="190" t="s">
        <v>21</v>
      </c>
      <c r="H68" s="190" t="s">
        <v>221</v>
      </c>
    </row>
    <row r="69" spans="1:8" x14ac:dyDescent="0.25">
      <c r="A69" s="190">
        <f t="shared" si="3"/>
        <v>4</v>
      </c>
      <c r="B69" s="189" t="s">
        <v>381</v>
      </c>
      <c r="C69" s="189" t="s">
        <v>1148</v>
      </c>
      <c r="D69" s="190" t="s">
        <v>376</v>
      </c>
      <c r="E69" s="190" t="s">
        <v>19</v>
      </c>
      <c r="F69" s="190" t="s">
        <v>380</v>
      </c>
      <c r="G69" s="190" t="s">
        <v>224</v>
      </c>
      <c r="H69" s="190" t="s">
        <v>247</v>
      </c>
    </row>
    <row r="70" spans="1:8" x14ac:dyDescent="0.25">
      <c r="A70" s="190">
        <f t="shared" si="3"/>
        <v>5</v>
      </c>
      <c r="B70" s="189" t="s">
        <v>383</v>
      </c>
      <c r="C70" s="189" t="s">
        <v>92</v>
      </c>
      <c r="D70" s="190" t="s">
        <v>376</v>
      </c>
      <c r="E70" s="190" t="s">
        <v>22</v>
      </c>
      <c r="F70" s="190" t="s">
        <v>382</v>
      </c>
      <c r="G70" s="190" t="s">
        <v>224</v>
      </c>
      <c r="H70" s="190" t="s">
        <v>247</v>
      </c>
    </row>
    <row r="71" spans="1:8" x14ac:dyDescent="0.25">
      <c r="A71" s="190">
        <f t="shared" si="3"/>
        <v>6</v>
      </c>
      <c r="B71" s="189" t="s">
        <v>385</v>
      </c>
      <c r="C71" s="189" t="s">
        <v>1312</v>
      </c>
      <c r="D71" s="190" t="s">
        <v>376</v>
      </c>
      <c r="E71" s="190" t="s">
        <v>17</v>
      </c>
      <c r="F71" s="190" t="s">
        <v>384</v>
      </c>
      <c r="G71" s="190" t="s">
        <v>21</v>
      </c>
      <c r="H71" s="190" t="s">
        <v>247</v>
      </c>
    </row>
    <row r="72" spans="1:8" x14ac:dyDescent="0.25">
      <c r="A72" s="190">
        <f t="shared" si="3"/>
        <v>7</v>
      </c>
      <c r="B72" s="189" t="s">
        <v>1149</v>
      </c>
      <c r="C72" s="189" t="s">
        <v>166</v>
      </c>
      <c r="D72" s="190" t="s">
        <v>376</v>
      </c>
      <c r="E72" s="190" t="s">
        <v>20</v>
      </c>
      <c r="F72" s="190" t="s">
        <v>386</v>
      </c>
      <c r="G72" s="190" t="s">
        <v>21</v>
      </c>
      <c r="H72" s="190" t="s">
        <v>247</v>
      </c>
    </row>
    <row r="73" spans="1:8" x14ac:dyDescent="0.25">
      <c r="A73" s="190">
        <f t="shared" si="3"/>
        <v>8</v>
      </c>
      <c r="B73" s="189" t="s">
        <v>1149</v>
      </c>
      <c r="C73" s="189" t="s">
        <v>74</v>
      </c>
      <c r="D73" s="190" t="s">
        <v>376</v>
      </c>
      <c r="E73" s="190" t="s">
        <v>21</v>
      </c>
      <c r="F73" s="190" t="s">
        <v>388</v>
      </c>
      <c r="G73" s="190" t="s">
        <v>21</v>
      </c>
      <c r="H73" s="190" t="s">
        <v>247</v>
      </c>
    </row>
    <row r="74" spans="1:8" x14ac:dyDescent="0.25">
      <c r="A74" s="190">
        <f t="shared" si="3"/>
        <v>9</v>
      </c>
      <c r="B74" s="189" t="s">
        <v>391</v>
      </c>
      <c r="C74" s="189" t="s">
        <v>136</v>
      </c>
      <c r="D74" s="190" t="s">
        <v>376</v>
      </c>
      <c r="E74" s="190" t="s">
        <v>0</v>
      </c>
      <c r="F74" s="190" t="s">
        <v>390</v>
      </c>
      <c r="G74" s="190" t="s">
        <v>224</v>
      </c>
      <c r="H74" s="190" t="s">
        <v>247</v>
      </c>
    </row>
    <row r="75" spans="1:8" x14ac:dyDescent="0.25">
      <c r="A75" s="190">
        <f t="shared" si="3"/>
        <v>10</v>
      </c>
      <c r="B75" s="189" t="s">
        <v>393</v>
      </c>
      <c r="C75" s="189" t="s">
        <v>1150</v>
      </c>
      <c r="D75" s="190" t="s">
        <v>376</v>
      </c>
      <c r="E75" s="190" t="s">
        <v>0</v>
      </c>
      <c r="F75" s="190" t="s">
        <v>392</v>
      </c>
      <c r="G75" s="190" t="s">
        <v>21</v>
      </c>
      <c r="H75" s="190" t="s">
        <v>247</v>
      </c>
    </row>
    <row r="76" spans="1:8" x14ac:dyDescent="0.25">
      <c r="A76" s="190">
        <f t="shared" si="3"/>
        <v>11</v>
      </c>
      <c r="B76" s="189" t="s">
        <v>395</v>
      </c>
      <c r="C76" s="189" t="s">
        <v>158</v>
      </c>
      <c r="D76" s="190" t="s">
        <v>376</v>
      </c>
      <c r="E76" s="190" t="s">
        <v>18</v>
      </c>
      <c r="F76" s="190" t="s">
        <v>394</v>
      </c>
      <c r="G76" s="190" t="s">
        <v>21</v>
      </c>
      <c r="H76" s="190" t="s">
        <v>247</v>
      </c>
    </row>
    <row r="77" spans="1:8" x14ac:dyDescent="0.25">
      <c r="A77" s="190">
        <f t="shared" si="3"/>
        <v>12</v>
      </c>
      <c r="B77" s="65" t="s">
        <v>397</v>
      </c>
      <c r="C77" s="65" t="s">
        <v>140</v>
      </c>
      <c r="D77" s="193" t="s">
        <v>376</v>
      </c>
      <c r="E77" s="190" t="s">
        <v>20</v>
      </c>
      <c r="F77" s="190" t="s">
        <v>396</v>
      </c>
      <c r="G77" s="190" t="s">
        <v>224</v>
      </c>
      <c r="H77" s="190" t="s">
        <v>247</v>
      </c>
    </row>
    <row r="78" spans="1:8" x14ac:dyDescent="0.25">
      <c r="A78" s="190">
        <f t="shared" si="3"/>
        <v>13</v>
      </c>
      <c r="B78" s="189" t="s">
        <v>1151</v>
      </c>
      <c r="C78" s="189" t="s">
        <v>1152</v>
      </c>
      <c r="D78" s="190" t="s">
        <v>376</v>
      </c>
      <c r="E78" s="190" t="s">
        <v>19</v>
      </c>
      <c r="F78" s="190" t="s">
        <v>398</v>
      </c>
      <c r="G78" s="190" t="s">
        <v>21</v>
      </c>
      <c r="H78" s="190" t="s">
        <v>247</v>
      </c>
    </row>
    <row r="79" spans="1:8" x14ac:dyDescent="0.25">
      <c r="A79" s="190">
        <f t="shared" si="3"/>
        <v>14</v>
      </c>
      <c r="B79" s="189" t="s">
        <v>401</v>
      </c>
      <c r="C79" s="189" t="s">
        <v>179</v>
      </c>
      <c r="D79" s="190" t="s">
        <v>376</v>
      </c>
      <c r="E79" s="190" t="s">
        <v>0</v>
      </c>
      <c r="F79" s="190" t="s">
        <v>400</v>
      </c>
      <c r="G79" s="190" t="s">
        <v>224</v>
      </c>
      <c r="H79" s="190" t="s">
        <v>247</v>
      </c>
    </row>
    <row r="80" spans="1:8" x14ac:dyDescent="0.25">
      <c r="A80" s="190">
        <f t="shared" si="3"/>
        <v>15</v>
      </c>
      <c r="B80" s="189" t="s">
        <v>152</v>
      </c>
      <c r="C80" s="189" t="s">
        <v>1317</v>
      </c>
      <c r="D80" s="190" t="s">
        <v>376</v>
      </c>
      <c r="E80" s="190" t="s">
        <v>22</v>
      </c>
      <c r="F80" s="190" t="s">
        <v>402</v>
      </c>
      <c r="G80" s="190" t="s">
        <v>224</v>
      </c>
      <c r="H80" s="190" t="s">
        <v>247</v>
      </c>
    </row>
    <row r="81" spans="1:8" x14ac:dyDescent="0.25">
      <c r="A81" s="190">
        <f t="shared" si="3"/>
        <v>16</v>
      </c>
      <c r="B81" s="189" t="s">
        <v>136</v>
      </c>
      <c r="C81" s="189" t="s">
        <v>1154</v>
      </c>
      <c r="D81" s="190" t="s">
        <v>376</v>
      </c>
      <c r="E81" s="190" t="s">
        <v>23</v>
      </c>
      <c r="F81" s="190" t="s">
        <v>403</v>
      </c>
      <c r="G81" s="190" t="s">
        <v>224</v>
      </c>
      <c r="H81" s="190" t="s">
        <v>247</v>
      </c>
    </row>
    <row r="82" spans="1:8" x14ac:dyDescent="0.25">
      <c r="A82" s="190">
        <f t="shared" si="3"/>
        <v>17</v>
      </c>
      <c r="B82" s="189" t="s">
        <v>90</v>
      </c>
      <c r="C82" s="189" t="s">
        <v>1155</v>
      </c>
      <c r="D82" s="190" t="s">
        <v>376</v>
      </c>
      <c r="E82" s="190" t="s">
        <v>21</v>
      </c>
      <c r="F82" s="190" t="s">
        <v>404</v>
      </c>
      <c r="G82" s="190" t="s">
        <v>21</v>
      </c>
      <c r="H82" s="190" t="s">
        <v>247</v>
      </c>
    </row>
    <row r="83" spans="1:8" x14ac:dyDescent="0.25">
      <c r="A83" s="190">
        <f t="shared" si="3"/>
        <v>18</v>
      </c>
      <c r="B83" s="189" t="s">
        <v>90</v>
      </c>
      <c r="C83" s="189" t="s">
        <v>157</v>
      </c>
      <c r="D83" s="190" t="s">
        <v>376</v>
      </c>
      <c r="E83" s="190" t="s">
        <v>20</v>
      </c>
      <c r="F83" s="190" t="s">
        <v>406</v>
      </c>
      <c r="G83" s="190" t="s">
        <v>21</v>
      </c>
      <c r="H83" s="190" t="s">
        <v>247</v>
      </c>
    </row>
    <row r="84" spans="1:8" x14ac:dyDescent="0.25">
      <c r="A84" s="190">
        <f t="shared" si="3"/>
        <v>19</v>
      </c>
      <c r="B84" s="189" t="s">
        <v>76</v>
      </c>
      <c r="C84" s="189" t="s">
        <v>1156</v>
      </c>
      <c r="D84" s="190" t="s">
        <v>376</v>
      </c>
      <c r="E84" s="190" t="s">
        <v>22</v>
      </c>
      <c r="F84" s="190" t="s">
        <v>408</v>
      </c>
      <c r="G84" s="190" t="s">
        <v>21</v>
      </c>
      <c r="H84" s="190" t="s">
        <v>247</v>
      </c>
    </row>
    <row r="85" spans="1:8" x14ac:dyDescent="0.25">
      <c r="A85" s="190">
        <f t="shared" si="3"/>
        <v>20</v>
      </c>
      <c r="B85" s="189" t="s">
        <v>411</v>
      </c>
      <c r="C85" s="189" t="s">
        <v>112</v>
      </c>
      <c r="D85" s="190" t="s">
        <v>376</v>
      </c>
      <c r="E85" s="190" t="s">
        <v>23</v>
      </c>
      <c r="F85" s="190" t="s">
        <v>410</v>
      </c>
      <c r="G85" s="190" t="s">
        <v>21</v>
      </c>
      <c r="H85" s="190" t="s">
        <v>247</v>
      </c>
    </row>
    <row r="86" spans="1:8" x14ac:dyDescent="0.25">
      <c r="A86" s="190">
        <f t="shared" si="3"/>
        <v>21</v>
      </c>
      <c r="B86" s="189" t="s">
        <v>78</v>
      </c>
      <c r="C86" s="189" t="s">
        <v>1166</v>
      </c>
      <c r="D86" s="190" t="s">
        <v>376</v>
      </c>
      <c r="E86" s="190" t="s">
        <v>199</v>
      </c>
      <c r="F86" s="190" t="s">
        <v>445</v>
      </c>
      <c r="G86" s="190" t="s">
        <v>224</v>
      </c>
      <c r="H86" s="190" t="s">
        <v>221</v>
      </c>
    </row>
    <row r="87" spans="1:8" x14ac:dyDescent="0.25">
      <c r="A87" s="190">
        <f t="shared" si="3"/>
        <v>22</v>
      </c>
      <c r="B87" s="189" t="s">
        <v>1157</v>
      </c>
      <c r="C87" s="189" t="s">
        <v>107</v>
      </c>
      <c r="D87" s="190" t="s">
        <v>376</v>
      </c>
      <c r="E87" s="190" t="s">
        <v>24</v>
      </c>
      <c r="F87" s="190" t="s">
        <v>887</v>
      </c>
      <c r="G87" s="190" t="s">
        <v>21</v>
      </c>
      <c r="H87" s="190" t="s">
        <v>247</v>
      </c>
    </row>
    <row r="88" spans="1:8" x14ac:dyDescent="0.25">
      <c r="A88" s="190">
        <f t="shared" si="3"/>
        <v>23</v>
      </c>
      <c r="B88" s="189" t="s">
        <v>414</v>
      </c>
      <c r="C88" s="189" t="s">
        <v>1158</v>
      </c>
      <c r="D88" s="190" t="s">
        <v>376</v>
      </c>
      <c r="E88" s="190" t="s">
        <v>23</v>
      </c>
      <c r="F88" s="190" t="s">
        <v>413</v>
      </c>
      <c r="G88" s="190" t="s">
        <v>224</v>
      </c>
      <c r="H88" s="190" t="s">
        <v>247</v>
      </c>
    </row>
    <row r="89" spans="1:8" x14ac:dyDescent="0.25">
      <c r="A89" s="190">
        <f t="shared" si="3"/>
        <v>24</v>
      </c>
      <c r="B89" s="189" t="s">
        <v>185</v>
      </c>
      <c r="C89" s="189" t="s">
        <v>154</v>
      </c>
      <c r="D89" s="190" t="s">
        <v>376</v>
      </c>
      <c r="E89" s="190" t="s">
        <v>14</v>
      </c>
      <c r="F89" s="190" t="s">
        <v>415</v>
      </c>
      <c r="G89" s="190" t="s">
        <v>21</v>
      </c>
      <c r="H89" s="190" t="s">
        <v>247</v>
      </c>
    </row>
    <row r="90" spans="1:8" x14ac:dyDescent="0.25">
      <c r="A90" s="190">
        <f t="shared" si="3"/>
        <v>25</v>
      </c>
      <c r="B90" s="189" t="s">
        <v>417</v>
      </c>
      <c r="C90" s="189" t="s">
        <v>186</v>
      </c>
      <c r="D90" s="190" t="s">
        <v>376</v>
      </c>
      <c r="E90" s="190" t="s">
        <v>24</v>
      </c>
      <c r="F90" s="190" t="s">
        <v>416</v>
      </c>
      <c r="G90" s="190" t="s">
        <v>224</v>
      </c>
      <c r="H90" s="190" t="s">
        <v>247</v>
      </c>
    </row>
    <row r="91" spans="1:8" x14ac:dyDescent="0.25">
      <c r="A91" s="190">
        <f t="shared" si="3"/>
        <v>26</v>
      </c>
      <c r="B91" s="189" t="s">
        <v>448</v>
      </c>
      <c r="C91" s="189" t="s">
        <v>1167</v>
      </c>
      <c r="D91" s="190" t="s">
        <v>376</v>
      </c>
      <c r="E91" s="190" t="s">
        <v>198</v>
      </c>
      <c r="F91" s="190" t="s">
        <v>447</v>
      </c>
      <c r="G91" s="190" t="s">
        <v>21</v>
      </c>
      <c r="H91" s="190" t="s">
        <v>221</v>
      </c>
    </row>
    <row r="92" spans="1:8" x14ac:dyDescent="0.25">
      <c r="A92" s="190">
        <f t="shared" si="3"/>
        <v>27</v>
      </c>
      <c r="B92" s="189" t="s">
        <v>419</v>
      </c>
      <c r="C92" s="189" t="s">
        <v>1159</v>
      </c>
      <c r="D92" s="190" t="s">
        <v>376</v>
      </c>
      <c r="E92" s="190" t="s">
        <v>24</v>
      </c>
      <c r="F92" s="190" t="s">
        <v>418</v>
      </c>
      <c r="G92" s="190" t="s">
        <v>224</v>
      </c>
      <c r="H92" s="190" t="s">
        <v>247</v>
      </c>
    </row>
    <row r="93" spans="1:8" x14ac:dyDescent="0.25">
      <c r="A93" s="190">
        <f t="shared" si="3"/>
        <v>28</v>
      </c>
      <c r="B93" s="189" t="s">
        <v>421</v>
      </c>
      <c r="C93" s="189" t="s">
        <v>1160</v>
      </c>
      <c r="D93" s="190" t="s">
        <v>376</v>
      </c>
      <c r="E93" s="190" t="s">
        <v>23</v>
      </c>
      <c r="F93" s="190" t="s">
        <v>420</v>
      </c>
      <c r="G93" s="190" t="s">
        <v>21</v>
      </c>
      <c r="H93" s="190" t="s">
        <v>247</v>
      </c>
    </row>
    <row r="94" spans="1:8" x14ac:dyDescent="0.25">
      <c r="A94" s="190">
        <f t="shared" si="3"/>
        <v>29</v>
      </c>
      <c r="B94" s="189" t="s">
        <v>423</v>
      </c>
      <c r="C94" s="189" t="s">
        <v>144</v>
      </c>
      <c r="D94" s="190" t="s">
        <v>376</v>
      </c>
      <c r="E94" s="190" t="s">
        <v>17</v>
      </c>
      <c r="F94" s="190" t="s">
        <v>422</v>
      </c>
      <c r="G94" s="190" t="s">
        <v>224</v>
      </c>
      <c r="H94" s="190" t="s">
        <v>247</v>
      </c>
    </row>
    <row r="95" spans="1:8" x14ac:dyDescent="0.25">
      <c r="A95" s="190">
        <f t="shared" si="3"/>
        <v>30</v>
      </c>
      <c r="B95" s="189" t="s">
        <v>425</v>
      </c>
      <c r="C95" s="189" t="s">
        <v>1161</v>
      </c>
      <c r="D95" s="190" t="s">
        <v>376</v>
      </c>
      <c r="E95" s="190" t="s">
        <v>14</v>
      </c>
      <c r="F95" s="190" t="s">
        <v>424</v>
      </c>
      <c r="G95" s="190" t="s">
        <v>224</v>
      </c>
      <c r="H95" s="190" t="s">
        <v>247</v>
      </c>
    </row>
    <row r="96" spans="1:8" x14ac:dyDescent="0.25">
      <c r="A96" s="190">
        <f t="shared" si="3"/>
        <v>31</v>
      </c>
      <c r="B96" s="189" t="s">
        <v>427</v>
      </c>
      <c r="C96" s="189" t="s">
        <v>1125</v>
      </c>
      <c r="D96" s="190" t="s">
        <v>376</v>
      </c>
      <c r="E96" s="190" t="s">
        <v>18</v>
      </c>
      <c r="F96" s="190" t="s">
        <v>426</v>
      </c>
      <c r="G96" s="190" t="s">
        <v>21</v>
      </c>
      <c r="H96" s="190" t="s">
        <v>247</v>
      </c>
    </row>
    <row r="97" spans="1:8" x14ac:dyDescent="0.25">
      <c r="A97" s="190">
        <f t="shared" si="3"/>
        <v>32</v>
      </c>
      <c r="B97" s="189" t="s">
        <v>429</v>
      </c>
      <c r="C97" s="189" t="s">
        <v>108</v>
      </c>
      <c r="D97" s="190" t="s">
        <v>376</v>
      </c>
      <c r="E97" s="190" t="s">
        <v>14</v>
      </c>
      <c r="F97" s="190" t="s">
        <v>428</v>
      </c>
      <c r="G97" s="190" t="s">
        <v>224</v>
      </c>
      <c r="H97" s="190" t="s">
        <v>247</v>
      </c>
    </row>
    <row r="98" spans="1:8" x14ac:dyDescent="0.25">
      <c r="A98" s="190">
        <f t="shared" si="3"/>
        <v>33</v>
      </c>
      <c r="B98" s="189" t="s">
        <v>431</v>
      </c>
      <c r="C98" s="189" t="s">
        <v>1162</v>
      </c>
      <c r="D98" s="190" t="s">
        <v>376</v>
      </c>
      <c r="E98" s="190" t="s">
        <v>19</v>
      </c>
      <c r="F98" s="190" t="s">
        <v>430</v>
      </c>
      <c r="G98" s="190" t="s">
        <v>21</v>
      </c>
      <c r="H98" s="190" t="s">
        <v>247</v>
      </c>
    </row>
    <row r="99" spans="1:8" x14ac:dyDescent="0.25">
      <c r="A99" s="190">
        <f t="shared" si="3"/>
        <v>34</v>
      </c>
      <c r="B99" s="189" t="s">
        <v>433</v>
      </c>
      <c r="C99" s="189" t="s">
        <v>122</v>
      </c>
      <c r="D99" s="190" t="s">
        <v>376</v>
      </c>
      <c r="E99" s="190" t="s">
        <v>14</v>
      </c>
      <c r="F99" s="190" t="s">
        <v>432</v>
      </c>
      <c r="G99" s="190" t="s">
        <v>224</v>
      </c>
      <c r="H99" s="190" t="s">
        <v>247</v>
      </c>
    </row>
    <row r="100" spans="1:8" x14ac:dyDescent="0.25">
      <c r="A100" s="190">
        <f t="shared" si="3"/>
        <v>35</v>
      </c>
      <c r="B100" s="189" t="s">
        <v>450</v>
      </c>
      <c r="C100" s="189" t="s">
        <v>1325</v>
      </c>
      <c r="D100" s="190" t="s">
        <v>376</v>
      </c>
      <c r="E100" s="190" t="s">
        <v>182</v>
      </c>
      <c r="F100" s="190" t="s">
        <v>449</v>
      </c>
      <c r="G100" s="190" t="s">
        <v>224</v>
      </c>
      <c r="H100" s="190" t="s">
        <v>221</v>
      </c>
    </row>
    <row r="101" spans="1:8" x14ac:dyDescent="0.25">
      <c r="A101" s="190">
        <f t="shared" si="3"/>
        <v>36</v>
      </c>
      <c r="B101" s="189" t="s">
        <v>435</v>
      </c>
      <c r="C101" s="189" t="s">
        <v>109</v>
      </c>
      <c r="D101" s="190" t="s">
        <v>376</v>
      </c>
      <c r="E101" s="190" t="s">
        <v>18</v>
      </c>
      <c r="F101" s="190" t="s">
        <v>434</v>
      </c>
      <c r="G101" s="190" t="s">
        <v>224</v>
      </c>
      <c r="H101" s="190" t="s">
        <v>247</v>
      </c>
    </row>
    <row r="102" spans="1:8" x14ac:dyDescent="0.25">
      <c r="A102" s="190">
        <f t="shared" si="3"/>
        <v>37</v>
      </c>
      <c r="B102" s="189" t="s">
        <v>437</v>
      </c>
      <c r="C102" s="189" t="s">
        <v>1163</v>
      </c>
      <c r="D102" s="190" t="s">
        <v>376</v>
      </c>
      <c r="E102" s="190" t="s">
        <v>20</v>
      </c>
      <c r="F102" s="190" t="s">
        <v>436</v>
      </c>
      <c r="G102" s="190" t="s">
        <v>21</v>
      </c>
      <c r="H102" s="190" t="s">
        <v>247</v>
      </c>
    </row>
    <row r="103" spans="1:8" x14ac:dyDescent="0.25">
      <c r="A103" s="190">
        <f t="shared" si="3"/>
        <v>38</v>
      </c>
      <c r="B103" s="189" t="s">
        <v>439</v>
      </c>
      <c r="C103" s="189" t="s">
        <v>1164</v>
      </c>
      <c r="D103" s="190" t="s">
        <v>376</v>
      </c>
      <c r="E103" s="190" t="s">
        <v>17</v>
      </c>
      <c r="F103" s="190" t="s">
        <v>438</v>
      </c>
      <c r="G103" s="190" t="s">
        <v>224</v>
      </c>
      <c r="H103" s="190" t="s">
        <v>247</v>
      </c>
    </row>
    <row r="104" spans="1:8" x14ac:dyDescent="0.25">
      <c r="A104" s="190">
        <f t="shared" si="3"/>
        <v>39</v>
      </c>
      <c r="B104" s="189" t="s">
        <v>441</v>
      </c>
      <c r="C104" s="189" t="s">
        <v>1165</v>
      </c>
      <c r="D104" s="190" t="s">
        <v>376</v>
      </c>
      <c r="E104" s="190" t="s">
        <v>0</v>
      </c>
      <c r="F104" s="190" t="s">
        <v>440</v>
      </c>
      <c r="G104" s="190" t="s">
        <v>224</v>
      </c>
      <c r="H104" s="190" t="s">
        <v>247</v>
      </c>
    </row>
    <row r="105" spans="1:8" x14ac:dyDescent="0.25">
      <c r="A105" s="190">
        <f t="shared" si="3"/>
        <v>40</v>
      </c>
      <c r="B105" s="189" t="s">
        <v>125</v>
      </c>
      <c r="C105" s="189" t="s">
        <v>1171</v>
      </c>
      <c r="D105" s="190" t="s">
        <v>459</v>
      </c>
      <c r="E105" s="190" t="s">
        <v>178</v>
      </c>
      <c r="F105" s="190" t="s">
        <v>460</v>
      </c>
      <c r="G105" s="190" t="s">
        <v>224</v>
      </c>
      <c r="H105" s="190" t="s">
        <v>221</v>
      </c>
    </row>
    <row r="106" spans="1:8" x14ac:dyDescent="0.25">
      <c r="A106" s="190">
        <f t="shared" si="3"/>
        <v>41</v>
      </c>
      <c r="B106" s="189" t="s">
        <v>463</v>
      </c>
      <c r="C106" s="189" t="s">
        <v>1172</v>
      </c>
      <c r="D106" s="190" t="s">
        <v>459</v>
      </c>
      <c r="E106" s="190" t="s">
        <v>178</v>
      </c>
      <c r="F106" s="190" t="s">
        <v>462</v>
      </c>
      <c r="G106" s="190" t="s">
        <v>21</v>
      </c>
      <c r="H106" s="190" t="s">
        <v>221</v>
      </c>
    </row>
    <row r="107" spans="1:8" x14ac:dyDescent="0.25">
      <c r="A107" s="190">
        <f t="shared" si="3"/>
        <v>42</v>
      </c>
      <c r="B107" s="189" t="s">
        <v>491</v>
      </c>
      <c r="C107" s="189" t="s">
        <v>1186</v>
      </c>
      <c r="D107" s="190" t="s">
        <v>469</v>
      </c>
      <c r="E107" s="190" t="s">
        <v>1347</v>
      </c>
      <c r="F107" s="190" t="s">
        <v>490</v>
      </c>
      <c r="G107" s="190" t="s">
        <v>21</v>
      </c>
      <c r="H107" s="190" t="s">
        <v>221</v>
      </c>
    </row>
    <row r="108" spans="1:8" x14ac:dyDescent="0.25">
      <c r="A108" s="190">
        <f t="shared" si="3"/>
        <v>43</v>
      </c>
      <c r="B108" s="189" t="s">
        <v>493</v>
      </c>
      <c r="C108" s="189" t="s">
        <v>1187</v>
      </c>
      <c r="D108" s="190" t="s">
        <v>469</v>
      </c>
      <c r="E108" s="190" t="s">
        <v>1356</v>
      </c>
      <c r="F108" s="190" t="s">
        <v>492</v>
      </c>
      <c r="G108" s="190" t="s">
        <v>224</v>
      </c>
      <c r="H108" s="190" t="s">
        <v>221</v>
      </c>
    </row>
    <row r="109" spans="1:8" x14ac:dyDescent="0.25">
      <c r="A109" s="190">
        <f t="shared" ref="A109:A127" si="4">A108+1</f>
        <v>44</v>
      </c>
      <c r="B109" s="189" t="s">
        <v>125</v>
      </c>
      <c r="C109" s="189" t="s">
        <v>1173</v>
      </c>
      <c r="D109" s="190" t="s">
        <v>469</v>
      </c>
      <c r="E109" s="190" t="s">
        <v>20</v>
      </c>
      <c r="F109" s="190" t="s">
        <v>467</v>
      </c>
      <c r="G109" s="190" t="s">
        <v>224</v>
      </c>
      <c r="H109" s="190" t="s">
        <v>247</v>
      </c>
    </row>
    <row r="110" spans="1:8" x14ac:dyDescent="0.25">
      <c r="A110" s="190">
        <f t="shared" si="4"/>
        <v>45</v>
      </c>
      <c r="B110" s="189" t="s">
        <v>471</v>
      </c>
      <c r="C110" s="189" t="s">
        <v>1174</v>
      </c>
      <c r="D110" s="190" t="s">
        <v>469</v>
      </c>
      <c r="E110" s="190" t="s">
        <v>22</v>
      </c>
      <c r="F110" s="190" t="s">
        <v>502</v>
      </c>
      <c r="G110" s="190" t="s">
        <v>21</v>
      </c>
      <c r="H110" s="190" t="s">
        <v>247</v>
      </c>
    </row>
    <row r="111" spans="1:8" x14ac:dyDescent="0.25">
      <c r="A111" s="190">
        <f t="shared" si="4"/>
        <v>46</v>
      </c>
      <c r="B111" s="189" t="s">
        <v>105</v>
      </c>
      <c r="C111" s="189" t="s">
        <v>1175</v>
      </c>
      <c r="D111" s="190" t="s">
        <v>469</v>
      </c>
      <c r="E111" s="190" t="s">
        <v>22</v>
      </c>
      <c r="F111" s="190" t="s">
        <v>472</v>
      </c>
      <c r="G111" s="190" t="s">
        <v>21</v>
      </c>
      <c r="H111" s="190" t="s">
        <v>247</v>
      </c>
    </row>
    <row r="112" spans="1:8" x14ac:dyDescent="0.25">
      <c r="A112" s="190">
        <f t="shared" si="4"/>
        <v>47</v>
      </c>
      <c r="B112" s="189" t="s">
        <v>495</v>
      </c>
      <c r="C112" s="189" t="s">
        <v>172</v>
      </c>
      <c r="D112" s="190" t="s">
        <v>469</v>
      </c>
      <c r="E112" s="190" t="s">
        <v>174</v>
      </c>
      <c r="F112" s="190" t="s">
        <v>494</v>
      </c>
      <c r="G112" s="190" t="s">
        <v>224</v>
      </c>
      <c r="H112" s="190" t="s">
        <v>221</v>
      </c>
    </row>
    <row r="113" spans="1:8" x14ac:dyDescent="0.25">
      <c r="A113" s="190">
        <f t="shared" si="4"/>
        <v>48</v>
      </c>
      <c r="B113" s="189" t="s">
        <v>474</v>
      </c>
      <c r="C113" s="189" t="s">
        <v>1176</v>
      </c>
      <c r="D113" s="190" t="s">
        <v>469</v>
      </c>
      <c r="E113" s="190" t="s">
        <v>21</v>
      </c>
      <c r="F113" s="190" t="s">
        <v>473</v>
      </c>
      <c r="G113" s="190" t="s">
        <v>224</v>
      </c>
      <c r="H113" s="190" t="s">
        <v>247</v>
      </c>
    </row>
    <row r="114" spans="1:8" x14ac:dyDescent="0.25">
      <c r="A114" s="190">
        <f t="shared" si="4"/>
        <v>49</v>
      </c>
      <c r="B114" s="189" t="s">
        <v>1327</v>
      </c>
      <c r="C114" s="189" t="s">
        <v>106</v>
      </c>
      <c r="D114" s="190" t="s">
        <v>469</v>
      </c>
      <c r="E114" s="190" t="s">
        <v>171</v>
      </c>
      <c r="F114" s="190" t="s">
        <v>496</v>
      </c>
      <c r="G114" s="190" t="s">
        <v>224</v>
      </c>
      <c r="H114" s="190" t="s">
        <v>221</v>
      </c>
    </row>
    <row r="115" spans="1:8" x14ac:dyDescent="0.25">
      <c r="A115" s="190">
        <f t="shared" si="4"/>
        <v>50</v>
      </c>
      <c r="B115" s="189" t="s">
        <v>90</v>
      </c>
      <c r="C115" s="189" t="s">
        <v>1189</v>
      </c>
      <c r="D115" s="190" t="s">
        <v>469</v>
      </c>
      <c r="E115" s="190" t="s">
        <v>199</v>
      </c>
      <c r="F115" s="190" t="s">
        <v>498</v>
      </c>
      <c r="G115" s="190" t="s">
        <v>224</v>
      </c>
      <c r="H115" s="190" t="s">
        <v>221</v>
      </c>
    </row>
    <row r="116" spans="1:8" x14ac:dyDescent="0.25">
      <c r="A116" s="190">
        <f t="shared" si="4"/>
        <v>51</v>
      </c>
      <c r="B116" s="189" t="s">
        <v>1326</v>
      </c>
      <c r="C116" s="189" t="s">
        <v>1178</v>
      </c>
      <c r="D116" s="190" t="s">
        <v>469</v>
      </c>
      <c r="E116" s="190" t="s">
        <v>18</v>
      </c>
      <c r="F116" s="190" t="s">
        <v>865</v>
      </c>
      <c r="G116" s="190" t="s">
        <v>224</v>
      </c>
      <c r="H116" s="190" t="s">
        <v>247</v>
      </c>
    </row>
    <row r="117" spans="1:8" x14ac:dyDescent="0.25">
      <c r="A117" s="190">
        <f t="shared" si="4"/>
        <v>52</v>
      </c>
      <c r="B117" s="189" t="s">
        <v>477</v>
      </c>
      <c r="C117" s="189" t="s">
        <v>1179</v>
      </c>
      <c r="D117" s="190" t="s">
        <v>469</v>
      </c>
      <c r="E117" s="190" t="s">
        <v>23</v>
      </c>
      <c r="F117" s="190" t="s">
        <v>476</v>
      </c>
      <c r="G117" s="190" t="s">
        <v>21</v>
      </c>
      <c r="H117" s="190" t="s">
        <v>247</v>
      </c>
    </row>
    <row r="118" spans="1:8" x14ac:dyDescent="0.25">
      <c r="A118" s="190">
        <f t="shared" si="4"/>
        <v>53</v>
      </c>
      <c r="B118" s="189" t="s">
        <v>501</v>
      </c>
      <c r="C118" s="189" t="s">
        <v>1190</v>
      </c>
      <c r="D118" s="190" t="s">
        <v>469</v>
      </c>
      <c r="E118" s="190" t="s">
        <v>1353</v>
      </c>
      <c r="F118" s="190" t="s">
        <v>500</v>
      </c>
      <c r="G118" s="190" t="s">
        <v>224</v>
      </c>
      <c r="H118" s="190" t="s">
        <v>221</v>
      </c>
    </row>
    <row r="119" spans="1:8" x14ac:dyDescent="0.25">
      <c r="A119" s="190">
        <f t="shared" si="4"/>
        <v>54</v>
      </c>
      <c r="B119" s="189" t="s">
        <v>479</v>
      </c>
      <c r="C119" s="189" t="s">
        <v>1180</v>
      </c>
      <c r="D119" s="190" t="s">
        <v>469</v>
      </c>
      <c r="E119" s="190" t="s">
        <v>17</v>
      </c>
      <c r="F119" s="190" t="s">
        <v>478</v>
      </c>
      <c r="G119" s="190" t="s">
        <v>224</v>
      </c>
      <c r="H119" s="190" t="s">
        <v>247</v>
      </c>
    </row>
    <row r="120" spans="1:8" x14ac:dyDescent="0.25">
      <c r="A120" s="190">
        <f t="shared" si="4"/>
        <v>55</v>
      </c>
      <c r="B120" s="189" t="s">
        <v>481</v>
      </c>
      <c r="C120" s="189" t="s">
        <v>1181</v>
      </c>
      <c r="D120" s="190" t="s">
        <v>469</v>
      </c>
      <c r="E120" s="190" t="s">
        <v>0</v>
      </c>
      <c r="F120" s="190" t="s">
        <v>480</v>
      </c>
      <c r="G120" s="190" t="s">
        <v>21</v>
      </c>
      <c r="H120" s="190" t="s">
        <v>247</v>
      </c>
    </row>
    <row r="121" spans="1:8" x14ac:dyDescent="0.25">
      <c r="A121" s="190">
        <f t="shared" si="4"/>
        <v>56</v>
      </c>
      <c r="B121" s="189" t="s">
        <v>503</v>
      </c>
      <c r="C121" s="189" t="s">
        <v>1191</v>
      </c>
      <c r="D121" s="190" t="s">
        <v>469</v>
      </c>
      <c r="E121" s="190" t="s">
        <v>202</v>
      </c>
      <c r="F121" s="190" t="s">
        <v>848</v>
      </c>
      <c r="G121" s="190" t="s">
        <v>224</v>
      </c>
      <c r="H121" s="190" t="s">
        <v>221</v>
      </c>
    </row>
    <row r="122" spans="1:8" x14ac:dyDescent="0.25">
      <c r="A122" s="190">
        <f t="shared" si="4"/>
        <v>57</v>
      </c>
      <c r="B122" s="189" t="s">
        <v>96</v>
      </c>
      <c r="C122" s="189" t="s">
        <v>291</v>
      </c>
      <c r="D122" s="190" t="s">
        <v>469</v>
      </c>
      <c r="E122" s="190" t="s">
        <v>24</v>
      </c>
      <c r="F122" s="190" t="s">
        <v>482</v>
      </c>
      <c r="G122" s="190" t="s">
        <v>224</v>
      </c>
      <c r="H122" s="190" t="s">
        <v>247</v>
      </c>
    </row>
    <row r="123" spans="1:8" x14ac:dyDescent="0.25">
      <c r="A123" s="190">
        <f t="shared" si="4"/>
        <v>58</v>
      </c>
      <c r="B123" s="189" t="s">
        <v>96</v>
      </c>
      <c r="C123" s="189" t="s">
        <v>144</v>
      </c>
      <c r="D123" s="190" t="s">
        <v>469</v>
      </c>
      <c r="E123" s="190" t="s">
        <v>22</v>
      </c>
      <c r="F123" s="190" t="s">
        <v>484</v>
      </c>
      <c r="G123" s="190" t="s">
        <v>224</v>
      </c>
      <c r="H123" s="190" t="s">
        <v>247</v>
      </c>
    </row>
    <row r="124" spans="1:8" x14ac:dyDescent="0.25">
      <c r="A124" s="190">
        <f t="shared" si="4"/>
        <v>59</v>
      </c>
      <c r="B124" s="189" t="s">
        <v>1290</v>
      </c>
      <c r="C124" s="189" t="s">
        <v>1184</v>
      </c>
      <c r="D124" s="190" t="s">
        <v>469</v>
      </c>
      <c r="E124" s="190" t="s">
        <v>24</v>
      </c>
      <c r="F124" s="190" t="s">
        <v>486</v>
      </c>
      <c r="G124" s="190" t="s">
        <v>21</v>
      </c>
      <c r="H124" s="190" t="s">
        <v>247</v>
      </c>
    </row>
    <row r="125" spans="1:8" x14ac:dyDescent="0.25">
      <c r="A125" s="190">
        <f t="shared" si="4"/>
        <v>60</v>
      </c>
      <c r="B125" s="189" t="s">
        <v>489</v>
      </c>
      <c r="C125" s="189" t="s">
        <v>1185</v>
      </c>
      <c r="D125" s="190" t="s">
        <v>469</v>
      </c>
      <c r="E125" s="190" t="s">
        <v>14</v>
      </c>
      <c r="F125" s="190" t="s">
        <v>488</v>
      </c>
      <c r="G125" s="190" t="s">
        <v>21</v>
      </c>
      <c r="H125" s="190" t="s">
        <v>247</v>
      </c>
    </row>
    <row r="126" spans="1:8" s="186" customFormat="1" x14ac:dyDescent="0.25">
      <c r="A126" s="190">
        <f t="shared" si="4"/>
        <v>61</v>
      </c>
      <c r="B126" s="189" t="s">
        <v>167</v>
      </c>
      <c r="C126" s="189" t="s">
        <v>1191</v>
      </c>
      <c r="D126" s="190" t="s">
        <v>469</v>
      </c>
      <c r="E126" s="190" t="s">
        <v>1353</v>
      </c>
      <c r="F126" s="190" t="s">
        <v>504</v>
      </c>
      <c r="G126" s="190" t="s">
        <v>224</v>
      </c>
      <c r="H126" s="190" t="s">
        <v>221</v>
      </c>
    </row>
    <row r="127" spans="1:8" x14ac:dyDescent="0.25">
      <c r="A127" s="190">
        <f t="shared" si="4"/>
        <v>62</v>
      </c>
      <c r="B127" s="189" t="s">
        <v>507</v>
      </c>
      <c r="C127" s="189" t="s">
        <v>1193</v>
      </c>
      <c r="D127" s="190" t="s">
        <v>469</v>
      </c>
      <c r="E127" s="190" t="s">
        <v>169</v>
      </c>
      <c r="F127" s="190" t="s">
        <v>506</v>
      </c>
      <c r="G127" s="190" t="s">
        <v>21</v>
      </c>
      <c r="H127" s="190" t="s">
        <v>221</v>
      </c>
    </row>
    <row r="128" spans="1:8" x14ac:dyDescent="0.25">
      <c r="A128" s="190">
        <v>1</v>
      </c>
      <c r="B128" s="189" t="s">
        <v>518</v>
      </c>
      <c r="C128" s="189" t="s">
        <v>1195</v>
      </c>
      <c r="D128" s="190" t="s">
        <v>516</v>
      </c>
      <c r="E128" s="190" t="s">
        <v>23</v>
      </c>
      <c r="F128" s="190" t="s">
        <v>517</v>
      </c>
      <c r="G128" s="190" t="s">
        <v>224</v>
      </c>
      <c r="H128" s="190" t="s">
        <v>247</v>
      </c>
    </row>
    <row r="129" spans="1:8" x14ac:dyDescent="0.25">
      <c r="A129" s="190">
        <f t="shared" ref="A129:A150" si="5">A128+1</f>
        <v>2</v>
      </c>
      <c r="B129" s="189" t="s">
        <v>125</v>
      </c>
      <c r="C129" s="189" t="s">
        <v>1196</v>
      </c>
      <c r="D129" s="190" t="s">
        <v>516</v>
      </c>
      <c r="E129" s="190" t="s">
        <v>19</v>
      </c>
      <c r="F129" s="190" t="s">
        <v>519</v>
      </c>
      <c r="G129" s="190" t="s">
        <v>224</v>
      </c>
      <c r="H129" s="190" t="s">
        <v>247</v>
      </c>
    </row>
    <row r="130" spans="1:8" x14ac:dyDescent="0.25">
      <c r="A130" s="190">
        <f t="shared" si="5"/>
        <v>3</v>
      </c>
      <c r="B130" s="189" t="s">
        <v>524</v>
      </c>
      <c r="C130" s="189" t="s">
        <v>102</v>
      </c>
      <c r="D130" s="190" t="s">
        <v>516</v>
      </c>
      <c r="E130" s="190" t="s">
        <v>18</v>
      </c>
      <c r="F130" s="190" t="s">
        <v>523</v>
      </c>
      <c r="G130" s="190" t="s">
        <v>224</v>
      </c>
      <c r="H130" s="190" t="s">
        <v>247</v>
      </c>
    </row>
    <row r="131" spans="1:8" x14ac:dyDescent="0.25">
      <c r="A131" s="190">
        <f t="shared" si="5"/>
        <v>4</v>
      </c>
      <c r="B131" s="189" t="s">
        <v>123</v>
      </c>
      <c r="C131" s="189" t="s">
        <v>1198</v>
      </c>
      <c r="D131" s="190" t="s">
        <v>516</v>
      </c>
      <c r="E131" s="190" t="s">
        <v>24</v>
      </c>
      <c r="F131" s="190" t="s">
        <v>525</v>
      </c>
      <c r="G131" s="190" t="s">
        <v>224</v>
      </c>
      <c r="H131" s="190" t="s">
        <v>247</v>
      </c>
    </row>
    <row r="132" spans="1:8" x14ac:dyDescent="0.25">
      <c r="A132" s="190">
        <f t="shared" si="5"/>
        <v>5</v>
      </c>
      <c r="B132" s="189" t="s">
        <v>1211</v>
      </c>
      <c r="C132" s="189" t="s">
        <v>140</v>
      </c>
      <c r="D132" s="190" t="s">
        <v>516</v>
      </c>
      <c r="E132" s="190" t="s">
        <v>178</v>
      </c>
      <c r="F132" s="190" t="s">
        <v>557</v>
      </c>
      <c r="G132" s="190" t="s">
        <v>224</v>
      </c>
      <c r="H132" s="190" t="s">
        <v>221</v>
      </c>
    </row>
    <row r="133" spans="1:8" x14ac:dyDescent="0.25">
      <c r="A133" s="190">
        <f t="shared" si="5"/>
        <v>6</v>
      </c>
      <c r="B133" s="189" t="s">
        <v>183</v>
      </c>
      <c r="C133" s="189" t="s">
        <v>1199</v>
      </c>
      <c r="D133" s="190" t="s">
        <v>516</v>
      </c>
      <c r="E133" s="190" t="s">
        <v>20</v>
      </c>
      <c r="F133" s="190" t="s">
        <v>526</v>
      </c>
      <c r="G133" s="190" t="s">
        <v>224</v>
      </c>
      <c r="H133" s="190" t="s">
        <v>247</v>
      </c>
    </row>
    <row r="134" spans="1:8" x14ac:dyDescent="0.25">
      <c r="A134" s="190">
        <f t="shared" si="5"/>
        <v>7</v>
      </c>
      <c r="B134" s="189" t="s">
        <v>528</v>
      </c>
      <c r="C134" s="189" t="s">
        <v>124</v>
      </c>
      <c r="D134" s="190" t="s">
        <v>516</v>
      </c>
      <c r="E134" s="190" t="s">
        <v>21</v>
      </c>
      <c r="F134" s="190" t="s">
        <v>527</v>
      </c>
      <c r="G134" s="190" t="s">
        <v>224</v>
      </c>
      <c r="H134" s="190" t="s">
        <v>247</v>
      </c>
    </row>
    <row r="135" spans="1:8" x14ac:dyDescent="0.25">
      <c r="A135" s="190">
        <f t="shared" si="5"/>
        <v>8</v>
      </c>
      <c r="B135" s="189" t="s">
        <v>530</v>
      </c>
      <c r="C135" s="189" t="s">
        <v>1200</v>
      </c>
      <c r="D135" s="190" t="s">
        <v>516</v>
      </c>
      <c r="E135" s="190" t="s">
        <v>14</v>
      </c>
      <c r="F135" s="190" t="s">
        <v>529</v>
      </c>
      <c r="G135" s="190" t="s">
        <v>224</v>
      </c>
      <c r="H135" s="190" t="s">
        <v>247</v>
      </c>
    </row>
    <row r="136" spans="1:8" x14ac:dyDescent="0.25">
      <c r="A136" s="190">
        <f t="shared" si="5"/>
        <v>9</v>
      </c>
      <c r="B136" s="189" t="s">
        <v>532</v>
      </c>
      <c r="C136" s="189" t="s">
        <v>95</v>
      </c>
      <c r="D136" s="190" t="s">
        <v>516</v>
      </c>
      <c r="E136" s="190" t="s">
        <v>23</v>
      </c>
      <c r="F136" s="190" t="s">
        <v>531</v>
      </c>
      <c r="G136" s="190" t="s">
        <v>224</v>
      </c>
      <c r="H136" s="190" t="s">
        <v>247</v>
      </c>
    </row>
    <row r="137" spans="1:8" x14ac:dyDescent="0.25">
      <c r="A137" s="190">
        <f t="shared" si="5"/>
        <v>10</v>
      </c>
      <c r="B137" s="189" t="s">
        <v>534</v>
      </c>
      <c r="C137" s="189" t="s">
        <v>1201</v>
      </c>
      <c r="D137" s="190" t="s">
        <v>516</v>
      </c>
      <c r="E137" s="190" t="s">
        <v>14</v>
      </c>
      <c r="F137" s="190" t="s">
        <v>533</v>
      </c>
      <c r="G137" s="190" t="s">
        <v>224</v>
      </c>
      <c r="H137" s="190" t="s">
        <v>247</v>
      </c>
    </row>
    <row r="138" spans="1:8" x14ac:dyDescent="0.25">
      <c r="A138" s="190">
        <f t="shared" si="5"/>
        <v>11</v>
      </c>
      <c r="B138" s="189" t="s">
        <v>536</v>
      </c>
      <c r="C138" s="189" t="s">
        <v>1202</v>
      </c>
      <c r="D138" s="190" t="s">
        <v>516</v>
      </c>
      <c r="E138" s="190" t="s">
        <v>22</v>
      </c>
      <c r="F138" s="190" t="s">
        <v>535</v>
      </c>
      <c r="G138" s="190" t="s">
        <v>224</v>
      </c>
      <c r="H138" s="190" t="s">
        <v>247</v>
      </c>
    </row>
    <row r="139" spans="1:8" x14ac:dyDescent="0.25">
      <c r="A139" s="190">
        <f t="shared" si="5"/>
        <v>12</v>
      </c>
      <c r="B139" s="189" t="s">
        <v>538</v>
      </c>
      <c r="C139" s="189" t="s">
        <v>1203</v>
      </c>
      <c r="D139" s="190" t="s">
        <v>516</v>
      </c>
      <c r="E139" s="190" t="s">
        <v>23</v>
      </c>
      <c r="F139" s="190" t="s">
        <v>537</v>
      </c>
      <c r="G139" s="190" t="s">
        <v>21</v>
      </c>
      <c r="H139" s="190" t="s">
        <v>247</v>
      </c>
    </row>
    <row r="140" spans="1:8" x14ac:dyDescent="0.25">
      <c r="A140" s="190">
        <f t="shared" si="5"/>
        <v>13</v>
      </c>
      <c r="B140" s="189" t="s">
        <v>1204</v>
      </c>
      <c r="C140" s="189" t="s">
        <v>140</v>
      </c>
      <c r="D140" s="190" t="s">
        <v>516</v>
      </c>
      <c r="E140" s="190" t="s">
        <v>17</v>
      </c>
      <c r="F140" s="190" t="s">
        <v>539</v>
      </c>
      <c r="G140" s="190" t="s">
        <v>224</v>
      </c>
      <c r="H140" s="190" t="s">
        <v>247</v>
      </c>
    </row>
    <row r="141" spans="1:8" x14ac:dyDescent="0.25">
      <c r="A141" s="190">
        <f t="shared" si="5"/>
        <v>14</v>
      </c>
      <c r="B141" s="189" t="s">
        <v>542</v>
      </c>
      <c r="C141" s="189" t="s">
        <v>156</v>
      </c>
      <c r="D141" s="190" t="s">
        <v>516</v>
      </c>
      <c r="E141" s="190" t="s">
        <v>24</v>
      </c>
      <c r="F141" s="190" t="s">
        <v>541</v>
      </c>
      <c r="G141" s="190" t="s">
        <v>224</v>
      </c>
      <c r="H141" s="190" t="s">
        <v>247</v>
      </c>
    </row>
    <row r="142" spans="1:8" x14ac:dyDescent="0.25">
      <c r="A142" s="190">
        <f t="shared" si="5"/>
        <v>15</v>
      </c>
      <c r="B142" s="189" t="s">
        <v>544</v>
      </c>
      <c r="C142" s="189" t="s">
        <v>1205</v>
      </c>
      <c r="D142" s="190" t="s">
        <v>516</v>
      </c>
      <c r="E142" s="190" t="s">
        <v>17</v>
      </c>
      <c r="F142" s="190" t="s">
        <v>543</v>
      </c>
      <c r="G142" s="190" t="s">
        <v>224</v>
      </c>
      <c r="H142" s="190" t="s">
        <v>247</v>
      </c>
    </row>
    <row r="143" spans="1:8" x14ac:dyDescent="0.25">
      <c r="A143" s="190">
        <f t="shared" si="5"/>
        <v>16</v>
      </c>
      <c r="B143" s="189" t="s">
        <v>546</v>
      </c>
      <c r="C143" s="189" t="s">
        <v>79</v>
      </c>
      <c r="D143" s="190" t="s">
        <v>516</v>
      </c>
      <c r="E143" s="190" t="s">
        <v>19</v>
      </c>
      <c r="F143" s="190" t="s">
        <v>545</v>
      </c>
      <c r="G143" s="190" t="s">
        <v>224</v>
      </c>
      <c r="H143" s="190" t="s">
        <v>247</v>
      </c>
    </row>
    <row r="144" spans="1:8" x14ac:dyDescent="0.25">
      <c r="A144" s="190">
        <f t="shared" si="5"/>
        <v>17</v>
      </c>
      <c r="B144" s="189" t="s">
        <v>1206</v>
      </c>
      <c r="C144" s="189" t="s">
        <v>121</v>
      </c>
      <c r="D144" s="190" t="s">
        <v>516</v>
      </c>
      <c r="E144" s="190" t="s">
        <v>0</v>
      </c>
      <c r="F144" s="190" t="s">
        <v>547</v>
      </c>
      <c r="G144" s="190" t="s">
        <v>224</v>
      </c>
      <c r="H144" s="190" t="s">
        <v>247</v>
      </c>
    </row>
    <row r="145" spans="1:8" x14ac:dyDescent="0.25">
      <c r="A145" s="190">
        <f t="shared" si="5"/>
        <v>18</v>
      </c>
      <c r="B145" s="189" t="s">
        <v>550</v>
      </c>
      <c r="C145" s="189" t="s">
        <v>140</v>
      </c>
      <c r="D145" s="190" t="s">
        <v>516</v>
      </c>
      <c r="E145" s="190" t="s">
        <v>20</v>
      </c>
      <c r="F145" s="190" t="s">
        <v>549</v>
      </c>
      <c r="G145" s="190" t="s">
        <v>224</v>
      </c>
      <c r="H145" s="190" t="s">
        <v>247</v>
      </c>
    </row>
    <row r="146" spans="1:8" x14ac:dyDescent="0.25">
      <c r="A146" s="190">
        <f t="shared" si="5"/>
        <v>19</v>
      </c>
      <c r="B146" s="189" t="s">
        <v>552</v>
      </c>
      <c r="C146" s="189" t="s">
        <v>1208</v>
      </c>
      <c r="D146" s="190" t="s">
        <v>516</v>
      </c>
      <c r="E146" s="190" t="s">
        <v>21</v>
      </c>
      <c r="F146" s="190" t="s">
        <v>551</v>
      </c>
      <c r="G146" s="190" t="s">
        <v>224</v>
      </c>
      <c r="H146" s="190" t="s">
        <v>247</v>
      </c>
    </row>
    <row r="147" spans="1:8" x14ac:dyDescent="0.25">
      <c r="A147" s="190">
        <f t="shared" si="5"/>
        <v>20</v>
      </c>
      <c r="B147" s="189" t="s">
        <v>167</v>
      </c>
      <c r="C147" s="189" t="s">
        <v>1209</v>
      </c>
      <c r="D147" s="190" t="s">
        <v>516</v>
      </c>
      <c r="E147" s="190" t="s">
        <v>0</v>
      </c>
      <c r="F147" s="190" t="s">
        <v>553</v>
      </c>
      <c r="G147" s="190" t="s">
        <v>224</v>
      </c>
      <c r="H147" s="190" t="s">
        <v>247</v>
      </c>
    </row>
    <row r="148" spans="1:8" x14ac:dyDescent="0.25">
      <c r="A148" s="190">
        <f t="shared" si="5"/>
        <v>21</v>
      </c>
      <c r="B148" s="189" t="s">
        <v>167</v>
      </c>
      <c r="C148" s="189" t="s">
        <v>1210</v>
      </c>
      <c r="D148" s="190" t="s">
        <v>516</v>
      </c>
      <c r="E148" s="190" t="s">
        <v>18</v>
      </c>
      <c r="F148" s="190" t="s">
        <v>555</v>
      </c>
      <c r="G148" s="190" t="s">
        <v>224</v>
      </c>
      <c r="H148" s="190" t="s">
        <v>247</v>
      </c>
    </row>
    <row r="149" spans="1:8" x14ac:dyDescent="0.25">
      <c r="A149" s="190">
        <f t="shared" si="5"/>
        <v>22</v>
      </c>
      <c r="B149" s="189" t="s">
        <v>103</v>
      </c>
      <c r="C149" s="189" t="s">
        <v>1212</v>
      </c>
      <c r="D149" s="190" t="s">
        <v>516</v>
      </c>
      <c r="E149" s="190" t="s">
        <v>197</v>
      </c>
      <c r="F149" s="190" t="s">
        <v>559</v>
      </c>
      <c r="G149" s="190" t="s">
        <v>224</v>
      </c>
      <c r="H149" s="190" t="s">
        <v>221</v>
      </c>
    </row>
    <row r="150" spans="1:8" x14ac:dyDescent="0.25">
      <c r="A150" s="190">
        <f t="shared" si="5"/>
        <v>23</v>
      </c>
      <c r="B150" s="189" t="s">
        <v>115</v>
      </c>
      <c r="C150" s="189" t="s">
        <v>116</v>
      </c>
      <c r="D150" s="190" t="s">
        <v>573</v>
      </c>
      <c r="E150" s="190" t="s">
        <v>178</v>
      </c>
      <c r="F150" s="190" t="s">
        <v>584</v>
      </c>
      <c r="G150" s="190" t="s">
        <v>21</v>
      </c>
      <c r="H150" s="190" t="s">
        <v>221</v>
      </c>
    </row>
    <row r="151" spans="1:8" x14ac:dyDescent="0.25">
      <c r="A151" s="190">
        <v>1</v>
      </c>
      <c r="B151" s="189" t="s">
        <v>150</v>
      </c>
      <c r="C151" s="189" t="s">
        <v>151</v>
      </c>
      <c r="D151" s="190" t="s">
        <v>573</v>
      </c>
      <c r="E151" s="190" t="s">
        <v>169</v>
      </c>
      <c r="F151" s="190" t="s">
        <v>585</v>
      </c>
      <c r="G151" s="190" t="s">
        <v>224</v>
      </c>
      <c r="H151" s="190" t="s">
        <v>221</v>
      </c>
    </row>
    <row r="152" spans="1:8" x14ac:dyDescent="0.25">
      <c r="A152" s="190">
        <f t="shared" ref="A152:A161" si="6">A151+1</f>
        <v>2</v>
      </c>
      <c r="B152" s="189" t="s">
        <v>572</v>
      </c>
      <c r="C152" s="189" t="s">
        <v>1213</v>
      </c>
      <c r="D152" s="190" t="s">
        <v>573</v>
      </c>
      <c r="E152" s="190" t="s">
        <v>23</v>
      </c>
      <c r="F152" s="190" t="s">
        <v>571</v>
      </c>
      <c r="G152" s="190" t="s">
        <v>224</v>
      </c>
      <c r="H152" s="190" t="s">
        <v>247</v>
      </c>
    </row>
    <row r="153" spans="1:8" x14ac:dyDescent="0.25">
      <c r="A153" s="190">
        <f t="shared" si="6"/>
        <v>3</v>
      </c>
      <c r="B153" s="189" t="s">
        <v>176</v>
      </c>
      <c r="C153" s="189" t="s">
        <v>1215</v>
      </c>
      <c r="D153" s="190" t="s">
        <v>573</v>
      </c>
      <c r="E153" s="190" t="s">
        <v>18</v>
      </c>
      <c r="F153" s="190" t="s">
        <v>869</v>
      </c>
      <c r="G153" s="190" t="s">
        <v>224</v>
      </c>
      <c r="H153" s="190" t="s">
        <v>247</v>
      </c>
    </row>
    <row r="154" spans="1:8" x14ac:dyDescent="0.25">
      <c r="A154" s="190">
        <f t="shared" si="6"/>
        <v>4</v>
      </c>
      <c r="B154" s="189" t="s">
        <v>577</v>
      </c>
      <c r="C154" s="189" t="s">
        <v>116</v>
      </c>
      <c r="D154" s="190" t="s">
        <v>573</v>
      </c>
      <c r="E154" s="190" t="s">
        <v>20</v>
      </c>
      <c r="F154" s="190" t="s">
        <v>576</v>
      </c>
      <c r="G154" s="190" t="s">
        <v>224</v>
      </c>
      <c r="H154" s="190" t="s">
        <v>247</v>
      </c>
    </row>
    <row r="155" spans="1:8" x14ac:dyDescent="0.25">
      <c r="A155" s="190">
        <f t="shared" si="6"/>
        <v>5</v>
      </c>
      <c r="B155" s="189" t="s">
        <v>579</v>
      </c>
      <c r="C155" s="189" t="s">
        <v>1216</v>
      </c>
      <c r="D155" s="190" t="s">
        <v>573</v>
      </c>
      <c r="E155" s="190" t="s">
        <v>21</v>
      </c>
      <c r="F155" s="190" t="s">
        <v>578</v>
      </c>
      <c r="G155" s="190" t="s">
        <v>224</v>
      </c>
      <c r="H155" s="190" t="s">
        <v>247</v>
      </c>
    </row>
    <row r="156" spans="1:8" x14ac:dyDescent="0.25">
      <c r="A156" s="190">
        <f t="shared" si="6"/>
        <v>6</v>
      </c>
      <c r="B156" s="189" t="s">
        <v>110</v>
      </c>
      <c r="C156" s="189" t="s">
        <v>111</v>
      </c>
      <c r="D156" s="190" t="s">
        <v>573</v>
      </c>
      <c r="E156" s="190" t="s">
        <v>178</v>
      </c>
      <c r="F156" s="190" t="s">
        <v>586</v>
      </c>
      <c r="G156" s="190" t="s">
        <v>21</v>
      </c>
      <c r="H156" s="190" t="s">
        <v>221</v>
      </c>
    </row>
    <row r="157" spans="1:8" x14ac:dyDescent="0.25">
      <c r="A157" s="190">
        <f t="shared" si="6"/>
        <v>7</v>
      </c>
      <c r="B157" s="189" t="s">
        <v>581</v>
      </c>
      <c r="C157" s="189" t="s">
        <v>159</v>
      </c>
      <c r="D157" s="190" t="s">
        <v>573</v>
      </c>
      <c r="E157" s="190" t="s">
        <v>24</v>
      </c>
      <c r="F157" s="190" t="s">
        <v>580</v>
      </c>
      <c r="G157" s="190" t="s">
        <v>224</v>
      </c>
      <c r="H157" s="190" t="s">
        <v>247</v>
      </c>
    </row>
    <row r="158" spans="1:8" x14ac:dyDescent="0.25">
      <c r="A158" s="190">
        <f t="shared" si="6"/>
        <v>8</v>
      </c>
      <c r="B158" s="189" t="s">
        <v>583</v>
      </c>
      <c r="C158" s="189" t="s">
        <v>1217</v>
      </c>
      <c r="D158" s="190" t="s">
        <v>573</v>
      </c>
      <c r="E158" s="190" t="s">
        <v>17</v>
      </c>
      <c r="F158" s="190" t="s">
        <v>582</v>
      </c>
      <c r="G158" s="190" t="s">
        <v>21</v>
      </c>
      <c r="H158" s="190" t="s">
        <v>247</v>
      </c>
    </row>
    <row r="159" spans="1:8" x14ac:dyDescent="0.25">
      <c r="A159" s="190">
        <f t="shared" si="6"/>
        <v>9</v>
      </c>
      <c r="B159" s="189" t="s">
        <v>168</v>
      </c>
      <c r="C159" s="189" t="s">
        <v>1218</v>
      </c>
      <c r="D159" s="190" t="s">
        <v>595</v>
      </c>
      <c r="E159" s="190" t="s">
        <v>14</v>
      </c>
      <c r="F159" s="190" t="s">
        <v>593</v>
      </c>
      <c r="G159" s="190" t="s">
        <v>21</v>
      </c>
      <c r="H159" s="190" t="s">
        <v>247</v>
      </c>
    </row>
    <row r="160" spans="1:8" x14ac:dyDescent="0.25">
      <c r="A160" s="190">
        <f t="shared" si="6"/>
        <v>10</v>
      </c>
      <c r="B160" s="189" t="s">
        <v>599</v>
      </c>
      <c r="C160" s="189" t="s">
        <v>98</v>
      </c>
      <c r="D160" s="190" t="s">
        <v>595</v>
      </c>
      <c r="E160" s="190" t="s">
        <v>17</v>
      </c>
      <c r="F160" s="190" t="s">
        <v>598</v>
      </c>
      <c r="G160" s="190" t="s">
        <v>21</v>
      </c>
      <c r="H160" s="190" t="s">
        <v>247</v>
      </c>
    </row>
    <row r="161" spans="1:8" x14ac:dyDescent="0.25">
      <c r="A161" s="190">
        <f t="shared" si="6"/>
        <v>11</v>
      </c>
      <c r="B161" s="189" t="s">
        <v>601</v>
      </c>
      <c r="C161" s="189" t="s">
        <v>94</v>
      </c>
      <c r="D161" s="190" t="s">
        <v>595</v>
      </c>
      <c r="E161" s="190" t="s">
        <v>19</v>
      </c>
      <c r="F161" s="190" t="s">
        <v>600</v>
      </c>
      <c r="G161" s="190" t="s">
        <v>224</v>
      </c>
      <c r="H161" s="190" t="s">
        <v>247</v>
      </c>
    </row>
    <row r="162" spans="1:8" x14ac:dyDescent="0.25">
      <c r="A162" s="190">
        <v>1</v>
      </c>
      <c r="B162" s="189" t="s">
        <v>90</v>
      </c>
      <c r="C162" s="189" t="s">
        <v>91</v>
      </c>
      <c r="D162" s="190" t="s">
        <v>595</v>
      </c>
      <c r="E162" s="190" t="s">
        <v>1357</v>
      </c>
      <c r="F162" s="190" t="s">
        <v>612</v>
      </c>
      <c r="G162" s="190" t="s">
        <v>21</v>
      </c>
      <c r="H162" s="190" t="s">
        <v>221</v>
      </c>
    </row>
    <row r="163" spans="1:8" x14ac:dyDescent="0.25">
      <c r="A163" s="190">
        <f t="shared" ref="A163:A171" si="7">A162+1</f>
        <v>2</v>
      </c>
      <c r="B163" s="189" t="s">
        <v>603</v>
      </c>
      <c r="C163" s="189" t="s">
        <v>160</v>
      </c>
      <c r="D163" s="190" t="s">
        <v>595</v>
      </c>
      <c r="E163" s="190" t="s">
        <v>0</v>
      </c>
      <c r="F163" s="190" t="s">
        <v>602</v>
      </c>
      <c r="G163" s="190" t="s">
        <v>224</v>
      </c>
      <c r="H163" s="190" t="s">
        <v>247</v>
      </c>
    </row>
    <row r="164" spans="1:8" x14ac:dyDescent="0.25">
      <c r="A164" s="190">
        <f t="shared" si="7"/>
        <v>3</v>
      </c>
      <c r="B164" s="189" t="s">
        <v>605</v>
      </c>
      <c r="C164" s="189" t="s">
        <v>106</v>
      </c>
      <c r="D164" s="190" t="s">
        <v>595</v>
      </c>
      <c r="E164" s="190" t="s">
        <v>22</v>
      </c>
      <c r="F164" s="190" t="s">
        <v>604</v>
      </c>
      <c r="G164" s="190" t="s">
        <v>224</v>
      </c>
      <c r="H164" s="190" t="s">
        <v>247</v>
      </c>
    </row>
    <row r="165" spans="1:8" x14ac:dyDescent="0.25">
      <c r="A165" s="190">
        <f t="shared" si="7"/>
        <v>4</v>
      </c>
      <c r="B165" s="189" t="s">
        <v>607</v>
      </c>
      <c r="C165" s="189" t="s">
        <v>172</v>
      </c>
      <c r="D165" s="190" t="s">
        <v>595</v>
      </c>
      <c r="E165" s="190" t="s">
        <v>22</v>
      </c>
      <c r="F165" s="190" t="s">
        <v>268</v>
      </c>
      <c r="G165" s="190" t="s">
        <v>224</v>
      </c>
      <c r="H165" s="190" t="s">
        <v>247</v>
      </c>
    </row>
    <row r="166" spans="1:8" x14ac:dyDescent="0.25">
      <c r="A166" s="190">
        <f t="shared" si="7"/>
        <v>5</v>
      </c>
      <c r="B166" s="189" t="s">
        <v>611</v>
      </c>
      <c r="C166" s="189" t="s">
        <v>102</v>
      </c>
      <c r="D166" s="190" t="s">
        <v>595</v>
      </c>
      <c r="E166" s="190" t="s">
        <v>24</v>
      </c>
      <c r="F166" s="190" t="s">
        <v>610</v>
      </c>
      <c r="G166" s="190" t="s">
        <v>224</v>
      </c>
      <c r="H166" s="190" t="s">
        <v>247</v>
      </c>
    </row>
    <row r="167" spans="1:8" x14ac:dyDescent="0.25">
      <c r="A167" s="190">
        <f t="shared" si="7"/>
        <v>6</v>
      </c>
      <c r="B167" s="189" t="s">
        <v>624</v>
      </c>
      <c r="C167" s="189" t="s">
        <v>1220</v>
      </c>
      <c r="D167" s="190" t="s">
        <v>625</v>
      </c>
      <c r="E167" s="190" t="s">
        <v>24</v>
      </c>
      <c r="F167" s="190" t="s">
        <v>623</v>
      </c>
      <c r="G167" s="190" t="s">
        <v>224</v>
      </c>
      <c r="H167" s="190" t="s">
        <v>247</v>
      </c>
    </row>
    <row r="168" spans="1:8" x14ac:dyDescent="0.25">
      <c r="A168" s="190">
        <f t="shared" si="7"/>
        <v>7</v>
      </c>
      <c r="B168" s="189" t="s">
        <v>73</v>
      </c>
      <c r="C168" s="189" t="s">
        <v>1221</v>
      </c>
      <c r="D168" s="190" t="s">
        <v>625</v>
      </c>
      <c r="E168" s="190" t="s">
        <v>18</v>
      </c>
      <c r="F168" s="190" t="s">
        <v>626</v>
      </c>
      <c r="G168" s="190" t="s">
        <v>21</v>
      </c>
      <c r="H168" s="190" t="s">
        <v>247</v>
      </c>
    </row>
    <row r="169" spans="1:8" x14ac:dyDescent="0.25">
      <c r="A169" s="190">
        <f t="shared" si="7"/>
        <v>8</v>
      </c>
      <c r="B169" s="189" t="s">
        <v>629</v>
      </c>
      <c r="C169" s="189" t="s">
        <v>1222</v>
      </c>
      <c r="D169" s="190" t="s">
        <v>625</v>
      </c>
      <c r="E169" s="190" t="s">
        <v>19</v>
      </c>
      <c r="F169" s="190" t="s">
        <v>628</v>
      </c>
      <c r="G169" s="190" t="s">
        <v>21</v>
      </c>
      <c r="H169" s="190" t="s">
        <v>247</v>
      </c>
    </row>
    <row r="170" spans="1:8" x14ac:dyDescent="0.25">
      <c r="A170" s="190">
        <f t="shared" si="7"/>
        <v>9</v>
      </c>
      <c r="B170" s="189" t="s">
        <v>631</v>
      </c>
      <c r="C170" s="189" t="s">
        <v>102</v>
      </c>
      <c r="D170" s="190" t="s">
        <v>625</v>
      </c>
      <c r="E170" s="190" t="s">
        <v>17</v>
      </c>
      <c r="F170" s="190" t="s">
        <v>630</v>
      </c>
      <c r="G170" s="190" t="s">
        <v>224</v>
      </c>
      <c r="H170" s="190" t="s">
        <v>247</v>
      </c>
    </row>
    <row r="171" spans="1:8" x14ac:dyDescent="0.25">
      <c r="A171" s="190">
        <f t="shared" si="7"/>
        <v>10</v>
      </c>
      <c r="B171" s="189" t="s">
        <v>633</v>
      </c>
      <c r="C171" s="189" t="s">
        <v>122</v>
      </c>
      <c r="D171" s="190" t="s">
        <v>625</v>
      </c>
      <c r="E171" s="190" t="s">
        <v>14</v>
      </c>
      <c r="F171" s="190" t="s">
        <v>632</v>
      </c>
      <c r="G171" s="190" t="s">
        <v>224</v>
      </c>
      <c r="H171" s="190" t="s">
        <v>247</v>
      </c>
    </row>
    <row r="172" spans="1:8" x14ac:dyDescent="0.25">
      <c r="A172" s="190">
        <v>1</v>
      </c>
      <c r="B172" s="189" t="s">
        <v>638</v>
      </c>
      <c r="C172" s="189" t="s">
        <v>109</v>
      </c>
      <c r="D172" s="190" t="s">
        <v>639</v>
      </c>
      <c r="E172" s="190" t="s">
        <v>18</v>
      </c>
      <c r="F172" s="190" t="s">
        <v>637</v>
      </c>
      <c r="G172" s="190" t="s">
        <v>224</v>
      </c>
      <c r="H172" s="190" t="s">
        <v>247</v>
      </c>
    </row>
    <row r="173" spans="1:8" x14ac:dyDescent="0.25">
      <c r="A173" s="190">
        <f t="shared" ref="A173:A184" si="8">A172+1</f>
        <v>2</v>
      </c>
      <c r="B173" s="189" t="s">
        <v>1229</v>
      </c>
      <c r="C173" s="189" t="s">
        <v>1230</v>
      </c>
      <c r="D173" s="190" t="s">
        <v>639</v>
      </c>
      <c r="E173" s="190" t="s">
        <v>1354</v>
      </c>
      <c r="F173" s="190" t="s">
        <v>652</v>
      </c>
      <c r="G173" s="190" t="s">
        <v>21</v>
      </c>
      <c r="H173" s="190" t="s">
        <v>221</v>
      </c>
    </row>
    <row r="174" spans="1:8" x14ac:dyDescent="0.25">
      <c r="A174" s="190">
        <f t="shared" si="8"/>
        <v>3</v>
      </c>
      <c r="B174" s="189" t="s">
        <v>641</v>
      </c>
      <c r="C174" s="189" t="s">
        <v>949</v>
      </c>
      <c r="D174" s="190" t="s">
        <v>639</v>
      </c>
      <c r="E174" s="190" t="s">
        <v>20</v>
      </c>
      <c r="F174" s="190" t="s">
        <v>640</v>
      </c>
      <c r="G174" s="190" t="s">
        <v>224</v>
      </c>
      <c r="H174" s="190" t="s">
        <v>247</v>
      </c>
    </row>
    <row r="175" spans="1:8" x14ac:dyDescent="0.25">
      <c r="A175" s="190">
        <f t="shared" si="8"/>
        <v>4</v>
      </c>
      <c r="B175" s="189" t="s">
        <v>1224</v>
      </c>
      <c r="C175" s="189" t="s">
        <v>1323</v>
      </c>
      <c r="D175" s="190" t="s">
        <v>639</v>
      </c>
      <c r="E175" s="190" t="s">
        <v>1360</v>
      </c>
      <c r="F175" s="190" t="s">
        <v>654</v>
      </c>
      <c r="G175" s="190" t="s">
        <v>21</v>
      </c>
      <c r="H175" s="190" t="s">
        <v>221</v>
      </c>
    </row>
    <row r="176" spans="1:8" x14ac:dyDescent="0.25">
      <c r="A176" s="190">
        <f t="shared" si="8"/>
        <v>5</v>
      </c>
      <c r="B176" s="189" t="s">
        <v>1224</v>
      </c>
      <c r="C176" s="189" t="s">
        <v>162</v>
      </c>
      <c r="D176" s="190" t="s">
        <v>639</v>
      </c>
      <c r="E176" s="190" t="s">
        <v>21</v>
      </c>
      <c r="F176" s="190" t="s">
        <v>642</v>
      </c>
      <c r="G176" s="190" t="s">
        <v>224</v>
      </c>
      <c r="H176" s="190" t="s">
        <v>247</v>
      </c>
    </row>
    <row r="177" spans="1:8" x14ac:dyDescent="0.25">
      <c r="A177" s="190">
        <f t="shared" si="8"/>
        <v>6</v>
      </c>
      <c r="B177" s="189" t="s">
        <v>645</v>
      </c>
      <c r="C177" s="189" t="s">
        <v>155</v>
      </c>
      <c r="D177" s="190" t="s">
        <v>639</v>
      </c>
      <c r="E177" s="190" t="s">
        <v>0</v>
      </c>
      <c r="F177" s="190" t="s">
        <v>644</v>
      </c>
      <c r="G177" s="190" t="s">
        <v>224</v>
      </c>
      <c r="H177" s="190" t="s">
        <v>247</v>
      </c>
    </row>
    <row r="178" spans="1:8" x14ac:dyDescent="0.25">
      <c r="A178" s="190">
        <f t="shared" si="8"/>
        <v>7</v>
      </c>
      <c r="B178" s="189" t="s">
        <v>647</v>
      </c>
      <c r="C178" s="189" t="s">
        <v>1226</v>
      </c>
      <c r="D178" s="190" t="s">
        <v>639</v>
      </c>
      <c r="E178" s="190" t="s">
        <v>23</v>
      </c>
      <c r="F178" s="190" t="s">
        <v>646</v>
      </c>
      <c r="G178" s="190" t="s">
        <v>224</v>
      </c>
      <c r="H178" s="190" t="s">
        <v>247</v>
      </c>
    </row>
    <row r="179" spans="1:8" x14ac:dyDescent="0.25">
      <c r="A179" s="190">
        <f t="shared" si="8"/>
        <v>8</v>
      </c>
      <c r="B179" s="189" t="s">
        <v>649</v>
      </c>
      <c r="C179" s="189" t="s">
        <v>1227</v>
      </c>
      <c r="D179" s="190" t="s">
        <v>639</v>
      </c>
      <c r="E179" s="190" t="s">
        <v>17</v>
      </c>
      <c r="F179" s="190" t="s">
        <v>648</v>
      </c>
      <c r="G179" s="190" t="s">
        <v>21</v>
      </c>
      <c r="H179" s="190" t="s">
        <v>247</v>
      </c>
    </row>
    <row r="180" spans="1:8" x14ac:dyDescent="0.25">
      <c r="A180" s="190">
        <f t="shared" si="8"/>
        <v>9</v>
      </c>
      <c r="B180" s="189" t="s">
        <v>657</v>
      </c>
      <c r="C180" s="189" t="s">
        <v>195</v>
      </c>
      <c r="D180" s="190" t="s">
        <v>639</v>
      </c>
      <c r="E180" s="190" t="s">
        <v>182</v>
      </c>
      <c r="F180" s="190" t="s">
        <v>656</v>
      </c>
      <c r="G180" s="190" t="s">
        <v>21</v>
      </c>
      <c r="H180" s="190" t="s">
        <v>221</v>
      </c>
    </row>
    <row r="181" spans="1:8" x14ac:dyDescent="0.25">
      <c r="A181" s="190">
        <f t="shared" si="8"/>
        <v>10</v>
      </c>
      <c r="B181" s="189" t="s">
        <v>651</v>
      </c>
      <c r="C181" s="189" t="s">
        <v>1319</v>
      </c>
      <c r="D181" s="190" t="s">
        <v>639</v>
      </c>
      <c r="E181" s="190" t="s">
        <v>22</v>
      </c>
      <c r="F181" s="190" t="s">
        <v>650</v>
      </c>
      <c r="G181" s="190" t="s">
        <v>224</v>
      </c>
      <c r="H181" s="190" t="s">
        <v>247</v>
      </c>
    </row>
    <row r="182" spans="1:8" x14ac:dyDescent="0.25">
      <c r="A182" s="190">
        <f t="shared" si="8"/>
        <v>11</v>
      </c>
      <c r="B182" s="189" t="s">
        <v>662</v>
      </c>
      <c r="C182" s="189" t="s">
        <v>1225</v>
      </c>
      <c r="D182" s="190" t="s">
        <v>663</v>
      </c>
      <c r="E182" s="190" t="s">
        <v>14</v>
      </c>
      <c r="F182" s="190" t="s">
        <v>661</v>
      </c>
      <c r="G182" s="190" t="s">
        <v>21</v>
      </c>
      <c r="H182" s="190" t="s">
        <v>247</v>
      </c>
    </row>
    <row r="183" spans="1:8" x14ac:dyDescent="0.25">
      <c r="A183" s="190">
        <f t="shared" si="8"/>
        <v>12</v>
      </c>
      <c r="B183" s="189" t="s">
        <v>159</v>
      </c>
      <c r="C183" s="189" t="s">
        <v>80</v>
      </c>
      <c r="D183" s="190" t="s">
        <v>666</v>
      </c>
      <c r="E183" s="190" t="s">
        <v>197</v>
      </c>
      <c r="F183" s="190" t="s">
        <v>673</v>
      </c>
      <c r="G183" s="190" t="s">
        <v>21</v>
      </c>
      <c r="H183" s="190" t="s">
        <v>221</v>
      </c>
    </row>
    <row r="184" spans="1:8" x14ac:dyDescent="0.25">
      <c r="A184" s="190">
        <f t="shared" si="8"/>
        <v>13</v>
      </c>
      <c r="B184" s="189" t="s">
        <v>676</v>
      </c>
      <c r="C184" s="189" t="s">
        <v>130</v>
      </c>
      <c r="D184" s="190" t="s">
        <v>666</v>
      </c>
      <c r="E184" s="190" t="s">
        <v>182</v>
      </c>
      <c r="F184" s="190" t="s">
        <v>675</v>
      </c>
      <c r="G184" s="190" t="s">
        <v>224</v>
      </c>
      <c r="H184" s="190" t="s">
        <v>221</v>
      </c>
    </row>
    <row r="185" spans="1:8" x14ac:dyDescent="0.25">
      <c r="A185" s="190">
        <v>1</v>
      </c>
      <c r="B185" s="189" t="s">
        <v>665</v>
      </c>
      <c r="C185" s="189" t="s">
        <v>1232</v>
      </c>
      <c r="D185" s="190" t="s">
        <v>666</v>
      </c>
      <c r="E185" s="190" t="s">
        <v>14</v>
      </c>
      <c r="F185" s="190" t="s">
        <v>862</v>
      </c>
      <c r="G185" s="190" t="s">
        <v>224</v>
      </c>
      <c r="H185" s="190" t="s">
        <v>247</v>
      </c>
    </row>
    <row r="186" spans="1:8" x14ac:dyDescent="0.25">
      <c r="A186" s="190">
        <f t="shared" ref="A186:A206" si="9">A185+1</f>
        <v>2</v>
      </c>
      <c r="B186" s="189" t="s">
        <v>668</v>
      </c>
      <c r="C186" s="189" t="s">
        <v>1208</v>
      </c>
      <c r="D186" s="190" t="s">
        <v>666</v>
      </c>
      <c r="E186" s="190" t="s">
        <v>19</v>
      </c>
      <c r="F186" s="190" t="s">
        <v>667</v>
      </c>
      <c r="G186" s="190" t="s">
        <v>224</v>
      </c>
      <c r="H186" s="190" t="s">
        <v>247</v>
      </c>
    </row>
    <row r="187" spans="1:8" x14ac:dyDescent="0.25">
      <c r="A187" s="190">
        <f t="shared" si="9"/>
        <v>3</v>
      </c>
      <c r="B187" s="189" t="s">
        <v>90</v>
      </c>
      <c r="C187" s="189" t="s">
        <v>1269</v>
      </c>
      <c r="D187" s="190" t="s">
        <v>666</v>
      </c>
      <c r="E187" s="190" t="s">
        <v>20</v>
      </c>
      <c r="F187" s="190" t="s">
        <v>669</v>
      </c>
      <c r="G187" s="190" t="s">
        <v>224</v>
      </c>
      <c r="H187" s="190" t="s">
        <v>247</v>
      </c>
    </row>
    <row r="188" spans="1:8" x14ac:dyDescent="0.25">
      <c r="A188" s="190">
        <f t="shared" si="9"/>
        <v>4</v>
      </c>
      <c r="B188" s="189" t="s">
        <v>672</v>
      </c>
      <c r="C188" s="189" t="s">
        <v>1234</v>
      </c>
      <c r="D188" s="190" t="s">
        <v>666</v>
      </c>
      <c r="E188" s="190" t="s">
        <v>17</v>
      </c>
      <c r="F188" s="190" t="s">
        <v>671</v>
      </c>
      <c r="G188" s="190" t="s">
        <v>224</v>
      </c>
      <c r="H188" s="190" t="s">
        <v>247</v>
      </c>
    </row>
    <row r="189" spans="1:8" x14ac:dyDescent="0.25">
      <c r="A189" s="190">
        <f t="shared" si="9"/>
        <v>5</v>
      </c>
      <c r="B189" s="189" t="s">
        <v>678</v>
      </c>
      <c r="C189" s="189" t="s">
        <v>1238</v>
      </c>
      <c r="D189" s="190" t="s">
        <v>666</v>
      </c>
      <c r="E189" s="190" t="s">
        <v>178</v>
      </c>
      <c r="F189" s="190" t="s">
        <v>677</v>
      </c>
      <c r="G189" s="190" t="s">
        <v>21</v>
      </c>
      <c r="H189" s="190" t="s">
        <v>221</v>
      </c>
    </row>
    <row r="190" spans="1:8" x14ac:dyDescent="0.25">
      <c r="A190" s="190">
        <f t="shared" si="9"/>
        <v>6</v>
      </c>
      <c r="B190" s="189" t="s">
        <v>689</v>
      </c>
      <c r="C190" s="189" t="s">
        <v>1239</v>
      </c>
      <c r="D190" s="190" t="s">
        <v>690</v>
      </c>
      <c r="E190" s="190" t="s">
        <v>21</v>
      </c>
      <c r="F190" s="190" t="s">
        <v>688</v>
      </c>
      <c r="G190" s="190" t="s">
        <v>21</v>
      </c>
      <c r="H190" s="190" t="s">
        <v>247</v>
      </c>
    </row>
    <row r="191" spans="1:8" x14ac:dyDescent="0.25">
      <c r="A191" s="190">
        <f t="shared" si="9"/>
        <v>7</v>
      </c>
      <c r="B191" s="189" t="s">
        <v>692</v>
      </c>
      <c r="C191" s="189" t="s">
        <v>129</v>
      </c>
      <c r="D191" s="190" t="s">
        <v>690</v>
      </c>
      <c r="E191" s="190" t="s">
        <v>17</v>
      </c>
      <c r="F191" s="190" t="s">
        <v>691</v>
      </c>
      <c r="G191" s="190" t="s">
        <v>224</v>
      </c>
      <c r="H191" s="190" t="s">
        <v>247</v>
      </c>
    </row>
    <row r="192" spans="1:8" x14ac:dyDescent="0.25">
      <c r="A192" s="190">
        <f t="shared" si="9"/>
        <v>8</v>
      </c>
      <c r="B192" s="189" t="s">
        <v>694</v>
      </c>
      <c r="C192" s="189" t="s">
        <v>1240</v>
      </c>
      <c r="D192" s="190" t="s">
        <v>690</v>
      </c>
      <c r="E192" s="190" t="s">
        <v>0</v>
      </c>
      <c r="F192" s="190" t="s">
        <v>693</v>
      </c>
      <c r="G192" s="190" t="s">
        <v>21</v>
      </c>
      <c r="H192" s="190" t="s">
        <v>247</v>
      </c>
    </row>
    <row r="193" spans="1:8" x14ac:dyDescent="0.25">
      <c r="A193" s="190">
        <f t="shared" si="9"/>
        <v>9</v>
      </c>
      <c r="B193" s="189" t="s">
        <v>696</v>
      </c>
      <c r="C193" s="189" t="s">
        <v>1146</v>
      </c>
      <c r="D193" s="190" t="s">
        <v>690</v>
      </c>
      <c r="E193" s="190" t="s">
        <v>17</v>
      </c>
      <c r="F193" s="190" t="s">
        <v>695</v>
      </c>
      <c r="G193" s="190" t="s">
        <v>21</v>
      </c>
      <c r="H193" s="190" t="s">
        <v>247</v>
      </c>
    </row>
    <row r="194" spans="1:8" x14ac:dyDescent="0.25">
      <c r="A194" s="190">
        <f t="shared" si="9"/>
        <v>10</v>
      </c>
      <c r="B194" s="189" t="s">
        <v>708</v>
      </c>
      <c r="C194" s="189" t="s">
        <v>1324</v>
      </c>
      <c r="D194" s="190" t="s">
        <v>690</v>
      </c>
      <c r="E194" s="190" t="s">
        <v>200</v>
      </c>
      <c r="F194" s="190" t="s">
        <v>930</v>
      </c>
      <c r="G194" s="190" t="s">
        <v>21</v>
      </c>
      <c r="H194" s="190" t="s">
        <v>221</v>
      </c>
    </row>
    <row r="195" spans="1:8" x14ac:dyDescent="0.25">
      <c r="A195" s="190">
        <f t="shared" si="9"/>
        <v>11</v>
      </c>
      <c r="B195" s="189" t="s">
        <v>698</v>
      </c>
      <c r="C195" s="189" t="s">
        <v>204</v>
      </c>
      <c r="D195" s="190" t="s">
        <v>690</v>
      </c>
      <c r="E195" s="190" t="s">
        <v>18</v>
      </c>
      <c r="F195" s="190" t="s">
        <v>697</v>
      </c>
      <c r="G195" s="190" t="s">
        <v>21</v>
      </c>
      <c r="H195" s="190" t="s">
        <v>247</v>
      </c>
    </row>
    <row r="196" spans="1:8" x14ac:dyDescent="0.25">
      <c r="A196" s="190">
        <f t="shared" si="9"/>
        <v>12</v>
      </c>
      <c r="B196" s="189" t="s">
        <v>700</v>
      </c>
      <c r="C196" s="189" t="s">
        <v>1318</v>
      </c>
      <c r="D196" s="190" t="s">
        <v>690</v>
      </c>
      <c r="E196" s="190" t="s">
        <v>22</v>
      </c>
      <c r="F196" s="190" t="s">
        <v>699</v>
      </c>
      <c r="G196" s="190" t="s">
        <v>21</v>
      </c>
      <c r="H196" s="190" t="s">
        <v>247</v>
      </c>
    </row>
    <row r="197" spans="1:8" x14ac:dyDescent="0.25">
      <c r="A197" s="190">
        <f t="shared" si="9"/>
        <v>13</v>
      </c>
      <c r="B197" s="189" t="s">
        <v>710</v>
      </c>
      <c r="C197" s="189" t="s">
        <v>1245</v>
      </c>
      <c r="D197" s="190" t="s">
        <v>690</v>
      </c>
      <c r="E197" s="190" t="s">
        <v>198</v>
      </c>
      <c r="F197" s="190" t="s">
        <v>709</v>
      </c>
      <c r="G197" s="190" t="s">
        <v>21</v>
      </c>
      <c r="H197" s="190" t="s">
        <v>221</v>
      </c>
    </row>
    <row r="198" spans="1:8" x14ac:dyDescent="0.25">
      <c r="A198" s="190">
        <f t="shared" si="9"/>
        <v>14</v>
      </c>
      <c r="B198" s="189" t="s">
        <v>702</v>
      </c>
      <c r="C198" s="189" t="s">
        <v>1242</v>
      </c>
      <c r="D198" s="190" t="s">
        <v>690</v>
      </c>
      <c r="E198" s="190" t="s">
        <v>21</v>
      </c>
      <c r="F198" s="190" t="s">
        <v>701</v>
      </c>
      <c r="G198" s="190" t="s">
        <v>224</v>
      </c>
      <c r="H198" s="190" t="s">
        <v>247</v>
      </c>
    </row>
    <row r="199" spans="1:8" x14ac:dyDescent="0.25">
      <c r="A199" s="190">
        <f t="shared" si="9"/>
        <v>15</v>
      </c>
      <c r="B199" s="189" t="s">
        <v>704</v>
      </c>
      <c r="C199" s="189" t="s">
        <v>1243</v>
      </c>
      <c r="D199" s="190" t="s">
        <v>690</v>
      </c>
      <c r="E199" s="190" t="s">
        <v>0</v>
      </c>
      <c r="F199" s="190" t="s">
        <v>703</v>
      </c>
      <c r="G199" s="190" t="s">
        <v>224</v>
      </c>
      <c r="H199" s="190" t="s">
        <v>247</v>
      </c>
    </row>
    <row r="200" spans="1:8" x14ac:dyDescent="0.25">
      <c r="A200" s="190">
        <f t="shared" si="9"/>
        <v>16</v>
      </c>
      <c r="B200" s="189" t="s">
        <v>146</v>
      </c>
      <c r="C200" s="189" t="s">
        <v>95</v>
      </c>
      <c r="D200" s="190" t="s">
        <v>690</v>
      </c>
      <c r="E200" s="190" t="s">
        <v>1353</v>
      </c>
      <c r="F200" s="190" t="s">
        <v>711</v>
      </c>
      <c r="G200" s="190" t="s">
        <v>21</v>
      </c>
      <c r="H200" s="190" t="s">
        <v>221</v>
      </c>
    </row>
    <row r="201" spans="1:8" x14ac:dyDescent="0.25">
      <c r="A201" s="190">
        <f t="shared" si="9"/>
        <v>17</v>
      </c>
      <c r="B201" s="189" t="s">
        <v>706</v>
      </c>
      <c r="C201" s="189" t="s">
        <v>133</v>
      </c>
      <c r="D201" s="190" t="s">
        <v>690</v>
      </c>
      <c r="E201" s="190" t="s">
        <v>23</v>
      </c>
      <c r="F201" s="190" t="s">
        <v>705</v>
      </c>
      <c r="G201" s="190" t="s">
        <v>21</v>
      </c>
      <c r="H201" s="190" t="s">
        <v>247</v>
      </c>
    </row>
    <row r="202" spans="1:8" x14ac:dyDescent="0.25">
      <c r="A202" s="190">
        <f t="shared" si="9"/>
        <v>18</v>
      </c>
      <c r="B202" s="189" t="s">
        <v>713</v>
      </c>
      <c r="C202" s="189" t="s">
        <v>1247</v>
      </c>
      <c r="D202" s="190" t="s">
        <v>690</v>
      </c>
      <c r="E202" s="190" t="s">
        <v>207</v>
      </c>
      <c r="F202" s="190" t="s">
        <v>712</v>
      </c>
      <c r="G202" s="190" t="s">
        <v>224</v>
      </c>
      <c r="H202" s="190" t="s">
        <v>221</v>
      </c>
    </row>
    <row r="203" spans="1:8" x14ac:dyDescent="0.25">
      <c r="A203" s="190">
        <f t="shared" si="9"/>
        <v>19</v>
      </c>
      <c r="B203" s="189" t="s">
        <v>718</v>
      </c>
      <c r="C203" s="189" t="s">
        <v>1248</v>
      </c>
      <c r="D203" s="190" t="s">
        <v>719</v>
      </c>
      <c r="E203" s="190" t="s">
        <v>17</v>
      </c>
      <c r="F203" s="190" t="s">
        <v>717</v>
      </c>
      <c r="G203" s="190" t="s">
        <v>224</v>
      </c>
      <c r="H203" s="190" t="s">
        <v>247</v>
      </c>
    </row>
    <row r="204" spans="1:8" x14ac:dyDescent="0.25">
      <c r="A204" s="190">
        <f t="shared" si="9"/>
        <v>20</v>
      </c>
      <c r="B204" s="189" t="s">
        <v>1249</v>
      </c>
      <c r="C204" s="189" t="s">
        <v>1250</v>
      </c>
      <c r="D204" s="190" t="s">
        <v>719</v>
      </c>
      <c r="E204" s="190" t="s">
        <v>19</v>
      </c>
      <c r="F204" s="190" t="s">
        <v>720</v>
      </c>
      <c r="G204" s="190" t="s">
        <v>21</v>
      </c>
      <c r="H204" s="190" t="s">
        <v>247</v>
      </c>
    </row>
    <row r="205" spans="1:8" x14ac:dyDescent="0.25">
      <c r="A205" s="190">
        <f t="shared" si="9"/>
        <v>21</v>
      </c>
      <c r="B205" s="189" t="s">
        <v>1249</v>
      </c>
      <c r="C205" s="189" t="s">
        <v>1251</v>
      </c>
      <c r="D205" s="190" t="s">
        <v>719</v>
      </c>
      <c r="E205" s="190" t="s">
        <v>22</v>
      </c>
      <c r="F205" s="190" t="s">
        <v>722</v>
      </c>
      <c r="G205" s="190" t="s">
        <v>224</v>
      </c>
      <c r="H205" s="190" t="s">
        <v>247</v>
      </c>
    </row>
    <row r="206" spans="1:8" x14ac:dyDescent="0.25">
      <c r="A206" s="190">
        <f t="shared" si="9"/>
        <v>22</v>
      </c>
      <c r="B206" s="189" t="s">
        <v>725</v>
      </c>
      <c r="C206" s="189" t="s">
        <v>1252</v>
      </c>
      <c r="D206" s="190" t="s">
        <v>719</v>
      </c>
      <c r="E206" s="190" t="s">
        <v>23</v>
      </c>
      <c r="F206" s="190" t="s">
        <v>724</v>
      </c>
      <c r="G206" s="190" t="s">
        <v>224</v>
      </c>
      <c r="H206" s="190" t="s">
        <v>247</v>
      </c>
    </row>
    <row r="207" spans="1:8" x14ac:dyDescent="0.25">
      <c r="A207" s="190" t="e">
        <f>#REF!+1</f>
        <v>#REF!</v>
      </c>
      <c r="B207" s="189" t="s">
        <v>729</v>
      </c>
      <c r="C207" s="189" t="s">
        <v>136</v>
      </c>
      <c r="D207" s="190" t="s">
        <v>719</v>
      </c>
      <c r="E207" s="190" t="s">
        <v>24</v>
      </c>
      <c r="F207" s="190" t="s">
        <v>728</v>
      </c>
      <c r="G207" s="190" t="s">
        <v>224</v>
      </c>
      <c r="H207" s="190" t="s">
        <v>247</v>
      </c>
    </row>
    <row r="208" spans="1:8" x14ac:dyDescent="0.25">
      <c r="A208" s="190">
        <v>1</v>
      </c>
      <c r="B208" s="189" t="s">
        <v>737</v>
      </c>
      <c r="C208" s="189" t="s">
        <v>1253</v>
      </c>
      <c r="D208" s="190" t="s">
        <v>84</v>
      </c>
      <c r="E208" s="190" t="s">
        <v>0</v>
      </c>
      <c r="F208" s="190" t="s">
        <v>736</v>
      </c>
      <c r="G208" s="190" t="s">
        <v>21</v>
      </c>
      <c r="H208" s="190" t="s">
        <v>247</v>
      </c>
    </row>
    <row r="209" spans="1:8" x14ac:dyDescent="0.25">
      <c r="A209" s="190">
        <f>A208+1</f>
        <v>2</v>
      </c>
      <c r="B209" s="189" t="s">
        <v>765</v>
      </c>
      <c r="C209" s="189" t="s">
        <v>1263</v>
      </c>
      <c r="D209" s="190" t="s">
        <v>84</v>
      </c>
      <c r="E209" s="190" t="s">
        <v>177</v>
      </c>
      <c r="F209" s="190" t="s">
        <v>764</v>
      </c>
      <c r="G209" s="190" t="s">
        <v>224</v>
      </c>
      <c r="H209" s="190" t="s">
        <v>221</v>
      </c>
    </row>
    <row r="210" spans="1:8" x14ac:dyDescent="0.25">
      <c r="A210" s="190">
        <v>1</v>
      </c>
      <c r="B210" s="189" t="s">
        <v>739</v>
      </c>
      <c r="C210" s="189" t="s">
        <v>1254</v>
      </c>
      <c r="D210" s="190" t="s">
        <v>84</v>
      </c>
      <c r="E210" s="190" t="s">
        <v>21</v>
      </c>
      <c r="F210" s="190" t="s">
        <v>738</v>
      </c>
      <c r="G210" s="190" t="s">
        <v>21</v>
      </c>
      <c r="H210" s="190" t="s">
        <v>247</v>
      </c>
    </row>
    <row r="211" spans="1:8" x14ac:dyDescent="0.25">
      <c r="A211" s="190">
        <f t="shared" ref="A211:A224" si="10">A210+1</f>
        <v>2</v>
      </c>
      <c r="B211" s="189" t="s">
        <v>741</v>
      </c>
      <c r="C211" s="189" t="s">
        <v>111</v>
      </c>
      <c r="D211" s="190" t="s">
        <v>84</v>
      </c>
      <c r="E211" s="190" t="s">
        <v>0</v>
      </c>
      <c r="F211" s="190" t="s">
        <v>740</v>
      </c>
      <c r="G211" s="190" t="s">
        <v>21</v>
      </c>
      <c r="H211" s="190" t="s">
        <v>247</v>
      </c>
    </row>
    <row r="212" spans="1:8" x14ac:dyDescent="0.25">
      <c r="A212" s="190">
        <f t="shared" si="10"/>
        <v>3</v>
      </c>
      <c r="B212" s="189" t="s">
        <v>868</v>
      </c>
      <c r="C212" s="189" t="s">
        <v>77</v>
      </c>
      <c r="D212" s="190" t="s">
        <v>84</v>
      </c>
      <c r="E212" s="190" t="s">
        <v>18</v>
      </c>
      <c r="F212" s="190" t="s">
        <v>867</v>
      </c>
      <c r="G212" s="190" t="s">
        <v>224</v>
      </c>
      <c r="H212" s="190" t="s">
        <v>247</v>
      </c>
    </row>
    <row r="213" spans="1:8" x14ac:dyDescent="0.25">
      <c r="A213" s="190">
        <f t="shared" si="10"/>
        <v>4</v>
      </c>
      <c r="B213" s="189" t="s">
        <v>128</v>
      </c>
      <c r="C213" s="189" t="s">
        <v>1320</v>
      </c>
      <c r="D213" s="190" t="s">
        <v>84</v>
      </c>
      <c r="E213" s="190" t="s">
        <v>24</v>
      </c>
      <c r="F213" s="190" t="s">
        <v>743</v>
      </c>
      <c r="G213" s="190" t="s">
        <v>21</v>
      </c>
      <c r="H213" s="190" t="s">
        <v>247</v>
      </c>
    </row>
    <row r="214" spans="1:8" x14ac:dyDescent="0.25">
      <c r="A214" s="190">
        <f t="shared" si="10"/>
        <v>5</v>
      </c>
      <c r="B214" s="189" t="s">
        <v>767</v>
      </c>
      <c r="C214" s="189" t="s">
        <v>126</v>
      </c>
      <c r="D214" s="190" t="s">
        <v>84</v>
      </c>
      <c r="E214" s="190" t="s">
        <v>207</v>
      </c>
      <c r="F214" s="190" t="s">
        <v>766</v>
      </c>
      <c r="G214" s="190" t="s">
        <v>224</v>
      </c>
      <c r="H214" s="190" t="s">
        <v>221</v>
      </c>
    </row>
    <row r="215" spans="1:8" x14ac:dyDescent="0.25">
      <c r="A215" s="190">
        <f t="shared" si="10"/>
        <v>6</v>
      </c>
      <c r="B215" s="189" t="s">
        <v>163</v>
      </c>
      <c r="C215" s="189" t="s">
        <v>74</v>
      </c>
      <c r="D215" s="190" t="s">
        <v>84</v>
      </c>
      <c r="E215" s="190" t="s">
        <v>14</v>
      </c>
      <c r="F215" s="190" t="s">
        <v>745</v>
      </c>
      <c r="G215" s="190" t="s">
        <v>21</v>
      </c>
      <c r="H215" s="190" t="s">
        <v>247</v>
      </c>
    </row>
    <row r="216" spans="1:8" x14ac:dyDescent="0.25">
      <c r="A216" s="190">
        <f t="shared" si="10"/>
        <v>7</v>
      </c>
      <c r="B216" s="189" t="s">
        <v>747</v>
      </c>
      <c r="C216" s="189" t="s">
        <v>1256</v>
      </c>
      <c r="D216" s="190" t="s">
        <v>84</v>
      </c>
      <c r="E216" s="190" t="s">
        <v>19</v>
      </c>
      <c r="F216" s="190" t="s">
        <v>746</v>
      </c>
      <c r="G216" s="190" t="s">
        <v>21</v>
      </c>
      <c r="H216" s="190" t="s">
        <v>247</v>
      </c>
    </row>
    <row r="217" spans="1:8" x14ac:dyDescent="0.25">
      <c r="A217" s="190">
        <f t="shared" si="10"/>
        <v>8</v>
      </c>
      <c r="B217" s="189" t="s">
        <v>749</v>
      </c>
      <c r="C217" s="189" t="s">
        <v>1313</v>
      </c>
      <c r="D217" s="190" t="s">
        <v>84</v>
      </c>
      <c r="E217" s="190" t="s">
        <v>20</v>
      </c>
      <c r="F217" s="190" t="s">
        <v>748</v>
      </c>
      <c r="G217" s="190" t="s">
        <v>21</v>
      </c>
      <c r="H217" s="190" t="s">
        <v>247</v>
      </c>
    </row>
    <row r="218" spans="1:8" x14ac:dyDescent="0.25">
      <c r="A218" s="190">
        <f t="shared" si="10"/>
        <v>9</v>
      </c>
      <c r="B218" s="189" t="s">
        <v>751</v>
      </c>
      <c r="C218" s="189" t="s">
        <v>1259</v>
      </c>
      <c r="D218" s="190" t="s">
        <v>84</v>
      </c>
      <c r="E218" s="190" t="s">
        <v>14</v>
      </c>
      <c r="F218" s="190" t="s">
        <v>750</v>
      </c>
      <c r="G218" s="190" t="s">
        <v>224</v>
      </c>
      <c r="H218" s="190" t="s">
        <v>247</v>
      </c>
    </row>
    <row r="219" spans="1:8" x14ac:dyDescent="0.25">
      <c r="A219" s="190">
        <f t="shared" si="10"/>
        <v>10</v>
      </c>
      <c r="B219" s="189" t="s">
        <v>1260</v>
      </c>
      <c r="C219" s="189" t="s">
        <v>1261</v>
      </c>
      <c r="D219" s="190" t="s">
        <v>84</v>
      </c>
      <c r="E219" s="190" t="s">
        <v>14</v>
      </c>
      <c r="F219" s="190" t="s">
        <v>752</v>
      </c>
      <c r="G219" s="190" t="s">
        <v>224</v>
      </c>
      <c r="H219" s="190" t="s">
        <v>247</v>
      </c>
    </row>
    <row r="220" spans="1:8" x14ac:dyDescent="0.25">
      <c r="A220" s="190">
        <f t="shared" si="10"/>
        <v>11</v>
      </c>
      <c r="B220" s="189" t="s">
        <v>755</v>
      </c>
      <c r="C220" s="189" t="s">
        <v>126</v>
      </c>
      <c r="D220" s="190" t="s">
        <v>84</v>
      </c>
      <c r="E220" s="190" t="s">
        <v>17</v>
      </c>
      <c r="F220" s="190" t="s">
        <v>754</v>
      </c>
      <c r="G220" s="190" t="s">
        <v>224</v>
      </c>
      <c r="H220" s="190" t="s">
        <v>247</v>
      </c>
    </row>
    <row r="221" spans="1:8" x14ac:dyDescent="0.25">
      <c r="A221" s="190">
        <f t="shared" si="10"/>
        <v>12</v>
      </c>
      <c r="B221" s="189" t="s">
        <v>757</v>
      </c>
      <c r="C221" s="189" t="s">
        <v>139</v>
      </c>
      <c r="D221" s="190" t="s">
        <v>84</v>
      </c>
      <c r="E221" s="190" t="s">
        <v>18</v>
      </c>
      <c r="F221" s="190" t="s">
        <v>756</v>
      </c>
      <c r="G221" s="190" t="s">
        <v>224</v>
      </c>
      <c r="H221" s="190" t="s">
        <v>247</v>
      </c>
    </row>
    <row r="222" spans="1:8" x14ac:dyDescent="0.25">
      <c r="A222" s="190">
        <f t="shared" si="10"/>
        <v>13</v>
      </c>
      <c r="B222" s="189" t="s">
        <v>759</v>
      </c>
      <c r="C222" s="189" t="s">
        <v>1314</v>
      </c>
      <c r="D222" s="190" t="s">
        <v>84</v>
      </c>
      <c r="E222" s="190" t="s">
        <v>21</v>
      </c>
      <c r="F222" s="190" t="s">
        <v>758</v>
      </c>
      <c r="G222" s="190" t="s">
        <v>21</v>
      </c>
      <c r="H222" s="190" t="s">
        <v>247</v>
      </c>
    </row>
    <row r="223" spans="1:8" x14ac:dyDescent="0.25">
      <c r="A223" s="190">
        <f t="shared" si="10"/>
        <v>14</v>
      </c>
      <c r="B223" s="189" t="s">
        <v>132</v>
      </c>
      <c r="C223" s="189" t="s">
        <v>92</v>
      </c>
      <c r="D223" s="190" t="s">
        <v>84</v>
      </c>
      <c r="E223" s="190" t="s">
        <v>19</v>
      </c>
      <c r="F223" s="190" t="s">
        <v>760</v>
      </c>
      <c r="G223" s="190" t="s">
        <v>224</v>
      </c>
      <c r="H223" s="190" t="s">
        <v>247</v>
      </c>
    </row>
    <row r="224" spans="1:8" x14ac:dyDescent="0.25">
      <c r="A224" s="190">
        <f t="shared" si="10"/>
        <v>15</v>
      </c>
      <c r="B224" s="189" t="s">
        <v>763</v>
      </c>
      <c r="C224" s="189" t="s">
        <v>93</v>
      </c>
      <c r="D224" s="190" t="s">
        <v>84</v>
      </c>
      <c r="E224" s="190" t="s">
        <v>20</v>
      </c>
      <c r="F224" s="190" t="s">
        <v>762</v>
      </c>
      <c r="G224" s="190" t="s">
        <v>224</v>
      </c>
      <c r="H224" s="190" t="s">
        <v>247</v>
      </c>
    </row>
    <row r="225" spans="1:8" x14ac:dyDescent="0.25">
      <c r="A225" s="190">
        <v>1</v>
      </c>
      <c r="B225" s="189" t="s">
        <v>159</v>
      </c>
      <c r="C225" s="189" t="s">
        <v>1203</v>
      </c>
      <c r="D225" s="190" t="s">
        <v>75</v>
      </c>
      <c r="E225" s="190" t="s">
        <v>20</v>
      </c>
      <c r="F225" s="190" t="s">
        <v>771</v>
      </c>
      <c r="G225" s="190" t="s">
        <v>21</v>
      </c>
      <c r="H225" s="190" t="s">
        <v>247</v>
      </c>
    </row>
    <row r="226" spans="1:8" x14ac:dyDescent="0.25">
      <c r="A226" s="190">
        <f t="shared" ref="A226:A251" si="11">A225+1</f>
        <v>2</v>
      </c>
      <c r="B226" s="189" t="s">
        <v>774</v>
      </c>
      <c r="C226" s="189" t="s">
        <v>1203</v>
      </c>
      <c r="D226" s="190" t="s">
        <v>75</v>
      </c>
      <c r="E226" s="190" t="s">
        <v>18</v>
      </c>
      <c r="F226" s="190" t="s">
        <v>773</v>
      </c>
      <c r="G226" s="190" t="s">
        <v>21</v>
      </c>
      <c r="H226" s="190" t="s">
        <v>247</v>
      </c>
    </row>
    <row r="227" spans="1:8" x14ac:dyDescent="0.25">
      <c r="A227" s="190">
        <f t="shared" si="11"/>
        <v>3</v>
      </c>
      <c r="B227" s="189" t="s">
        <v>125</v>
      </c>
      <c r="C227" s="189" t="s">
        <v>1266</v>
      </c>
      <c r="D227" s="190" t="s">
        <v>75</v>
      </c>
      <c r="E227" s="190" t="s">
        <v>0</v>
      </c>
      <c r="F227" s="190" t="s">
        <v>775</v>
      </c>
      <c r="G227" s="190" t="s">
        <v>224</v>
      </c>
      <c r="H227" s="190" t="s">
        <v>247</v>
      </c>
    </row>
    <row r="228" spans="1:8" x14ac:dyDescent="0.25">
      <c r="A228" s="190">
        <f t="shared" si="11"/>
        <v>4</v>
      </c>
      <c r="B228" s="189" t="s">
        <v>125</v>
      </c>
      <c r="C228" s="189" t="s">
        <v>1264</v>
      </c>
      <c r="D228" s="190" t="s">
        <v>75</v>
      </c>
      <c r="E228" s="190" t="s">
        <v>19</v>
      </c>
      <c r="F228" s="190" t="s">
        <v>777</v>
      </c>
      <c r="G228" s="190" t="s">
        <v>224</v>
      </c>
      <c r="H228" s="190" t="s">
        <v>247</v>
      </c>
    </row>
    <row r="229" spans="1:8" x14ac:dyDescent="0.25">
      <c r="A229" s="190">
        <f t="shared" si="11"/>
        <v>5</v>
      </c>
      <c r="B229" s="189" t="s">
        <v>125</v>
      </c>
      <c r="C229" s="189" t="s">
        <v>1265</v>
      </c>
      <c r="D229" s="190" t="s">
        <v>75</v>
      </c>
      <c r="E229" s="190" t="s">
        <v>22</v>
      </c>
      <c r="F229" s="190" t="s">
        <v>779</v>
      </c>
      <c r="G229" s="190" t="s">
        <v>224</v>
      </c>
      <c r="H229" s="190" t="s">
        <v>247</v>
      </c>
    </row>
    <row r="230" spans="1:8" x14ac:dyDescent="0.25">
      <c r="A230" s="190">
        <f t="shared" si="11"/>
        <v>6</v>
      </c>
      <c r="B230" s="189" t="s">
        <v>782</v>
      </c>
      <c r="C230" s="189" t="s">
        <v>1267</v>
      </c>
      <c r="D230" s="190" t="s">
        <v>75</v>
      </c>
      <c r="E230" s="190" t="s">
        <v>21</v>
      </c>
      <c r="F230" s="190" t="s">
        <v>781</v>
      </c>
      <c r="G230" s="190" t="s">
        <v>21</v>
      </c>
      <c r="H230" s="190" t="s">
        <v>247</v>
      </c>
    </row>
    <row r="231" spans="1:8" x14ac:dyDescent="0.25">
      <c r="A231" s="190">
        <f t="shared" si="11"/>
        <v>7</v>
      </c>
      <c r="B231" s="189" t="s">
        <v>87</v>
      </c>
      <c r="C231" s="189" t="s">
        <v>1154</v>
      </c>
      <c r="D231" s="190" t="s">
        <v>75</v>
      </c>
      <c r="E231" s="190" t="s">
        <v>19</v>
      </c>
      <c r="F231" s="190" t="s">
        <v>783</v>
      </c>
      <c r="G231" s="190" t="s">
        <v>224</v>
      </c>
      <c r="H231" s="190" t="s">
        <v>247</v>
      </c>
    </row>
    <row r="232" spans="1:8" x14ac:dyDescent="0.25">
      <c r="A232" s="190">
        <f t="shared" si="11"/>
        <v>8</v>
      </c>
      <c r="B232" s="189" t="s">
        <v>785</v>
      </c>
      <c r="C232" s="189" t="s">
        <v>1268</v>
      </c>
      <c r="D232" s="190" t="s">
        <v>75</v>
      </c>
      <c r="E232" s="190" t="s">
        <v>23</v>
      </c>
      <c r="F232" s="190" t="s">
        <v>784</v>
      </c>
      <c r="G232" s="190" t="s">
        <v>21</v>
      </c>
      <c r="H232" s="190" t="s">
        <v>247</v>
      </c>
    </row>
    <row r="233" spans="1:8" x14ac:dyDescent="0.25">
      <c r="A233" s="190">
        <f t="shared" si="11"/>
        <v>9</v>
      </c>
      <c r="B233" s="189" t="s">
        <v>787</v>
      </c>
      <c r="C233" s="189" t="s">
        <v>1269</v>
      </c>
      <c r="D233" s="190" t="s">
        <v>75</v>
      </c>
      <c r="E233" s="190" t="s">
        <v>20</v>
      </c>
      <c r="F233" s="190" t="s">
        <v>786</v>
      </c>
      <c r="G233" s="190" t="s">
        <v>224</v>
      </c>
      <c r="H233" s="190" t="s">
        <v>247</v>
      </c>
    </row>
    <row r="234" spans="1:8" x14ac:dyDescent="0.25">
      <c r="A234" s="190">
        <f t="shared" si="11"/>
        <v>10</v>
      </c>
      <c r="B234" s="189" t="s">
        <v>816</v>
      </c>
      <c r="C234" s="189" t="s">
        <v>137</v>
      </c>
      <c r="D234" s="190" t="s">
        <v>75</v>
      </c>
      <c r="E234" s="190" t="s">
        <v>178</v>
      </c>
      <c r="F234" s="190" t="s">
        <v>815</v>
      </c>
      <c r="G234" s="190" t="s">
        <v>224</v>
      </c>
      <c r="H234" s="190" t="s">
        <v>221</v>
      </c>
    </row>
    <row r="235" spans="1:8" x14ac:dyDescent="0.25">
      <c r="A235" s="190">
        <f t="shared" si="11"/>
        <v>11</v>
      </c>
      <c r="B235" s="189" t="s">
        <v>128</v>
      </c>
      <c r="C235" s="189" t="s">
        <v>1270</v>
      </c>
      <c r="D235" s="190" t="s">
        <v>75</v>
      </c>
      <c r="E235" s="190" t="s">
        <v>22</v>
      </c>
      <c r="F235" s="190" t="s">
        <v>788</v>
      </c>
      <c r="G235" s="190" t="s">
        <v>21</v>
      </c>
      <c r="H235" s="190" t="s">
        <v>247</v>
      </c>
    </row>
    <row r="236" spans="1:8" x14ac:dyDescent="0.25">
      <c r="A236" s="190">
        <f t="shared" si="11"/>
        <v>12</v>
      </c>
      <c r="B236" s="189" t="s">
        <v>1271</v>
      </c>
      <c r="C236" s="189" t="s">
        <v>1272</v>
      </c>
      <c r="D236" s="190" t="s">
        <v>75</v>
      </c>
      <c r="E236" s="190" t="s">
        <v>19</v>
      </c>
      <c r="F236" s="190" t="s">
        <v>790</v>
      </c>
      <c r="G236" s="190" t="s">
        <v>21</v>
      </c>
      <c r="H236" s="190" t="s">
        <v>247</v>
      </c>
    </row>
    <row r="237" spans="1:8" x14ac:dyDescent="0.25">
      <c r="A237" s="190">
        <f t="shared" si="11"/>
        <v>13</v>
      </c>
      <c r="B237" s="189" t="s">
        <v>793</v>
      </c>
      <c r="C237" s="189" t="s">
        <v>1273</v>
      </c>
      <c r="D237" s="190" t="s">
        <v>75</v>
      </c>
      <c r="E237" s="190" t="s">
        <v>17</v>
      </c>
      <c r="F237" s="190" t="s">
        <v>792</v>
      </c>
      <c r="G237" s="190" t="s">
        <v>21</v>
      </c>
      <c r="H237" s="190" t="s">
        <v>247</v>
      </c>
    </row>
    <row r="238" spans="1:8" x14ac:dyDescent="0.25">
      <c r="A238" s="190">
        <f t="shared" si="11"/>
        <v>14</v>
      </c>
      <c r="B238" s="189" t="s">
        <v>88</v>
      </c>
      <c r="C238" s="189" t="s">
        <v>89</v>
      </c>
      <c r="D238" s="190" t="s">
        <v>75</v>
      </c>
      <c r="E238" s="190" t="s">
        <v>206</v>
      </c>
      <c r="F238" s="190" t="s">
        <v>817</v>
      </c>
      <c r="G238" s="190" t="s">
        <v>224</v>
      </c>
      <c r="H238" s="190" t="s">
        <v>221</v>
      </c>
    </row>
    <row r="239" spans="1:8" x14ac:dyDescent="0.25">
      <c r="A239" s="190">
        <f t="shared" si="11"/>
        <v>15</v>
      </c>
      <c r="B239" s="189" t="s">
        <v>795</v>
      </c>
      <c r="C239" s="189" t="s">
        <v>1274</v>
      </c>
      <c r="D239" s="190" t="s">
        <v>75</v>
      </c>
      <c r="E239" s="190" t="s">
        <v>23</v>
      </c>
      <c r="F239" s="190" t="s">
        <v>794</v>
      </c>
      <c r="G239" s="190" t="s">
        <v>21</v>
      </c>
      <c r="H239" s="190" t="s">
        <v>247</v>
      </c>
    </row>
    <row r="240" spans="1:8" x14ac:dyDescent="0.25">
      <c r="A240" s="190">
        <f t="shared" si="11"/>
        <v>16</v>
      </c>
      <c r="B240" s="189" t="s">
        <v>153</v>
      </c>
      <c r="C240" s="189" t="s">
        <v>1275</v>
      </c>
      <c r="D240" s="190" t="s">
        <v>75</v>
      </c>
      <c r="E240" s="190" t="s">
        <v>0</v>
      </c>
      <c r="F240" s="190" t="s">
        <v>796</v>
      </c>
      <c r="G240" s="190" t="s">
        <v>21</v>
      </c>
      <c r="H240" s="190" t="s">
        <v>247</v>
      </c>
    </row>
    <row r="241" spans="1:8" x14ac:dyDescent="0.25">
      <c r="A241" s="190">
        <f t="shared" si="11"/>
        <v>17</v>
      </c>
      <c r="B241" s="189" t="s">
        <v>164</v>
      </c>
      <c r="C241" s="189" t="s">
        <v>165</v>
      </c>
      <c r="D241" s="190" t="s">
        <v>75</v>
      </c>
      <c r="E241" s="190" t="s">
        <v>1350</v>
      </c>
      <c r="F241" s="190" t="s">
        <v>818</v>
      </c>
      <c r="G241" s="190" t="s">
        <v>224</v>
      </c>
      <c r="H241" s="190" t="s">
        <v>221</v>
      </c>
    </row>
    <row r="242" spans="1:8" x14ac:dyDescent="0.25">
      <c r="A242" s="190">
        <f t="shared" si="11"/>
        <v>18</v>
      </c>
      <c r="B242" s="189" t="s">
        <v>799</v>
      </c>
      <c r="C242" s="189" t="s">
        <v>119</v>
      </c>
      <c r="D242" s="190" t="s">
        <v>75</v>
      </c>
      <c r="E242" s="190" t="s">
        <v>20</v>
      </c>
      <c r="F242" s="190" t="s">
        <v>798</v>
      </c>
      <c r="G242" s="190" t="s">
        <v>224</v>
      </c>
      <c r="H242" s="190" t="s">
        <v>247</v>
      </c>
    </row>
    <row r="243" spans="1:8" x14ac:dyDescent="0.25">
      <c r="A243" s="190">
        <f t="shared" si="11"/>
        <v>19</v>
      </c>
      <c r="B243" s="189" t="s">
        <v>78</v>
      </c>
      <c r="C243" s="189" t="s">
        <v>138</v>
      </c>
      <c r="D243" s="190" t="s">
        <v>75</v>
      </c>
      <c r="E243" s="190" t="s">
        <v>178</v>
      </c>
      <c r="F243" s="190" t="s">
        <v>819</v>
      </c>
      <c r="G243" s="190" t="s">
        <v>224</v>
      </c>
      <c r="H243" s="190" t="s">
        <v>221</v>
      </c>
    </row>
    <row r="244" spans="1:8" x14ac:dyDescent="0.25">
      <c r="A244" s="190">
        <f t="shared" si="11"/>
        <v>20</v>
      </c>
      <c r="B244" s="189" t="s">
        <v>1276</v>
      </c>
      <c r="C244" s="189" t="s">
        <v>1277</v>
      </c>
      <c r="D244" s="190" t="s">
        <v>75</v>
      </c>
      <c r="E244" s="190" t="s">
        <v>22</v>
      </c>
      <c r="F244" s="190" t="s">
        <v>800</v>
      </c>
      <c r="G244" s="190" t="s">
        <v>224</v>
      </c>
      <c r="H244" s="190" t="s">
        <v>247</v>
      </c>
    </row>
    <row r="245" spans="1:8" x14ac:dyDescent="0.25">
      <c r="A245" s="190">
        <f t="shared" si="11"/>
        <v>21</v>
      </c>
      <c r="B245" s="189" t="s">
        <v>1276</v>
      </c>
      <c r="C245" s="189" t="s">
        <v>1278</v>
      </c>
      <c r="D245" s="190" t="s">
        <v>75</v>
      </c>
      <c r="E245" s="190" t="s">
        <v>24</v>
      </c>
      <c r="F245" s="190" t="s">
        <v>802</v>
      </c>
      <c r="G245" s="190" t="s">
        <v>224</v>
      </c>
      <c r="H245" s="190" t="s">
        <v>247</v>
      </c>
    </row>
    <row r="246" spans="1:8" x14ac:dyDescent="0.25">
      <c r="A246" s="190">
        <f t="shared" si="11"/>
        <v>22</v>
      </c>
      <c r="B246" s="189" t="s">
        <v>805</v>
      </c>
      <c r="C246" s="189" t="s">
        <v>1280</v>
      </c>
      <c r="D246" s="190" t="s">
        <v>75</v>
      </c>
      <c r="E246" s="190" t="s">
        <v>21</v>
      </c>
      <c r="F246" s="190" t="s">
        <v>804</v>
      </c>
      <c r="G246" s="190" t="s">
        <v>224</v>
      </c>
      <c r="H246" s="190" t="s">
        <v>247</v>
      </c>
    </row>
    <row r="247" spans="1:8" x14ac:dyDescent="0.25">
      <c r="A247" s="190">
        <f t="shared" si="11"/>
        <v>23</v>
      </c>
      <c r="B247" s="189" t="s">
        <v>807</v>
      </c>
      <c r="C247" s="189" t="s">
        <v>179</v>
      </c>
      <c r="D247" s="190" t="s">
        <v>75</v>
      </c>
      <c r="E247" s="190" t="s">
        <v>23</v>
      </c>
      <c r="F247" s="190" t="s">
        <v>806</v>
      </c>
      <c r="G247" s="190" t="s">
        <v>224</v>
      </c>
      <c r="H247" s="190" t="s">
        <v>247</v>
      </c>
    </row>
    <row r="248" spans="1:8" x14ac:dyDescent="0.25">
      <c r="A248" s="190">
        <f t="shared" si="11"/>
        <v>24</v>
      </c>
      <c r="B248" s="189" t="s">
        <v>100</v>
      </c>
      <c r="C248" s="189" t="s">
        <v>79</v>
      </c>
      <c r="D248" s="190" t="s">
        <v>75</v>
      </c>
      <c r="E248" s="190" t="s">
        <v>0</v>
      </c>
      <c r="F248" s="190" t="s">
        <v>808</v>
      </c>
      <c r="G248" s="190" t="s">
        <v>224</v>
      </c>
      <c r="H248" s="190" t="s">
        <v>247</v>
      </c>
    </row>
    <row r="249" spans="1:8" x14ac:dyDescent="0.25">
      <c r="A249" s="190">
        <f t="shared" si="11"/>
        <v>25</v>
      </c>
      <c r="B249" s="189" t="s">
        <v>810</v>
      </c>
      <c r="C249" s="189" t="s">
        <v>1281</v>
      </c>
      <c r="D249" s="190" t="s">
        <v>75</v>
      </c>
      <c r="E249" s="190" t="s">
        <v>20</v>
      </c>
      <c r="F249" s="190" t="s">
        <v>809</v>
      </c>
      <c r="G249" s="190" t="s">
        <v>21</v>
      </c>
      <c r="H249" s="190" t="s">
        <v>247</v>
      </c>
    </row>
    <row r="250" spans="1:8" x14ac:dyDescent="0.25">
      <c r="A250" s="190">
        <f t="shared" si="11"/>
        <v>26</v>
      </c>
      <c r="B250" s="189" t="s">
        <v>812</v>
      </c>
      <c r="C250" s="189" t="s">
        <v>91</v>
      </c>
      <c r="D250" s="190" t="s">
        <v>75</v>
      </c>
      <c r="E250" s="190" t="s">
        <v>21</v>
      </c>
      <c r="F250" s="190" t="s">
        <v>811</v>
      </c>
      <c r="G250" s="190" t="s">
        <v>21</v>
      </c>
      <c r="H250" s="190" t="s">
        <v>247</v>
      </c>
    </row>
    <row r="251" spans="1:8" x14ac:dyDescent="0.25">
      <c r="A251" s="190">
        <f t="shared" si="11"/>
        <v>27</v>
      </c>
      <c r="B251" s="189" t="s">
        <v>167</v>
      </c>
      <c r="C251" s="189" t="s">
        <v>1282</v>
      </c>
      <c r="D251" s="190" t="s">
        <v>75</v>
      </c>
      <c r="E251" s="190" t="s">
        <v>14</v>
      </c>
      <c r="F251" s="190" t="s">
        <v>813</v>
      </c>
      <c r="G251" s="190" t="s">
        <v>21</v>
      </c>
      <c r="H251" s="190" t="s">
        <v>247</v>
      </c>
    </row>
    <row r="252" spans="1:8" x14ac:dyDescent="0.25">
      <c r="A252" s="190">
        <v>1</v>
      </c>
      <c r="B252" s="189" t="s">
        <v>883</v>
      </c>
      <c r="C252" s="189" t="s">
        <v>1283</v>
      </c>
      <c r="D252" s="190" t="s">
        <v>884</v>
      </c>
      <c r="E252" s="190" t="s">
        <v>22</v>
      </c>
      <c r="F252" s="190" t="s">
        <v>707</v>
      </c>
      <c r="G252" s="190" t="s">
        <v>21</v>
      </c>
      <c r="H252" s="190" t="s">
        <v>247</v>
      </c>
    </row>
    <row r="253" spans="1:8" x14ac:dyDescent="0.25">
      <c r="A253" s="190">
        <f t="shared" ref="A253:A283" si="12">A252+1</f>
        <v>2</v>
      </c>
      <c r="B253" s="189" t="s">
        <v>923</v>
      </c>
      <c r="C253" s="189" t="s">
        <v>97</v>
      </c>
      <c r="D253" s="190" t="s">
        <v>884</v>
      </c>
      <c r="E253" s="190" t="s">
        <v>1354</v>
      </c>
      <c r="F253" s="190" t="s">
        <v>922</v>
      </c>
      <c r="G253" s="190" t="s">
        <v>224</v>
      </c>
      <c r="H253" s="190" t="s">
        <v>221</v>
      </c>
    </row>
    <row r="254" spans="1:8" x14ac:dyDescent="0.25">
      <c r="A254" s="190">
        <f t="shared" si="12"/>
        <v>3</v>
      </c>
      <c r="B254" s="189" t="s">
        <v>886</v>
      </c>
      <c r="C254" s="189" t="s">
        <v>92</v>
      </c>
      <c r="D254" s="190" t="s">
        <v>884</v>
      </c>
      <c r="E254" s="190" t="s">
        <v>24</v>
      </c>
      <c r="F254" s="190" t="s">
        <v>885</v>
      </c>
      <c r="G254" s="190" t="s">
        <v>224</v>
      </c>
      <c r="H254" s="190" t="s">
        <v>247</v>
      </c>
    </row>
    <row r="255" spans="1:8" x14ac:dyDescent="0.25">
      <c r="A255" s="190">
        <f t="shared" si="12"/>
        <v>4</v>
      </c>
      <c r="B255" s="189" t="s">
        <v>1097</v>
      </c>
      <c r="C255" s="189" t="s">
        <v>1285</v>
      </c>
      <c r="D255" s="190" t="s">
        <v>884</v>
      </c>
      <c r="E255" s="190" t="s">
        <v>14</v>
      </c>
      <c r="F255" s="190" t="s">
        <v>1328</v>
      </c>
      <c r="G255" s="190" t="s">
        <v>224</v>
      </c>
      <c r="H255" s="190" t="s">
        <v>247</v>
      </c>
    </row>
    <row r="256" spans="1:8" x14ac:dyDescent="0.25">
      <c r="A256" s="190">
        <f t="shared" si="12"/>
        <v>5</v>
      </c>
      <c r="B256" s="189" t="s">
        <v>890</v>
      </c>
      <c r="C256" s="189" t="s">
        <v>1286</v>
      </c>
      <c r="D256" s="190" t="s">
        <v>884</v>
      </c>
      <c r="E256" s="190" t="s">
        <v>17</v>
      </c>
      <c r="F256" s="190" t="s">
        <v>889</v>
      </c>
      <c r="G256" s="190" t="s">
        <v>224</v>
      </c>
      <c r="H256" s="190" t="s">
        <v>247</v>
      </c>
    </row>
    <row r="257" spans="1:8" x14ac:dyDescent="0.25">
      <c r="A257" s="190">
        <f t="shared" si="12"/>
        <v>6</v>
      </c>
      <c r="B257" s="189" t="s">
        <v>925</v>
      </c>
      <c r="C257" s="189" t="s">
        <v>1321</v>
      </c>
      <c r="D257" s="190" t="s">
        <v>884</v>
      </c>
      <c r="E257" s="190" t="s">
        <v>1349</v>
      </c>
      <c r="F257" s="190" t="s">
        <v>924</v>
      </c>
      <c r="G257" s="190" t="s">
        <v>21</v>
      </c>
      <c r="H257" s="190" t="s">
        <v>221</v>
      </c>
    </row>
    <row r="258" spans="1:8" x14ac:dyDescent="0.25">
      <c r="A258" s="190">
        <f t="shared" si="12"/>
        <v>7</v>
      </c>
      <c r="B258" s="189" t="s">
        <v>927</v>
      </c>
      <c r="C258" s="189" t="s">
        <v>1292</v>
      </c>
      <c r="D258" s="190" t="s">
        <v>884</v>
      </c>
      <c r="E258" s="190" t="s">
        <v>178</v>
      </c>
      <c r="F258" s="190" t="s">
        <v>926</v>
      </c>
      <c r="G258" s="190" t="s">
        <v>224</v>
      </c>
      <c r="H258" s="190" t="s">
        <v>221</v>
      </c>
    </row>
    <row r="259" spans="1:8" x14ac:dyDescent="0.25">
      <c r="A259" s="190">
        <f t="shared" si="12"/>
        <v>8</v>
      </c>
      <c r="B259" s="189" t="s">
        <v>73</v>
      </c>
      <c r="C259" s="189" t="s">
        <v>1322</v>
      </c>
      <c r="D259" s="190" t="s">
        <v>884</v>
      </c>
      <c r="E259" s="190" t="s">
        <v>194</v>
      </c>
      <c r="F259" s="190" t="s">
        <v>928</v>
      </c>
      <c r="G259" s="190" t="s">
        <v>21</v>
      </c>
      <c r="H259" s="190" t="s">
        <v>221</v>
      </c>
    </row>
    <row r="260" spans="1:8" x14ac:dyDescent="0.25">
      <c r="A260" s="190">
        <f t="shared" si="12"/>
        <v>9</v>
      </c>
      <c r="B260" s="189" t="s">
        <v>892</v>
      </c>
      <c r="C260" s="189" t="s">
        <v>83</v>
      </c>
      <c r="D260" s="190" t="s">
        <v>884</v>
      </c>
      <c r="E260" s="190" t="s">
        <v>17</v>
      </c>
      <c r="F260" s="190" t="s">
        <v>891</v>
      </c>
      <c r="G260" s="190" t="s">
        <v>21</v>
      </c>
      <c r="H260" s="190" t="s">
        <v>247</v>
      </c>
    </row>
    <row r="261" spans="1:8" x14ac:dyDescent="0.25">
      <c r="A261" s="190">
        <f t="shared" si="12"/>
        <v>10</v>
      </c>
      <c r="B261" s="189" t="s">
        <v>894</v>
      </c>
      <c r="C261" s="189" t="s">
        <v>1287</v>
      </c>
      <c r="D261" s="190" t="s">
        <v>884</v>
      </c>
      <c r="E261" s="190" t="s">
        <v>19</v>
      </c>
      <c r="F261" s="190" t="s">
        <v>893</v>
      </c>
      <c r="G261" s="190" t="s">
        <v>224</v>
      </c>
      <c r="H261" s="190" t="s">
        <v>247</v>
      </c>
    </row>
    <row r="262" spans="1:8" x14ac:dyDescent="0.25">
      <c r="A262" s="190">
        <f t="shared" si="12"/>
        <v>11</v>
      </c>
      <c r="B262" s="189" t="s">
        <v>896</v>
      </c>
      <c r="C262" s="189" t="s">
        <v>172</v>
      </c>
      <c r="D262" s="190" t="s">
        <v>884</v>
      </c>
      <c r="E262" s="190" t="s">
        <v>24</v>
      </c>
      <c r="F262" s="190" t="s">
        <v>895</v>
      </c>
      <c r="G262" s="190" t="s">
        <v>224</v>
      </c>
      <c r="H262" s="190" t="s">
        <v>247</v>
      </c>
    </row>
    <row r="263" spans="1:8" x14ac:dyDescent="0.25">
      <c r="A263" s="190">
        <f t="shared" si="12"/>
        <v>12</v>
      </c>
      <c r="B263" s="189" t="s">
        <v>90</v>
      </c>
      <c r="C263" s="189" t="s">
        <v>172</v>
      </c>
      <c r="D263" s="190" t="s">
        <v>884</v>
      </c>
      <c r="E263" s="190" t="s">
        <v>21</v>
      </c>
      <c r="F263" s="190" t="s">
        <v>897</v>
      </c>
      <c r="G263" s="190" t="s">
        <v>224</v>
      </c>
      <c r="H263" s="190" t="s">
        <v>247</v>
      </c>
    </row>
    <row r="264" spans="1:8" x14ac:dyDescent="0.25">
      <c r="A264" s="190">
        <f t="shared" si="12"/>
        <v>13</v>
      </c>
      <c r="B264" s="189" t="s">
        <v>902</v>
      </c>
      <c r="C264" s="189" t="s">
        <v>127</v>
      </c>
      <c r="D264" s="190" t="s">
        <v>884</v>
      </c>
      <c r="E264" s="190" t="s">
        <v>20</v>
      </c>
      <c r="F264" s="190" t="s">
        <v>901</v>
      </c>
      <c r="G264" s="190" t="s">
        <v>224</v>
      </c>
      <c r="H264" s="190" t="s">
        <v>247</v>
      </c>
    </row>
    <row r="265" spans="1:8" x14ac:dyDescent="0.25">
      <c r="A265" s="190">
        <f t="shared" si="12"/>
        <v>14</v>
      </c>
      <c r="B265" s="189" t="s">
        <v>904</v>
      </c>
      <c r="C265" s="189" t="s">
        <v>95</v>
      </c>
      <c r="D265" s="190" t="s">
        <v>884</v>
      </c>
      <c r="E265" s="190" t="s">
        <v>23</v>
      </c>
      <c r="F265" s="190" t="s">
        <v>903</v>
      </c>
      <c r="G265" s="190" t="s">
        <v>224</v>
      </c>
      <c r="H265" s="190" t="s">
        <v>247</v>
      </c>
    </row>
    <row r="266" spans="1:8" x14ac:dyDescent="0.25">
      <c r="A266" s="190">
        <f t="shared" si="12"/>
        <v>15</v>
      </c>
      <c r="B266" s="189" t="s">
        <v>906</v>
      </c>
      <c r="C266" s="189" t="s">
        <v>1288</v>
      </c>
      <c r="D266" s="190" t="s">
        <v>884</v>
      </c>
      <c r="E266" s="190" t="s">
        <v>24</v>
      </c>
      <c r="F266" s="190" t="s">
        <v>905</v>
      </c>
      <c r="G266" s="190" t="s">
        <v>224</v>
      </c>
      <c r="H266" s="190" t="s">
        <v>247</v>
      </c>
    </row>
    <row r="267" spans="1:8" x14ac:dyDescent="0.25">
      <c r="A267" s="190">
        <f t="shared" si="12"/>
        <v>16</v>
      </c>
      <c r="B267" s="189" t="s">
        <v>145</v>
      </c>
      <c r="C267" s="189" t="s">
        <v>127</v>
      </c>
      <c r="D267" s="190" t="s">
        <v>884</v>
      </c>
      <c r="E267" s="190" t="s">
        <v>21</v>
      </c>
      <c r="F267" s="190" t="s">
        <v>907</v>
      </c>
      <c r="G267" s="190" t="s">
        <v>224</v>
      </c>
      <c r="H267" s="190" t="s">
        <v>247</v>
      </c>
    </row>
    <row r="268" spans="1:8" x14ac:dyDescent="0.25">
      <c r="A268" s="190">
        <f t="shared" si="12"/>
        <v>17</v>
      </c>
      <c r="B268" s="189" t="s">
        <v>910</v>
      </c>
      <c r="C268" s="189" t="s">
        <v>1167</v>
      </c>
      <c r="D268" s="190" t="s">
        <v>884</v>
      </c>
      <c r="E268" s="190" t="s">
        <v>0</v>
      </c>
      <c r="F268" s="190" t="s">
        <v>909</v>
      </c>
      <c r="G268" s="190" t="s">
        <v>224</v>
      </c>
      <c r="H268" s="190" t="s">
        <v>247</v>
      </c>
    </row>
    <row r="269" spans="1:8" x14ac:dyDescent="0.25">
      <c r="A269" s="190">
        <f t="shared" si="12"/>
        <v>18</v>
      </c>
      <c r="B269" s="189" t="s">
        <v>933</v>
      </c>
      <c r="C269" s="189" t="s">
        <v>205</v>
      </c>
      <c r="D269" s="190" t="s">
        <v>884</v>
      </c>
      <c r="E269" s="190" t="s">
        <v>182</v>
      </c>
      <c r="F269" s="190" t="s">
        <v>932</v>
      </c>
      <c r="G269" s="190" t="s">
        <v>224</v>
      </c>
      <c r="H269" s="190" t="s">
        <v>221</v>
      </c>
    </row>
    <row r="270" spans="1:8" x14ac:dyDescent="0.25">
      <c r="A270" s="190">
        <f t="shared" si="12"/>
        <v>19</v>
      </c>
      <c r="B270" s="189" t="s">
        <v>935</v>
      </c>
      <c r="C270" s="189" t="s">
        <v>108</v>
      </c>
      <c r="D270" s="190" t="s">
        <v>884</v>
      </c>
      <c r="E270" s="190" t="s">
        <v>200</v>
      </c>
      <c r="F270" s="190" t="s">
        <v>934</v>
      </c>
      <c r="G270" s="190" t="s">
        <v>224</v>
      </c>
      <c r="H270" s="190" t="s">
        <v>221</v>
      </c>
    </row>
    <row r="271" spans="1:8" x14ac:dyDescent="0.25">
      <c r="A271" s="190">
        <f t="shared" si="12"/>
        <v>20</v>
      </c>
      <c r="B271" s="189" t="s">
        <v>96</v>
      </c>
      <c r="C271" s="189" t="s">
        <v>1289</v>
      </c>
      <c r="D271" s="190" t="s">
        <v>884</v>
      </c>
      <c r="E271" s="190" t="s">
        <v>18</v>
      </c>
      <c r="F271" s="190" t="s">
        <v>911</v>
      </c>
      <c r="G271" s="190" t="s">
        <v>224</v>
      </c>
      <c r="H271" s="190" t="s">
        <v>247</v>
      </c>
    </row>
    <row r="272" spans="1:8" x14ac:dyDescent="0.25">
      <c r="A272" s="190">
        <f t="shared" si="12"/>
        <v>21</v>
      </c>
      <c r="B272" s="189" t="s">
        <v>914</v>
      </c>
      <c r="C272" s="189" t="s">
        <v>158</v>
      </c>
      <c r="D272" s="190" t="s">
        <v>884</v>
      </c>
      <c r="E272" s="190" t="s">
        <v>19</v>
      </c>
      <c r="F272" s="190" t="s">
        <v>913</v>
      </c>
      <c r="G272" s="190" t="s">
        <v>224</v>
      </c>
      <c r="H272" s="190" t="s">
        <v>247</v>
      </c>
    </row>
    <row r="273" spans="1:8" x14ac:dyDescent="0.25">
      <c r="A273" s="190">
        <f t="shared" si="12"/>
        <v>22</v>
      </c>
      <c r="B273" s="189" t="s">
        <v>916</v>
      </c>
      <c r="C273" s="189" t="s">
        <v>179</v>
      </c>
      <c r="D273" s="190" t="s">
        <v>884</v>
      </c>
      <c r="E273" s="190" t="s">
        <v>22</v>
      </c>
      <c r="F273" s="190" t="s">
        <v>915</v>
      </c>
      <c r="G273" s="190" t="s">
        <v>224</v>
      </c>
      <c r="H273" s="190" t="s">
        <v>247</v>
      </c>
    </row>
    <row r="274" spans="1:8" x14ac:dyDescent="0.25">
      <c r="A274" s="190">
        <f t="shared" si="12"/>
        <v>23</v>
      </c>
      <c r="B274" s="189" t="s">
        <v>937</v>
      </c>
      <c r="C274" s="189" t="s">
        <v>116</v>
      </c>
      <c r="D274" s="190" t="s">
        <v>884</v>
      </c>
      <c r="E274" s="190" t="s">
        <v>182</v>
      </c>
      <c r="F274" s="190" t="s">
        <v>936</v>
      </c>
      <c r="G274" s="190" t="s">
        <v>21</v>
      </c>
      <c r="H274" s="190" t="s">
        <v>221</v>
      </c>
    </row>
    <row r="275" spans="1:8" x14ac:dyDescent="0.25">
      <c r="A275" s="190">
        <f t="shared" si="12"/>
        <v>24</v>
      </c>
      <c r="B275" s="189" t="s">
        <v>939</v>
      </c>
      <c r="C275" s="189" t="s">
        <v>116</v>
      </c>
      <c r="D275" s="190" t="s">
        <v>884</v>
      </c>
      <c r="E275" s="190" t="s">
        <v>1352</v>
      </c>
      <c r="F275" s="190" t="s">
        <v>938</v>
      </c>
      <c r="G275" s="190" t="s">
        <v>224</v>
      </c>
      <c r="H275" s="190" t="s">
        <v>221</v>
      </c>
    </row>
    <row r="276" spans="1:8" x14ac:dyDescent="0.25">
      <c r="A276" s="190">
        <f t="shared" si="12"/>
        <v>25</v>
      </c>
      <c r="B276" s="189" t="s">
        <v>1290</v>
      </c>
      <c r="C276" s="189" t="s">
        <v>104</v>
      </c>
      <c r="D276" s="190" t="s">
        <v>884</v>
      </c>
      <c r="E276" s="190" t="s">
        <v>23</v>
      </c>
      <c r="F276" s="190" t="s">
        <v>917</v>
      </c>
      <c r="G276" s="190" t="s">
        <v>224</v>
      </c>
      <c r="H276" s="190" t="s">
        <v>247</v>
      </c>
    </row>
    <row r="277" spans="1:8" x14ac:dyDescent="0.25">
      <c r="A277" s="190">
        <f t="shared" si="12"/>
        <v>26</v>
      </c>
      <c r="B277" s="189" t="s">
        <v>132</v>
      </c>
      <c r="C277" s="189" t="s">
        <v>1271</v>
      </c>
      <c r="D277" s="190" t="s">
        <v>884</v>
      </c>
      <c r="E277" s="190" t="s">
        <v>20</v>
      </c>
      <c r="F277" s="190" t="s">
        <v>919</v>
      </c>
      <c r="G277" s="190" t="s">
        <v>224</v>
      </c>
      <c r="H277" s="190" t="s">
        <v>247</v>
      </c>
    </row>
    <row r="278" spans="1:8" x14ac:dyDescent="0.25">
      <c r="A278" s="190">
        <f t="shared" si="12"/>
        <v>27</v>
      </c>
      <c r="B278" s="189" t="s">
        <v>113</v>
      </c>
      <c r="C278" s="189" t="s">
        <v>122</v>
      </c>
      <c r="D278" s="190" t="s">
        <v>884</v>
      </c>
      <c r="E278" s="190" t="s">
        <v>0</v>
      </c>
      <c r="F278" s="190" t="s">
        <v>921</v>
      </c>
      <c r="G278" s="190" t="s">
        <v>224</v>
      </c>
      <c r="H278" s="190" t="s">
        <v>247</v>
      </c>
    </row>
    <row r="279" spans="1:8" x14ac:dyDescent="0.25">
      <c r="A279" s="190">
        <f t="shared" si="12"/>
        <v>28</v>
      </c>
      <c r="B279" s="189" t="s">
        <v>949</v>
      </c>
      <c r="C279" s="189" t="s">
        <v>205</v>
      </c>
      <c r="D279" s="190" t="s">
        <v>950</v>
      </c>
      <c r="E279" s="190" t="s">
        <v>18</v>
      </c>
      <c r="F279" s="190" t="s">
        <v>948</v>
      </c>
      <c r="G279" s="190" t="s">
        <v>21</v>
      </c>
      <c r="H279" s="190" t="s">
        <v>247</v>
      </c>
    </row>
    <row r="280" spans="1:8" x14ac:dyDescent="0.25">
      <c r="A280" s="190">
        <f t="shared" si="12"/>
        <v>29</v>
      </c>
      <c r="B280" s="189" t="s">
        <v>952</v>
      </c>
      <c r="C280" s="189" t="s">
        <v>1298</v>
      </c>
      <c r="D280" s="190" t="s">
        <v>950</v>
      </c>
      <c r="E280" s="190" t="s">
        <v>19</v>
      </c>
      <c r="F280" s="190" t="s">
        <v>951</v>
      </c>
      <c r="G280" s="190" t="s">
        <v>224</v>
      </c>
      <c r="H280" s="190" t="s">
        <v>247</v>
      </c>
    </row>
    <row r="281" spans="1:8" x14ac:dyDescent="0.25">
      <c r="A281" s="190">
        <f t="shared" si="12"/>
        <v>30</v>
      </c>
      <c r="B281" s="189" t="s">
        <v>995</v>
      </c>
      <c r="C281" s="189" t="s">
        <v>1309</v>
      </c>
      <c r="D281" s="190" t="s">
        <v>950</v>
      </c>
      <c r="E281" s="190" t="s">
        <v>193</v>
      </c>
      <c r="F281" s="190" t="s">
        <v>994</v>
      </c>
      <c r="G281" s="190" t="s">
        <v>224</v>
      </c>
      <c r="H281" s="190" t="s">
        <v>221</v>
      </c>
    </row>
    <row r="282" spans="1:8" x14ac:dyDescent="0.25">
      <c r="A282" s="190">
        <f t="shared" si="12"/>
        <v>31</v>
      </c>
      <c r="B282" s="189" t="s">
        <v>954</v>
      </c>
      <c r="C282" s="189" t="s">
        <v>1316</v>
      </c>
      <c r="D282" s="190" t="s">
        <v>950</v>
      </c>
      <c r="E282" s="190" t="s">
        <v>22</v>
      </c>
      <c r="F282" s="190" t="s">
        <v>953</v>
      </c>
      <c r="G282" s="190" t="s">
        <v>21</v>
      </c>
      <c r="H282" s="190" t="s">
        <v>247</v>
      </c>
    </row>
    <row r="283" spans="1:8" x14ac:dyDescent="0.25">
      <c r="A283" s="190">
        <f t="shared" si="12"/>
        <v>32</v>
      </c>
      <c r="B283" s="189" t="s">
        <v>1113</v>
      </c>
      <c r="C283" s="189" t="s">
        <v>1299</v>
      </c>
      <c r="D283" s="190" t="s">
        <v>950</v>
      </c>
      <c r="E283" s="190" t="s">
        <v>20</v>
      </c>
      <c r="F283" s="190" t="s">
        <v>955</v>
      </c>
      <c r="G283" s="190" t="s">
        <v>224</v>
      </c>
      <c r="H283" s="190" t="s">
        <v>247</v>
      </c>
    </row>
    <row r="284" spans="1:8" x14ac:dyDescent="0.25">
      <c r="A284" s="190">
        <f t="shared" ref="A284:A308" si="13">A283+1</f>
        <v>33</v>
      </c>
      <c r="B284" s="189" t="s">
        <v>958</v>
      </c>
      <c r="C284" s="189" t="s">
        <v>1300</v>
      </c>
      <c r="D284" s="190" t="s">
        <v>950</v>
      </c>
      <c r="E284" s="190" t="s">
        <v>23</v>
      </c>
      <c r="F284" s="190" t="s">
        <v>957</v>
      </c>
      <c r="G284" s="190" t="s">
        <v>224</v>
      </c>
      <c r="H284" s="190" t="s">
        <v>247</v>
      </c>
    </row>
    <row r="285" spans="1:8" x14ac:dyDescent="0.25">
      <c r="A285" s="190">
        <f t="shared" si="13"/>
        <v>34</v>
      </c>
      <c r="B285" s="189" t="s">
        <v>90</v>
      </c>
      <c r="C285" s="189" t="s">
        <v>135</v>
      </c>
      <c r="D285" s="190" t="s">
        <v>950</v>
      </c>
      <c r="E285" s="190" t="s">
        <v>21</v>
      </c>
      <c r="F285" s="190" t="s">
        <v>959</v>
      </c>
      <c r="G285" s="190" t="s">
        <v>224</v>
      </c>
      <c r="H285" s="190" t="s">
        <v>247</v>
      </c>
    </row>
    <row r="286" spans="1:8" x14ac:dyDescent="0.25">
      <c r="A286" s="190">
        <f t="shared" si="13"/>
        <v>35</v>
      </c>
      <c r="B286" s="189" t="s">
        <v>76</v>
      </c>
      <c r="C286" s="189" t="s">
        <v>1301</v>
      </c>
      <c r="D286" s="190" t="s">
        <v>950</v>
      </c>
      <c r="E286" s="190" t="s">
        <v>14</v>
      </c>
      <c r="F286" s="190" t="s">
        <v>961</v>
      </c>
      <c r="G286" s="190" t="s">
        <v>224</v>
      </c>
      <c r="H286" s="190" t="s">
        <v>247</v>
      </c>
    </row>
    <row r="287" spans="1:8" x14ac:dyDescent="0.25">
      <c r="A287" s="190">
        <f t="shared" si="13"/>
        <v>36</v>
      </c>
      <c r="B287" s="189" t="s">
        <v>964</v>
      </c>
      <c r="C287" s="189" t="s">
        <v>140</v>
      </c>
      <c r="D287" s="190" t="s">
        <v>950</v>
      </c>
      <c r="E287" s="190" t="s">
        <v>21</v>
      </c>
      <c r="F287" s="190" t="s">
        <v>963</v>
      </c>
      <c r="G287" s="190" t="s">
        <v>224</v>
      </c>
      <c r="H287" s="190" t="s">
        <v>247</v>
      </c>
    </row>
    <row r="288" spans="1:8" x14ac:dyDescent="0.25">
      <c r="A288" s="190">
        <f t="shared" si="13"/>
        <v>37</v>
      </c>
      <c r="B288" s="189" t="s">
        <v>1302</v>
      </c>
      <c r="C288" s="189" t="s">
        <v>204</v>
      </c>
      <c r="D288" s="190" t="s">
        <v>950</v>
      </c>
      <c r="E288" s="190" t="s">
        <v>24</v>
      </c>
      <c r="F288" s="190" t="s">
        <v>664</v>
      </c>
      <c r="G288" s="190" t="s">
        <v>21</v>
      </c>
      <c r="H288" s="190" t="s">
        <v>247</v>
      </c>
    </row>
    <row r="289" spans="1:8" x14ac:dyDescent="0.25">
      <c r="A289" s="190">
        <f t="shared" si="13"/>
        <v>38</v>
      </c>
      <c r="B289" s="189" t="s">
        <v>967</v>
      </c>
      <c r="C289" s="189" t="s">
        <v>1127</v>
      </c>
      <c r="D289" s="190" t="s">
        <v>950</v>
      </c>
      <c r="E289" s="190" t="s">
        <v>0</v>
      </c>
      <c r="F289" s="190" t="s">
        <v>966</v>
      </c>
      <c r="G289" s="190" t="s">
        <v>224</v>
      </c>
      <c r="H289" s="190" t="s">
        <v>247</v>
      </c>
    </row>
    <row r="290" spans="1:8" x14ac:dyDescent="0.25">
      <c r="A290" s="190">
        <f t="shared" si="13"/>
        <v>39</v>
      </c>
      <c r="B290" s="189" t="s">
        <v>145</v>
      </c>
      <c r="C290" s="189" t="s">
        <v>1310</v>
      </c>
      <c r="D290" s="190" t="s">
        <v>950</v>
      </c>
      <c r="E290" s="190" t="s">
        <v>206</v>
      </c>
      <c r="F290" s="190" t="s">
        <v>996</v>
      </c>
      <c r="G290" s="190" t="s">
        <v>224</v>
      </c>
      <c r="H290" s="190" t="s">
        <v>221</v>
      </c>
    </row>
    <row r="291" spans="1:8" x14ac:dyDescent="0.25">
      <c r="A291" s="190">
        <f t="shared" si="13"/>
        <v>40</v>
      </c>
      <c r="B291" s="189" t="s">
        <v>145</v>
      </c>
      <c r="C291" s="189" t="s">
        <v>1304</v>
      </c>
      <c r="D291" s="190" t="s">
        <v>950</v>
      </c>
      <c r="E291" s="190" t="s">
        <v>23</v>
      </c>
      <c r="F291" s="190" t="s">
        <v>968</v>
      </c>
      <c r="G291" s="190" t="s">
        <v>224</v>
      </c>
      <c r="H291" s="190" t="s">
        <v>247</v>
      </c>
    </row>
    <row r="292" spans="1:8" x14ac:dyDescent="0.25">
      <c r="A292" s="190">
        <f t="shared" si="13"/>
        <v>41</v>
      </c>
      <c r="B292" s="189" t="s">
        <v>145</v>
      </c>
      <c r="C292" s="189" t="s">
        <v>1303</v>
      </c>
      <c r="D292" s="190" t="s">
        <v>950</v>
      </c>
      <c r="E292" s="190" t="s">
        <v>22</v>
      </c>
      <c r="F292" s="190" t="s">
        <v>970</v>
      </c>
      <c r="G292" s="190" t="s">
        <v>224</v>
      </c>
      <c r="H292" s="190" t="s">
        <v>247</v>
      </c>
    </row>
    <row r="293" spans="1:8" x14ac:dyDescent="0.25">
      <c r="A293" s="190">
        <f t="shared" si="13"/>
        <v>42</v>
      </c>
      <c r="B293" s="189" t="s">
        <v>999</v>
      </c>
      <c r="C293" s="189" t="s">
        <v>160</v>
      </c>
      <c r="D293" s="190" t="s">
        <v>950</v>
      </c>
      <c r="E293" s="190" t="s">
        <v>1351</v>
      </c>
      <c r="F293" s="190" t="s">
        <v>998</v>
      </c>
      <c r="G293" s="190" t="s">
        <v>21</v>
      </c>
      <c r="H293" s="190" t="s">
        <v>221</v>
      </c>
    </row>
    <row r="294" spans="1:8" x14ac:dyDescent="0.25">
      <c r="A294" s="190">
        <f t="shared" si="13"/>
        <v>43</v>
      </c>
      <c r="B294" s="189" t="s">
        <v>973</v>
      </c>
      <c r="C294" s="189" t="s">
        <v>159</v>
      </c>
      <c r="D294" s="190" t="s">
        <v>950</v>
      </c>
      <c r="E294" s="190" t="s">
        <v>14</v>
      </c>
      <c r="F294" s="190" t="s">
        <v>972</v>
      </c>
      <c r="G294" s="190" t="s">
        <v>224</v>
      </c>
      <c r="H294" s="190" t="s">
        <v>247</v>
      </c>
    </row>
    <row r="295" spans="1:8" x14ac:dyDescent="0.25">
      <c r="A295" s="190">
        <f t="shared" si="13"/>
        <v>44</v>
      </c>
      <c r="B295" s="189" t="s">
        <v>975</v>
      </c>
      <c r="C295" s="189" t="s">
        <v>638</v>
      </c>
      <c r="D295" s="190" t="s">
        <v>950</v>
      </c>
      <c r="E295" s="190" t="s">
        <v>0</v>
      </c>
      <c r="F295" s="190" t="s">
        <v>974</v>
      </c>
      <c r="G295" s="190" t="s">
        <v>224</v>
      </c>
      <c r="H295" s="190" t="s">
        <v>247</v>
      </c>
    </row>
    <row r="296" spans="1:8" x14ac:dyDescent="0.25">
      <c r="A296" s="190">
        <f t="shared" si="13"/>
        <v>45</v>
      </c>
      <c r="B296" s="189" t="s">
        <v>977</v>
      </c>
      <c r="C296" s="189" t="s">
        <v>1305</v>
      </c>
      <c r="D296" s="190" t="s">
        <v>950</v>
      </c>
      <c r="E296" s="190" t="s">
        <v>24</v>
      </c>
      <c r="F296" s="190" t="s">
        <v>976</v>
      </c>
      <c r="G296" s="190" t="s">
        <v>21</v>
      </c>
      <c r="H296" s="190" t="s">
        <v>247</v>
      </c>
    </row>
    <row r="297" spans="1:8" x14ac:dyDescent="0.25">
      <c r="A297" s="190">
        <f t="shared" si="13"/>
        <v>46</v>
      </c>
      <c r="B297" s="189" t="s">
        <v>1001</v>
      </c>
      <c r="C297" s="189" t="s">
        <v>638</v>
      </c>
      <c r="D297" s="190" t="s">
        <v>950</v>
      </c>
      <c r="E297" s="190" t="s">
        <v>1354</v>
      </c>
      <c r="F297" s="190" t="s">
        <v>1000</v>
      </c>
      <c r="G297" s="190" t="s">
        <v>224</v>
      </c>
      <c r="H297" s="190" t="s">
        <v>221</v>
      </c>
    </row>
    <row r="298" spans="1:8" x14ac:dyDescent="0.25">
      <c r="A298" s="190">
        <f t="shared" si="13"/>
        <v>47</v>
      </c>
      <c r="B298" s="189" t="s">
        <v>979</v>
      </c>
      <c r="C298" s="189" t="s">
        <v>1306</v>
      </c>
      <c r="D298" s="190" t="s">
        <v>950</v>
      </c>
      <c r="E298" s="190" t="s">
        <v>14</v>
      </c>
      <c r="F298" s="190" t="s">
        <v>978</v>
      </c>
      <c r="G298" s="190" t="s">
        <v>21</v>
      </c>
      <c r="H298" s="190" t="s">
        <v>247</v>
      </c>
    </row>
    <row r="299" spans="1:8" x14ac:dyDescent="0.25">
      <c r="A299" s="190">
        <f t="shared" si="13"/>
        <v>48</v>
      </c>
      <c r="B299" s="189" t="s">
        <v>980</v>
      </c>
      <c r="C299" s="189" t="s">
        <v>149</v>
      </c>
      <c r="D299" s="190" t="s">
        <v>950</v>
      </c>
      <c r="E299" s="190" t="s">
        <v>17</v>
      </c>
      <c r="F299" s="190" t="s">
        <v>792</v>
      </c>
      <c r="G299" s="190" t="s">
        <v>21</v>
      </c>
      <c r="H299" s="190" t="s">
        <v>247</v>
      </c>
    </row>
    <row r="300" spans="1:8" x14ac:dyDescent="0.25">
      <c r="A300" s="190">
        <f t="shared" si="13"/>
        <v>49</v>
      </c>
      <c r="B300" s="189" t="s">
        <v>1003</v>
      </c>
      <c r="C300" s="189" t="s">
        <v>133</v>
      </c>
      <c r="D300" s="190" t="s">
        <v>950</v>
      </c>
      <c r="E300" s="190" t="s">
        <v>1352</v>
      </c>
      <c r="F300" s="190" t="s">
        <v>1002</v>
      </c>
      <c r="G300" s="190" t="s">
        <v>224</v>
      </c>
      <c r="H300" s="190" t="s">
        <v>221</v>
      </c>
    </row>
    <row r="301" spans="1:8" x14ac:dyDescent="0.25">
      <c r="A301" s="190">
        <f t="shared" si="13"/>
        <v>50</v>
      </c>
      <c r="B301" s="189" t="s">
        <v>982</v>
      </c>
      <c r="C301" s="189" t="s">
        <v>765</v>
      </c>
      <c r="D301" s="190" t="s">
        <v>950</v>
      </c>
      <c r="E301" s="190" t="s">
        <v>19</v>
      </c>
      <c r="F301" s="190" t="s">
        <v>981</v>
      </c>
      <c r="G301" s="190" t="s">
        <v>21</v>
      </c>
      <c r="H301" s="190" t="s">
        <v>247</v>
      </c>
    </row>
    <row r="302" spans="1:8" x14ac:dyDescent="0.25">
      <c r="A302" s="190">
        <f t="shared" si="13"/>
        <v>51</v>
      </c>
      <c r="B302" s="189" t="s">
        <v>984</v>
      </c>
      <c r="C302" s="189" t="s">
        <v>160</v>
      </c>
      <c r="D302" s="190" t="s">
        <v>950</v>
      </c>
      <c r="E302" s="190" t="s">
        <v>17</v>
      </c>
      <c r="F302" s="190" t="s">
        <v>983</v>
      </c>
      <c r="G302" s="190" t="s">
        <v>224</v>
      </c>
      <c r="H302" s="190" t="s">
        <v>247</v>
      </c>
    </row>
    <row r="303" spans="1:8" x14ac:dyDescent="0.25">
      <c r="A303" s="190">
        <f t="shared" si="13"/>
        <v>52</v>
      </c>
      <c r="B303" s="189" t="s">
        <v>1004</v>
      </c>
      <c r="C303" s="189" t="s">
        <v>99</v>
      </c>
      <c r="D303" s="190" t="s">
        <v>950</v>
      </c>
      <c r="E303" s="190" t="s">
        <v>182</v>
      </c>
      <c r="F303" s="190" t="s">
        <v>926</v>
      </c>
      <c r="G303" s="190" t="s">
        <v>224</v>
      </c>
      <c r="H303" s="190" t="s">
        <v>221</v>
      </c>
    </row>
    <row r="304" spans="1:8" x14ac:dyDescent="0.25">
      <c r="A304" s="190">
        <f t="shared" si="13"/>
        <v>53</v>
      </c>
      <c r="B304" s="189" t="s">
        <v>986</v>
      </c>
      <c r="C304" s="189" t="s">
        <v>1132</v>
      </c>
      <c r="D304" s="190" t="s">
        <v>950</v>
      </c>
      <c r="E304" s="190" t="s">
        <v>20</v>
      </c>
      <c r="F304" s="190" t="s">
        <v>985</v>
      </c>
      <c r="G304" s="190" t="s">
        <v>21</v>
      </c>
      <c r="H304" s="190" t="s">
        <v>247</v>
      </c>
    </row>
    <row r="305" spans="1:11" x14ac:dyDescent="0.25">
      <c r="A305" s="190">
        <f t="shared" si="13"/>
        <v>54</v>
      </c>
      <c r="B305" s="189" t="s">
        <v>156</v>
      </c>
      <c r="C305" s="189" t="s">
        <v>1270</v>
      </c>
      <c r="D305" s="190" t="s">
        <v>950</v>
      </c>
      <c r="E305" s="190" t="s">
        <v>18</v>
      </c>
      <c r="F305" s="190" t="s">
        <v>987</v>
      </c>
      <c r="G305" s="190" t="s">
        <v>21</v>
      </c>
      <c r="H305" s="190" t="s">
        <v>247</v>
      </c>
    </row>
    <row r="306" spans="1:11" x14ac:dyDescent="0.25">
      <c r="A306" s="190">
        <f t="shared" si="13"/>
        <v>55</v>
      </c>
      <c r="B306" s="189" t="s">
        <v>989</v>
      </c>
      <c r="C306" s="189" t="s">
        <v>159</v>
      </c>
      <c r="D306" s="190" t="s">
        <v>950</v>
      </c>
      <c r="E306" s="190" t="s">
        <v>22</v>
      </c>
      <c r="F306" s="190" t="s">
        <v>988</v>
      </c>
      <c r="G306" s="190" t="s">
        <v>224</v>
      </c>
      <c r="H306" s="190" t="s">
        <v>247</v>
      </c>
    </row>
    <row r="307" spans="1:11" x14ac:dyDescent="0.25">
      <c r="A307" s="190">
        <f t="shared" si="13"/>
        <v>56</v>
      </c>
      <c r="B307" s="189" t="s">
        <v>991</v>
      </c>
      <c r="C307" s="189" t="s">
        <v>1307</v>
      </c>
      <c r="D307" s="190" t="s">
        <v>950</v>
      </c>
      <c r="E307" s="190" t="s">
        <v>19</v>
      </c>
      <c r="F307" s="190" t="s">
        <v>990</v>
      </c>
      <c r="G307" s="190" t="s">
        <v>224</v>
      </c>
      <c r="H307" s="190" t="s">
        <v>247</v>
      </c>
    </row>
    <row r="308" spans="1:11" x14ac:dyDescent="0.25">
      <c r="A308" s="190">
        <f t="shared" si="13"/>
        <v>57</v>
      </c>
      <c r="B308" s="189" t="s">
        <v>993</v>
      </c>
      <c r="C308" s="189" t="s">
        <v>1308</v>
      </c>
      <c r="D308" s="190" t="s">
        <v>950</v>
      </c>
      <c r="E308" s="190" t="s">
        <v>19</v>
      </c>
      <c r="F308" s="190" t="s">
        <v>992</v>
      </c>
      <c r="G308" s="190" t="s">
        <v>21</v>
      </c>
      <c r="H308" s="190" t="s">
        <v>247</v>
      </c>
    </row>
    <row r="310" spans="1:11" x14ac:dyDescent="0.25">
      <c r="B310" s="189" t="s">
        <v>1329</v>
      </c>
      <c r="C310" s="189"/>
      <c r="D310" s="190"/>
      <c r="E310" s="190"/>
      <c r="F310" s="190"/>
      <c r="G310" s="190"/>
      <c r="H310" s="190"/>
    </row>
    <row r="311" spans="1:11" ht="15.6" x14ac:dyDescent="0.3">
      <c r="B311" s="191" t="s">
        <v>1330</v>
      </c>
      <c r="C311" s="191" t="s">
        <v>1091</v>
      </c>
      <c r="D311" s="192" t="s">
        <v>215</v>
      </c>
      <c r="E311" s="192" t="s">
        <v>1332</v>
      </c>
      <c r="F311" s="192" t="s">
        <v>1331</v>
      </c>
      <c r="G311" s="192"/>
      <c r="H311" s="192"/>
    </row>
    <row r="312" spans="1:11" x14ac:dyDescent="0.25">
      <c r="A312" s="189"/>
      <c r="B312" s="189" t="s">
        <v>76</v>
      </c>
      <c r="C312" s="189" t="s">
        <v>147</v>
      </c>
      <c r="D312" s="190" t="s">
        <v>323</v>
      </c>
      <c r="E312" s="190" t="s">
        <v>338</v>
      </c>
      <c r="F312" s="190" t="s">
        <v>22</v>
      </c>
      <c r="G312" s="190" t="s">
        <v>224</v>
      </c>
      <c r="H312" s="190" t="s">
        <v>247</v>
      </c>
      <c r="I312" s="236" t="s">
        <v>1363</v>
      </c>
      <c r="J312" s="190"/>
      <c r="K312" s="194"/>
    </row>
    <row r="313" spans="1:11" x14ac:dyDescent="0.25">
      <c r="A313" s="189"/>
      <c r="B313" s="189" t="s">
        <v>597</v>
      </c>
      <c r="C313" s="189" t="s">
        <v>136</v>
      </c>
      <c r="D313" s="190" t="s">
        <v>595</v>
      </c>
      <c r="E313" s="190" t="s">
        <v>596</v>
      </c>
      <c r="F313" s="190" t="s">
        <v>18</v>
      </c>
      <c r="G313" s="190" t="s">
        <v>224</v>
      </c>
      <c r="H313" s="190" t="s">
        <v>247</v>
      </c>
      <c r="I313" s="236" t="s">
        <v>1363</v>
      </c>
      <c r="J313" s="190"/>
      <c r="K313" s="194"/>
    </row>
    <row r="314" spans="1:11" x14ac:dyDescent="0.25">
      <c r="A314" s="189"/>
      <c r="B314" s="189" t="s">
        <v>1097</v>
      </c>
      <c r="C314" s="189" t="s">
        <v>172</v>
      </c>
      <c r="D314" s="190" t="s">
        <v>246</v>
      </c>
      <c r="E314" s="190" t="s">
        <v>248</v>
      </c>
      <c r="F314" s="190" t="s">
        <v>24</v>
      </c>
      <c r="G314" s="190" t="s">
        <v>224</v>
      </c>
      <c r="H314" s="190" t="s">
        <v>247</v>
      </c>
      <c r="I314" s="236">
        <v>44369</v>
      </c>
      <c r="J314" s="232">
        <v>0.46736111111111101</v>
      </c>
      <c r="K314" s="194"/>
    </row>
    <row r="315" spans="1:11" x14ac:dyDescent="0.25">
      <c r="A315" s="189"/>
      <c r="B315" s="189" t="s">
        <v>900</v>
      </c>
      <c r="C315" s="189" t="s">
        <v>130</v>
      </c>
      <c r="D315" s="190" t="s">
        <v>884</v>
      </c>
      <c r="E315" s="190" t="s">
        <v>899</v>
      </c>
      <c r="F315" s="190" t="s">
        <v>20</v>
      </c>
      <c r="G315" s="190" t="s">
        <v>224</v>
      </c>
      <c r="H315" s="190" t="s">
        <v>247</v>
      </c>
      <c r="I315" s="236">
        <v>44369</v>
      </c>
      <c r="J315" s="232">
        <v>0.4375</v>
      </c>
      <c r="K315" s="194"/>
    </row>
    <row r="316" spans="1:11" x14ac:dyDescent="0.25">
      <c r="A316" s="189"/>
      <c r="B316" s="189" t="s">
        <v>1295</v>
      </c>
      <c r="C316" s="189" t="s">
        <v>1296</v>
      </c>
      <c r="D316" s="190" t="s">
        <v>884</v>
      </c>
      <c r="E316" s="190" t="s">
        <v>930</v>
      </c>
      <c r="F316" s="190" t="s">
        <v>182</v>
      </c>
      <c r="G316" s="190" t="s">
        <v>21</v>
      </c>
      <c r="H316" s="190" t="s">
        <v>221</v>
      </c>
      <c r="I316" s="236">
        <v>44368</v>
      </c>
      <c r="J316" s="232">
        <v>0.41666666666666702</v>
      </c>
      <c r="K316" s="194"/>
    </row>
    <row r="317" spans="1:11" x14ac:dyDescent="0.25">
      <c r="A317" s="189"/>
      <c r="B317" s="189" t="s">
        <v>1206</v>
      </c>
      <c r="C317" s="189" t="s">
        <v>765</v>
      </c>
      <c r="D317" s="190" t="s">
        <v>595</v>
      </c>
      <c r="E317" s="190" t="s">
        <v>608</v>
      </c>
      <c r="F317" s="190" t="s">
        <v>23</v>
      </c>
      <c r="G317" s="190" t="s">
        <v>224</v>
      </c>
      <c r="H317" s="190" t="s">
        <v>247</v>
      </c>
      <c r="I317" s="236">
        <v>44369</v>
      </c>
      <c r="J317" s="232">
        <v>0.45833333333333298</v>
      </c>
      <c r="K317" s="194"/>
    </row>
    <row r="318" spans="1:11" x14ac:dyDescent="0.25">
      <c r="A318" s="190"/>
      <c r="B318" s="194" t="s">
        <v>522</v>
      </c>
      <c r="C318" s="189" t="s">
        <v>1197</v>
      </c>
      <c r="D318" s="190" t="s">
        <v>516</v>
      </c>
      <c r="E318" s="190" t="s">
        <v>521</v>
      </c>
      <c r="F318" s="190" t="s">
        <v>24</v>
      </c>
      <c r="G318" s="190" t="s">
        <v>21</v>
      </c>
      <c r="H318" s="190" t="s">
        <v>247</v>
      </c>
      <c r="I318" s="195">
        <v>44369</v>
      </c>
      <c r="J318" s="232">
        <v>0.77083333333333304</v>
      </c>
      <c r="K318" s="189"/>
    </row>
    <row r="319" spans="1:11" x14ac:dyDescent="0.25">
      <c r="A319" s="189"/>
      <c r="B319" s="189" t="s">
        <v>515</v>
      </c>
      <c r="C319" s="189" t="s">
        <v>1194</v>
      </c>
      <c r="D319" s="190" t="s">
        <v>516</v>
      </c>
      <c r="E319" s="190" t="s">
        <v>514</v>
      </c>
      <c r="F319" s="190" t="s">
        <v>18</v>
      </c>
      <c r="G319" s="190" t="s">
        <v>224</v>
      </c>
      <c r="H319" s="190" t="s">
        <v>247</v>
      </c>
      <c r="I319" s="195">
        <v>44370</v>
      </c>
      <c r="J319" s="232">
        <v>0.375</v>
      </c>
      <c r="K319" s="189"/>
    </row>
    <row r="320" spans="1:11" x14ac:dyDescent="0.25">
      <c r="A320" s="189"/>
      <c r="B320" s="189" t="s">
        <v>727</v>
      </c>
      <c r="C320" s="189" t="s">
        <v>121</v>
      </c>
      <c r="D320" s="190" t="s">
        <v>719</v>
      </c>
      <c r="E320" s="190" t="s">
        <v>726</v>
      </c>
      <c r="F320" s="190" t="s">
        <v>21</v>
      </c>
      <c r="G320" s="190" t="s">
        <v>224</v>
      </c>
      <c r="H320" s="190" t="s">
        <v>247</v>
      </c>
      <c r="I320" s="195">
        <v>44370</v>
      </c>
      <c r="J320" s="232">
        <v>0.375</v>
      </c>
      <c r="K320" s="189"/>
    </row>
    <row r="321" spans="1:11" x14ac:dyDescent="0.25">
      <c r="A321" s="190"/>
      <c r="B321" s="194" t="s">
        <v>125</v>
      </c>
      <c r="C321" s="189" t="s">
        <v>1169</v>
      </c>
      <c r="D321" s="190" t="s">
        <v>459</v>
      </c>
      <c r="E321" s="190" t="s">
        <v>457</v>
      </c>
      <c r="F321" s="190" t="s">
        <v>18</v>
      </c>
      <c r="G321" s="190" t="s">
        <v>21</v>
      </c>
      <c r="H321" s="190" t="s">
        <v>247</v>
      </c>
      <c r="I321" s="195"/>
      <c r="J321" s="190"/>
      <c r="K321" s="189"/>
    </row>
    <row r="322" spans="1:11" x14ac:dyDescent="0.25">
      <c r="B322" s="189"/>
      <c r="C322" s="189"/>
      <c r="D322" s="190"/>
      <c r="E322" s="190"/>
      <c r="F322" s="190"/>
      <c r="G322" s="190"/>
      <c r="H322" s="190"/>
    </row>
    <row r="323" spans="1:11" x14ac:dyDescent="0.25">
      <c r="B323" s="189"/>
      <c r="C323" s="189"/>
      <c r="D323" s="190"/>
      <c r="E323" s="190"/>
      <c r="F323" s="190"/>
      <c r="G323" s="190"/>
      <c r="H323" s="190"/>
    </row>
  </sheetData>
  <sortState ref="A2:H313">
    <sortCondition ref="D2:D313"/>
    <sortCondition ref="B2:B313"/>
    <sortCondition ref="C2:C313"/>
  </sortState>
  <pageMargins left="0.45" right="0.45" top="0.75" bottom="0.75" header="0.3" footer="0.3"/>
  <pageSetup orientation="portrait" horizontalDpi="1200" verticalDpi="1200" r:id="rId1"/>
  <headerFooter>
    <oddHeader>&amp;C&amp;"Arial,Bold"&amp;14&amp;A</oddHeader>
    <oddFooter>&amp;L&amp;F&amp;R&amp;D</oddFooter>
  </headerFooter>
  <rowBreaks count="15" manualBreakCount="15">
    <brk id="28" max="7" man="1"/>
    <brk id="41" max="7" man="1"/>
    <brk id="63" max="16383" man="1"/>
    <brk id="106" max="16383" man="1"/>
    <brk id="149" max="16383" man="1"/>
    <brk id="158" max="16383" man="1"/>
    <brk id="166" max="16383" man="1"/>
    <brk id="171" max="16383" man="1"/>
    <brk id="182" max="7" man="1"/>
    <brk id="189" max="16383" man="1"/>
    <brk id="202" max="16383" man="1"/>
    <brk id="207" max="16383" man="1"/>
    <brk id="224" max="16383" man="1"/>
    <brk id="251" max="16383" man="1"/>
    <brk id="27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1"/>
  <sheetViews>
    <sheetView view="pageBreakPreview" topLeftCell="A293" zoomScaleNormal="100" zoomScaleSheetLayoutView="100" workbookViewId="0">
      <selection activeCell="I321" sqref="I321"/>
    </sheetView>
  </sheetViews>
  <sheetFormatPr defaultColWidth="9.109375" defaultRowHeight="15" x14ac:dyDescent="0.25"/>
  <cols>
    <col min="1" max="1" width="6" style="182" bestFit="1" customWidth="1"/>
    <col min="2" max="2" width="16.88671875" style="182" bestFit="1" customWidth="1"/>
    <col min="3" max="3" width="16.88671875" style="182" customWidth="1"/>
    <col min="4" max="4" width="15.6640625" style="184" bestFit="1" customWidth="1"/>
    <col min="5" max="5" width="8.44140625" style="184" bestFit="1" customWidth="1"/>
    <col min="6" max="6" width="14.109375" style="184" customWidth="1"/>
    <col min="7" max="7" width="9.33203125" style="184" bestFit="1" customWidth="1"/>
    <col min="8" max="8" width="11.5546875" style="184" bestFit="1" customWidth="1"/>
    <col min="9" max="9" width="10.6640625" style="182" bestFit="1" customWidth="1"/>
    <col min="10" max="16384" width="9.109375" style="182"/>
  </cols>
  <sheetData>
    <row r="1" spans="1:8" ht="16.2" thickBot="1" x14ac:dyDescent="0.35">
      <c r="A1" s="205" t="s">
        <v>1367</v>
      </c>
      <c r="B1" s="202" t="s">
        <v>213</v>
      </c>
      <c r="C1" s="191" t="s">
        <v>1311</v>
      </c>
      <c r="D1" s="192" t="s">
        <v>215</v>
      </c>
      <c r="E1" s="192" t="s">
        <v>36</v>
      </c>
      <c r="F1" s="192" t="s">
        <v>214</v>
      </c>
      <c r="G1" s="192" t="s">
        <v>216</v>
      </c>
      <c r="H1" s="172" t="s">
        <v>217</v>
      </c>
    </row>
    <row r="2" spans="1:8" x14ac:dyDescent="0.25">
      <c r="A2" s="204">
        <v>1</v>
      </c>
      <c r="B2" s="194" t="s">
        <v>665</v>
      </c>
      <c r="C2" s="189" t="s">
        <v>1232</v>
      </c>
      <c r="D2" s="190" t="s">
        <v>666</v>
      </c>
      <c r="E2" s="190" t="s">
        <v>862</v>
      </c>
      <c r="F2" s="190" t="s">
        <v>14</v>
      </c>
      <c r="G2" s="190" t="s">
        <v>224</v>
      </c>
      <c r="H2" s="190" t="s">
        <v>247</v>
      </c>
    </row>
    <row r="3" spans="1:8" x14ac:dyDescent="0.25">
      <c r="A3" s="190">
        <f>A2+1</f>
        <v>2</v>
      </c>
      <c r="B3" s="194" t="s">
        <v>1097</v>
      </c>
      <c r="C3" s="189" t="s">
        <v>1285</v>
      </c>
      <c r="D3" s="190" t="s">
        <v>884</v>
      </c>
      <c r="E3" s="190" t="s">
        <v>1328</v>
      </c>
      <c r="F3" s="190" t="s">
        <v>14</v>
      </c>
      <c r="G3" s="190" t="s">
        <v>224</v>
      </c>
      <c r="H3" s="190" t="s">
        <v>247</v>
      </c>
    </row>
    <row r="4" spans="1:8" x14ac:dyDescent="0.25">
      <c r="A4" s="190">
        <f t="shared" ref="A4:A66" si="0">A3+1</f>
        <v>3</v>
      </c>
      <c r="B4" s="194" t="s">
        <v>297</v>
      </c>
      <c r="C4" s="189" t="s">
        <v>1119</v>
      </c>
      <c r="D4" s="190" t="s">
        <v>291</v>
      </c>
      <c r="E4" s="190" t="s">
        <v>296</v>
      </c>
      <c r="F4" s="190" t="s">
        <v>14</v>
      </c>
      <c r="G4" s="190" t="s">
        <v>21</v>
      </c>
      <c r="H4" s="190" t="s">
        <v>247</v>
      </c>
    </row>
    <row r="5" spans="1:8" x14ac:dyDescent="0.25">
      <c r="A5" s="190">
        <f t="shared" si="0"/>
        <v>4</v>
      </c>
      <c r="B5" s="194" t="s">
        <v>168</v>
      </c>
      <c r="C5" s="189" t="s">
        <v>1218</v>
      </c>
      <c r="D5" s="190" t="s">
        <v>595</v>
      </c>
      <c r="E5" s="190" t="s">
        <v>593</v>
      </c>
      <c r="F5" s="190" t="s">
        <v>14</v>
      </c>
      <c r="G5" s="190" t="s">
        <v>21</v>
      </c>
      <c r="H5" s="190" t="s">
        <v>247</v>
      </c>
    </row>
    <row r="6" spans="1:8" x14ac:dyDescent="0.25">
      <c r="A6" s="190">
        <f t="shared" si="0"/>
        <v>5</v>
      </c>
      <c r="B6" s="194" t="s">
        <v>327</v>
      </c>
      <c r="C6" s="189" t="s">
        <v>1130</v>
      </c>
      <c r="D6" s="190" t="s">
        <v>323</v>
      </c>
      <c r="E6" s="190" t="s">
        <v>326</v>
      </c>
      <c r="F6" s="190" t="s">
        <v>14</v>
      </c>
      <c r="G6" s="190" t="s">
        <v>21</v>
      </c>
      <c r="H6" s="190" t="s">
        <v>247</v>
      </c>
    </row>
    <row r="7" spans="1:8" x14ac:dyDescent="0.25">
      <c r="A7" s="190">
        <f t="shared" si="0"/>
        <v>6</v>
      </c>
      <c r="B7" s="194" t="s">
        <v>163</v>
      </c>
      <c r="C7" s="189" t="s">
        <v>74</v>
      </c>
      <c r="D7" s="190" t="s">
        <v>84</v>
      </c>
      <c r="E7" s="190" t="s">
        <v>745</v>
      </c>
      <c r="F7" s="190" t="s">
        <v>14</v>
      </c>
      <c r="G7" s="190" t="s">
        <v>21</v>
      </c>
      <c r="H7" s="190" t="s">
        <v>247</v>
      </c>
    </row>
    <row r="8" spans="1:8" x14ac:dyDescent="0.25">
      <c r="A8" s="190">
        <f t="shared" si="0"/>
        <v>7</v>
      </c>
      <c r="B8" s="194" t="s">
        <v>530</v>
      </c>
      <c r="C8" s="189" t="s">
        <v>1200</v>
      </c>
      <c r="D8" s="190" t="s">
        <v>516</v>
      </c>
      <c r="E8" s="190" t="s">
        <v>529</v>
      </c>
      <c r="F8" s="190" t="s">
        <v>14</v>
      </c>
      <c r="G8" s="190" t="s">
        <v>224</v>
      </c>
      <c r="H8" s="190" t="s">
        <v>247</v>
      </c>
    </row>
    <row r="9" spans="1:8" x14ac:dyDescent="0.25">
      <c r="A9" s="190">
        <f t="shared" si="0"/>
        <v>8</v>
      </c>
      <c r="B9" s="194" t="s">
        <v>76</v>
      </c>
      <c r="C9" s="189" t="s">
        <v>1301</v>
      </c>
      <c r="D9" s="190" t="s">
        <v>950</v>
      </c>
      <c r="E9" s="190" t="s">
        <v>961</v>
      </c>
      <c r="F9" s="190" t="s">
        <v>14</v>
      </c>
      <c r="G9" s="190" t="s">
        <v>224</v>
      </c>
      <c r="H9" s="190" t="s">
        <v>247</v>
      </c>
    </row>
    <row r="10" spans="1:8" x14ac:dyDescent="0.25">
      <c r="A10" s="190">
        <f t="shared" si="0"/>
        <v>9</v>
      </c>
      <c r="B10" s="194" t="s">
        <v>662</v>
      </c>
      <c r="C10" s="189" t="s">
        <v>1225</v>
      </c>
      <c r="D10" s="190" t="s">
        <v>663</v>
      </c>
      <c r="E10" s="190" t="s">
        <v>661</v>
      </c>
      <c r="F10" s="190" t="s">
        <v>14</v>
      </c>
      <c r="G10" s="190" t="s">
        <v>21</v>
      </c>
      <c r="H10" s="190" t="s">
        <v>247</v>
      </c>
    </row>
    <row r="11" spans="1:8" x14ac:dyDescent="0.25">
      <c r="A11" s="190">
        <f t="shared" si="0"/>
        <v>10</v>
      </c>
      <c r="B11" s="194" t="s">
        <v>534</v>
      </c>
      <c r="C11" s="189" t="s">
        <v>1201</v>
      </c>
      <c r="D11" s="190" t="s">
        <v>516</v>
      </c>
      <c r="E11" s="190" t="s">
        <v>533</v>
      </c>
      <c r="F11" s="190" t="s">
        <v>14</v>
      </c>
      <c r="G11" s="190" t="s">
        <v>224</v>
      </c>
      <c r="H11" s="190" t="s">
        <v>247</v>
      </c>
    </row>
    <row r="12" spans="1:8" x14ac:dyDescent="0.25">
      <c r="A12" s="190">
        <f t="shared" si="0"/>
        <v>11</v>
      </c>
      <c r="B12" s="194" t="s">
        <v>185</v>
      </c>
      <c r="C12" s="189" t="s">
        <v>154</v>
      </c>
      <c r="D12" s="190" t="s">
        <v>376</v>
      </c>
      <c r="E12" s="190" t="s">
        <v>415</v>
      </c>
      <c r="F12" s="190" t="s">
        <v>14</v>
      </c>
      <c r="G12" s="190" t="s">
        <v>21</v>
      </c>
      <c r="H12" s="190" t="s">
        <v>247</v>
      </c>
    </row>
    <row r="13" spans="1:8" x14ac:dyDescent="0.25">
      <c r="A13" s="190">
        <f t="shared" si="0"/>
        <v>12</v>
      </c>
      <c r="B13" s="194" t="s">
        <v>751</v>
      </c>
      <c r="C13" s="189" t="s">
        <v>1259</v>
      </c>
      <c r="D13" s="190" t="s">
        <v>84</v>
      </c>
      <c r="E13" s="190" t="s">
        <v>750</v>
      </c>
      <c r="F13" s="190" t="s">
        <v>14</v>
      </c>
      <c r="G13" s="190" t="s">
        <v>224</v>
      </c>
      <c r="H13" s="190" t="s">
        <v>247</v>
      </c>
    </row>
    <row r="14" spans="1:8" x14ac:dyDescent="0.25">
      <c r="A14" s="190">
        <f t="shared" si="0"/>
        <v>13</v>
      </c>
      <c r="B14" s="194" t="s">
        <v>973</v>
      </c>
      <c r="C14" s="189" t="s">
        <v>159</v>
      </c>
      <c r="D14" s="190" t="s">
        <v>950</v>
      </c>
      <c r="E14" s="190" t="s">
        <v>972</v>
      </c>
      <c r="F14" s="190" t="s">
        <v>14</v>
      </c>
      <c r="G14" s="190" t="s">
        <v>224</v>
      </c>
      <c r="H14" s="190" t="s">
        <v>247</v>
      </c>
    </row>
    <row r="15" spans="1:8" x14ac:dyDescent="0.25">
      <c r="A15" s="190">
        <f t="shared" si="0"/>
        <v>14</v>
      </c>
      <c r="B15" s="194" t="s">
        <v>345</v>
      </c>
      <c r="C15" s="189" t="s">
        <v>1137</v>
      </c>
      <c r="D15" s="190" t="s">
        <v>323</v>
      </c>
      <c r="E15" s="190" t="s">
        <v>344</v>
      </c>
      <c r="F15" s="190" t="s">
        <v>14</v>
      </c>
      <c r="G15" s="190" t="s">
        <v>21</v>
      </c>
      <c r="H15" s="190" t="s">
        <v>247</v>
      </c>
    </row>
    <row r="16" spans="1:8" x14ac:dyDescent="0.25">
      <c r="A16" s="190">
        <f t="shared" si="0"/>
        <v>15</v>
      </c>
      <c r="B16" s="194" t="s">
        <v>1260</v>
      </c>
      <c r="C16" s="189" t="s">
        <v>1261</v>
      </c>
      <c r="D16" s="190" t="s">
        <v>84</v>
      </c>
      <c r="E16" s="190" t="s">
        <v>752</v>
      </c>
      <c r="F16" s="190" t="s">
        <v>14</v>
      </c>
      <c r="G16" s="190" t="s">
        <v>224</v>
      </c>
      <c r="H16" s="190" t="s">
        <v>247</v>
      </c>
    </row>
    <row r="17" spans="1:8" x14ac:dyDescent="0.25">
      <c r="A17" s="190">
        <f t="shared" si="0"/>
        <v>16</v>
      </c>
      <c r="B17" s="194" t="s">
        <v>279</v>
      </c>
      <c r="C17" s="189" t="s">
        <v>1105</v>
      </c>
      <c r="D17" s="190" t="s">
        <v>246</v>
      </c>
      <c r="E17" s="190" t="s">
        <v>278</v>
      </c>
      <c r="F17" s="190" t="s">
        <v>14</v>
      </c>
      <c r="G17" s="190" t="s">
        <v>224</v>
      </c>
      <c r="H17" s="190" t="s">
        <v>247</v>
      </c>
    </row>
    <row r="18" spans="1:8" x14ac:dyDescent="0.25">
      <c r="A18" s="190">
        <f t="shared" si="0"/>
        <v>17</v>
      </c>
      <c r="B18" s="194" t="s">
        <v>281</v>
      </c>
      <c r="C18" s="189" t="s">
        <v>1106</v>
      </c>
      <c r="D18" s="190" t="s">
        <v>246</v>
      </c>
      <c r="E18" s="190" t="s">
        <v>280</v>
      </c>
      <c r="F18" s="190" t="s">
        <v>14</v>
      </c>
      <c r="G18" s="190" t="s">
        <v>224</v>
      </c>
      <c r="H18" s="190" t="s">
        <v>247</v>
      </c>
    </row>
    <row r="19" spans="1:8" x14ac:dyDescent="0.25">
      <c r="A19" s="190">
        <f t="shared" si="0"/>
        <v>18</v>
      </c>
      <c r="B19" s="194" t="s">
        <v>979</v>
      </c>
      <c r="C19" s="189" t="s">
        <v>1306</v>
      </c>
      <c r="D19" s="190" t="s">
        <v>950</v>
      </c>
      <c r="E19" s="190" t="s">
        <v>978</v>
      </c>
      <c r="F19" s="190" t="s">
        <v>14</v>
      </c>
      <c r="G19" s="190" t="s">
        <v>21</v>
      </c>
      <c r="H19" s="190" t="s">
        <v>247</v>
      </c>
    </row>
    <row r="20" spans="1:8" x14ac:dyDescent="0.25">
      <c r="A20" s="190">
        <f t="shared" si="0"/>
        <v>19</v>
      </c>
      <c r="B20" s="194" t="s">
        <v>425</v>
      </c>
      <c r="C20" s="189" t="s">
        <v>1161</v>
      </c>
      <c r="D20" s="190" t="s">
        <v>376</v>
      </c>
      <c r="E20" s="190" t="s">
        <v>424</v>
      </c>
      <c r="F20" s="190" t="s">
        <v>14</v>
      </c>
      <c r="G20" s="190" t="s">
        <v>224</v>
      </c>
      <c r="H20" s="190" t="s">
        <v>247</v>
      </c>
    </row>
    <row r="21" spans="1:8" x14ac:dyDescent="0.25">
      <c r="A21" s="190">
        <f t="shared" si="0"/>
        <v>20</v>
      </c>
      <c r="B21" s="194" t="s">
        <v>633</v>
      </c>
      <c r="C21" s="189" t="s">
        <v>122</v>
      </c>
      <c r="D21" s="190" t="s">
        <v>625</v>
      </c>
      <c r="E21" s="190" t="s">
        <v>632</v>
      </c>
      <c r="F21" s="190" t="s">
        <v>14</v>
      </c>
      <c r="G21" s="190" t="s">
        <v>224</v>
      </c>
      <c r="H21" s="190" t="s">
        <v>247</v>
      </c>
    </row>
    <row r="22" spans="1:8" x14ac:dyDescent="0.25">
      <c r="A22" s="190">
        <f t="shared" si="0"/>
        <v>21</v>
      </c>
      <c r="B22" s="194" t="s">
        <v>429</v>
      </c>
      <c r="C22" s="189" t="s">
        <v>108</v>
      </c>
      <c r="D22" s="190" t="s">
        <v>376</v>
      </c>
      <c r="E22" s="190" t="s">
        <v>428</v>
      </c>
      <c r="F22" s="190" t="s">
        <v>14</v>
      </c>
      <c r="G22" s="190" t="s">
        <v>224</v>
      </c>
      <c r="H22" s="190" t="s">
        <v>247</v>
      </c>
    </row>
    <row r="23" spans="1:8" x14ac:dyDescent="0.25">
      <c r="A23" s="190">
        <f t="shared" si="0"/>
        <v>22</v>
      </c>
      <c r="B23" s="194" t="s">
        <v>433</v>
      </c>
      <c r="C23" s="189" t="s">
        <v>122</v>
      </c>
      <c r="D23" s="190" t="s">
        <v>376</v>
      </c>
      <c r="E23" s="190" t="s">
        <v>432</v>
      </c>
      <c r="F23" s="190" t="s">
        <v>14</v>
      </c>
      <c r="G23" s="190" t="s">
        <v>224</v>
      </c>
      <c r="H23" s="190" t="s">
        <v>247</v>
      </c>
    </row>
    <row r="24" spans="1:8" x14ac:dyDescent="0.25">
      <c r="A24" s="190">
        <f t="shared" si="0"/>
        <v>23</v>
      </c>
      <c r="B24" s="194" t="s">
        <v>357</v>
      </c>
      <c r="C24" s="189" t="s">
        <v>1141</v>
      </c>
      <c r="D24" s="190" t="s">
        <v>323</v>
      </c>
      <c r="E24" s="190" t="s">
        <v>356</v>
      </c>
      <c r="F24" s="190" t="s">
        <v>14</v>
      </c>
      <c r="G24" s="190" t="s">
        <v>224</v>
      </c>
      <c r="H24" s="190" t="s">
        <v>247</v>
      </c>
    </row>
    <row r="25" spans="1:8" x14ac:dyDescent="0.25">
      <c r="A25" s="190">
        <f t="shared" si="0"/>
        <v>24</v>
      </c>
      <c r="B25" s="194" t="s">
        <v>489</v>
      </c>
      <c r="C25" s="189" t="s">
        <v>1185</v>
      </c>
      <c r="D25" s="190" t="s">
        <v>469</v>
      </c>
      <c r="E25" s="190" t="s">
        <v>488</v>
      </c>
      <c r="F25" s="190" t="s">
        <v>14</v>
      </c>
      <c r="G25" s="190" t="s">
        <v>21</v>
      </c>
      <c r="H25" s="190" t="s">
        <v>247</v>
      </c>
    </row>
    <row r="26" spans="1:8" x14ac:dyDescent="0.25">
      <c r="A26" s="190">
        <f t="shared" si="0"/>
        <v>25</v>
      </c>
      <c r="B26" s="194" t="s">
        <v>167</v>
      </c>
      <c r="C26" s="189" t="s">
        <v>1282</v>
      </c>
      <c r="D26" s="190" t="s">
        <v>75</v>
      </c>
      <c r="E26" s="190" t="s">
        <v>813</v>
      </c>
      <c r="F26" s="190" t="s">
        <v>14</v>
      </c>
      <c r="G26" s="190" t="s">
        <v>21</v>
      </c>
      <c r="H26" s="190" t="s">
        <v>247</v>
      </c>
    </row>
    <row r="27" spans="1:8" x14ac:dyDescent="0.25">
      <c r="A27" s="190">
        <v>1</v>
      </c>
      <c r="B27" s="194" t="s">
        <v>290</v>
      </c>
      <c r="C27" s="189" t="s">
        <v>170</v>
      </c>
      <c r="D27" s="190" t="s">
        <v>291</v>
      </c>
      <c r="E27" s="190" t="s">
        <v>289</v>
      </c>
      <c r="F27" s="190" t="s">
        <v>17</v>
      </c>
      <c r="G27" s="190" t="s">
        <v>224</v>
      </c>
      <c r="H27" s="190" t="s">
        <v>247</v>
      </c>
    </row>
    <row r="28" spans="1:8" x14ac:dyDescent="0.25">
      <c r="A28" s="190">
        <f t="shared" si="0"/>
        <v>2</v>
      </c>
      <c r="B28" s="194" t="s">
        <v>890</v>
      </c>
      <c r="C28" s="189" t="s">
        <v>1286</v>
      </c>
      <c r="D28" s="190" t="s">
        <v>884</v>
      </c>
      <c r="E28" s="190" t="s">
        <v>889</v>
      </c>
      <c r="F28" s="190" t="s">
        <v>17</v>
      </c>
      <c r="G28" s="190" t="s">
        <v>224</v>
      </c>
      <c r="H28" s="190" t="s">
        <v>247</v>
      </c>
    </row>
    <row r="29" spans="1:8" x14ac:dyDescent="0.25">
      <c r="A29" s="190">
        <f t="shared" si="0"/>
        <v>3</v>
      </c>
      <c r="B29" s="194" t="s">
        <v>692</v>
      </c>
      <c r="C29" s="189" t="s">
        <v>129</v>
      </c>
      <c r="D29" s="190" t="s">
        <v>690</v>
      </c>
      <c r="E29" s="190" t="s">
        <v>691</v>
      </c>
      <c r="F29" s="190" t="s">
        <v>17</v>
      </c>
      <c r="G29" s="190" t="s">
        <v>224</v>
      </c>
      <c r="H29" s="190" t="s">
        <v>247</v>
      </c>
    </row>
    <row r="30" spans="1:8" x14ac:dyDescent="0.25">
      <c r="A30" s="190">
        <f t="shared" si="0"/>
        <v>4</v>
      </c>
      <c r="B30" s="194" t="s">
        <v>385</v>
      </c>
      <c r="C30" s="189" t="s">
        <v>1312</v>
      </c>
      <c r="D30" s="190" t="s">
        <v>376</v>
      </c>
      <c r="E30" s="190" t="s">
        <v>384</v>
      </c>
      <c r="F30" s="190" t="s">
        <v>17</v>
      </c>
      <c r="G30" s="190" t="s">
        <v>21</v>
      </c>
      <c r="H30" s="190" t="s">
        <v>247</v>
      </c>
    </row>
    <row r="31" spans="1:8" x14ac:dyDescent="0.25">
      <c r="A31" s="190">
        <f t="shared" si="0"/>
        <v>5</v>
      </c>
      <c r="B31" s="194" t="s">
        <v>718</v>
      </c>
      <c r="C31" s="189" t="s">
        <v>1248</v>
      </c>
      <c r="D31" s="190" t="s">
        <v>719</v>
      </c>
      <c r="E31" s="190" t="s">
        <v>717</v>
      </c>
      <c r="F31" s="190" t="s">
        <v>17</v>
      </c>
      <c r="G31" s="190" t="s">
        <v>224</v>
      </c>
      <c r="H31" s="190" t="s">
        <v>247</v>
      </c>
    </row>
    <row r="32" spans="1:8" x14ac:dyDescent="0.25">
      <c r="A32" s="190">
        <f t="shared" si="0"/>
        <v>6</v>
      </c>
      <c r="B32" s="194" t="s">
        <v>892</v>
      </c>
      <c r="C32" s="189" t="s">
        <v>83</v>
      </c>
      <c r="D32" s="190" t="s">
        <v>884</v>
      </c>
      <c r="E32" s="190" t="s">
        <v>891</v>
      </c>
      <c r="F32" s="190" t="s">
        <v>17</v>
      </c>
      <c r="G32" s="190" t="s">
        <v>21</v>
      </c>
      <c r="H32" s="190" t="s">
        <v>247</v>
      </c>
    </row>
    <row r="33" spans="1:8" x14ac:dyDescent="0.25">
      <c r="A33" s="190">
        <f t="shared" si="0"/>
        <v>7</v>
      </c>
      <c r="B33" s="194" t="s">
        <v>696</v>
      </c>
      <c r="C33" s="189" t="s">
        <v>1146</v>
      </c>
      <c r="D33" s="190" t="s">
        <v>690</v>
      </c>
      <c r="E33" s="190" t="s">
        <v>695</v>
      </c>
      <c r="F33" s="190" t="s">
        <v>17</v>
      </c>
      <c r="G33" s="190" t="s">
        <v>21</v>
      </c>
      <c r="H33" s="190" t="s">
        <v>247</v>
      </c>
    </row>
    <row r="34" spans="1:8" x14ac:dyDescent="0.25">
      <c r="A34" s="190">
        <f t="shared" si="0"/>
        <v>8</v>
      </c>
      <c r="B34" s="194" t="s">
        <v>253</v>
      </c>
      <c r="C34" s="189" t="s">
        <v>181</v>
      </c>
      <c r="D34" s="190" t="s">
        <v>246</v>
      </c>
      <c r="E34" s="190" t="s">
        <v>252</v>
      </c>
      <c r="F34" s="190" t="s">
        <v>17</v>
      </c>
      <c r="G34" s="190" t="s">
        <v>224</v>
      </c>
      <c r="H34" s="190" t="s">
        <v>247</v>
      </c>
    </row>
    <row r="35" spans="1:8" x14ac:dyDescent="0.25">
      <c r="A35" s="190">
        <f t="shared" si="0"/>
        <v>9</v>
      </c>
      <c r="B35" s="194" t="s">
        <v>599</v>
      </c>
      <c r="C35" s="189" t="s">
        <v>98</v>
      </c>
      <c r="D35" s="190" t="s">
        <v>595</v>
      </c>
      <c r="E35" s="190" t="s">
        <v>598</v>
      </c>
      <c r="F35" s="190" t="s">
        <v>17</v>
      </c>
      <c r="G35" s="190" t="s">
        <v>21</v>
      </c>
      <c r="H35" s="190" t="s">
        <v>247</v>
      </c>
    </row>
    <row r="36" spans="1:8" x14ac:dyDescent="0.25">
      <c r="A36" s="190">
        <f t="shared" si="0"/>
        <v>10</v>
      </c>
      <c r="B36" s="194" t="s">
        <v>257</v>
      </c>
      <c r="C36" s="189" t="s">
        <v>532</v>
      </c>
      <c r="D36" s="190" t="s">
        <v>246</v>
      </c>
      <c r="E36" s="190" t="s">
        <v>256</v>
      </c>
      <c r="F36" s="190" t="s">
        <v>17</v>
      </c>
      <c r="G36" s="190" t="s">
        <v>21</v>
      </c>
      <c r="H36" s="190" t="s">
        <v>247</v>
      </c>
    </row>
    <row r="37" spans="1:8" x14ac:dyDescent="0.25">
      <c r="A37" s="190">
        <f t="shared" si="0"/>
        <v>11</v>
      </c>
      <c r="B37" s="194" t="s">
        <v>793</v>
      </c>
      <c r="C37" s="189" t="s">
        <v>1273</v>
      </c>
      <c r="D37" s="190" t="s">
        <v>75</v>
      </c>
      <c r="E37" s="190" t="s">
        <v>792</v>
      </c>
      <c r="F37" s="190" t="s">
        <v>17</v>
      </c>
      <c r="G37" s="190" t="s">
        <v>21</v>
      </c>
      <c r="H37" s="190" t="s">
        <v>247</v>
      </c>
    </row>
    <row r="38" spans="1:8" x14ac:dyDescent="0.25">
      <c r="A38" s="190">
        <f t="shared" si="0"/>
        <v>12</v>
      </c>
      <c r="B38" s="194" t="s">
        <v>271</v>
      </c>
      <c r="C38" s="189" t="s">
        <v>1103</v>
      </c>
      <c r="D38" s="190" t="s">
        <v>246</v>
      </c>
      <c r="E38" s="190" t="s">
        <v>270</v>
      </c>
      <c r="F38" s="190" t="s">
        <v>17</v>
      </c>
      <c r="G38" s="190" t="s">
        <v>224</v>
      </c>
      <c r="H38" s="190" t="s">
        <v>247</v>
      </c>
    </row>
    <row r="39" spans="1:8" x14ac:dyDescent="0.25">
      <c r="A39" s="190">
        <f t="shared" si="0"/>
        <v>13</v>
      </c>
      <c r="B39" s="194" t="s">
        <v>649</v>
      </c>
      <c r="C39" s="189" t="s">
        <v>1227</v>
      </c>
      <c r="D39" s="190" t="s">
        <v>639</v>
      </c>
      <c r="E39" s="190" t="s">
        <v>648</v>
      </c>
      <c r="F39" s="190" t="s">
        <v>17</v>
      </c>
      <c r="G39" s="190" t="s">
        <v>21</v>
      </c>
      <c r="H39" s="190" t="s">
        <v>247</v>
      </c>
    </row>
    <row r="40" spans="1:8" x14ac:dyDescent="0.25">
      <c r="A40" s="190">
        <f t="shared" si="0"/>
        <v>14</v>
      </c>
      <c r="B40" s="194" t="s">
        <v>479</v>
      </c>
      <c r="C40" s="189" t="s">
        <v>1180</v>
      </c>
      <c r="D40" s="190" t="s">
        <v>469</v>
      </c>
      <c r="E40" s="190" t="s">
        <v>478</v>
      </c>
      <c r="F40" s="190" t="s">
        <v>17</v>
      </c>
      <c r="G40" s="190" t="s">
        <v>224</v>
      </c>
      <c r="H40" s="190" t="s">
        <v>247</v>
      </c>
    </row>
    <row r="41" spans="1:8" x14ac:dyDescent="0.25">
      <c r="A41" s="190">
        <f t="shared" si="0"/>
        <v>15</v>
      </c>
      <c r="B41" s="194" t="s">
        <v>755</v>
      </c>
      <c r="C41" s="189" t="s">
        <v>126</v>
      </c>
      <c r="D41" s="190" t="s">
        <v>84</v>
      </c>
      <c r="E41" s="190" t="s">
        <v>754</v>
      </c>
      <c r="F41" s="190" t="s">
        <v>17</v>
      </c>
      <c r="G41" s="190" t="s">
        <v>224</v>
      </c>
      <c r="H41" s="190" t="s">
        <v>247</v>
      </c>
    </row>
    <row r="42" spans="1:8" x14ac:dyDescent="0.25">
      <c r="A42" s="190">
        <f t="shared" si="0"/>
        <v>16</v>
      </c>
      <c r="B42" s="194" t="s">
        <v>631</v>
      </c>
      <c r="C42" s="189" t="s">
        <v>102</v>
      </c>
      <c r="D42" s="190" t="s">
        <v>625</v>
      </c>
      <c r="E42" s="190" t="s">
        <v>630</v>
      </c>
      <c r="F42" s="190" t="s">
        <v>17</v>
      </c>
      <c r="G42" s="190" t="s">
        <v>224</v>
      </c>
      <c r="H42" s="190" t="s">
        <v>247</v>
      </c>
    </row>
    <row r="43" spans="1:8" x14ac:dyDescent="0.25">
      <c r="A43" s="190">
        <f t="shared" si="0"/>
        <v>17</v>
      </c>
      <c r="B43" s="194" t="s">
        <v>980</v>
      </c>
      <c r="C43" s="189" t="s">
        <v>149</v>
      </c>
      <c r="D43" s="190" t="s">
        <v>950</v>
      </c>
      <c r="E43" s="190" t="s">
        <v>792</v>
      </c>
      <c r="F43" s="190" t="s">
        <v>17</v>
      </c>
      <c r="G43" s="190" t="s">
        <v>21</v>
      </c>
      <c r="H43" s="190" t="s">
        <v>247</v>
      </c>
    </row>
    <row r="44" spans="1:8" x14ac:dyDescent="0.25">
      <c r="A44" s="190">
        <f t="shared" si="0"/>
        <v>18</v>
      </c>
      <c r="B44" s="194" t="s">
        <v>1204</v>
      </c>
      <c r="C44" s="189" t="s">
        <v>140</v>
      </c>
      <c r="D44" s="190" t="s">
        <v>516</v>
      </c>
      <c r="E44" s="190" t="s">
        <v>539</v>
      </c>
      <c r="F44" s="190" t="s">
        <v>17</v>
      </c>
      <c r="G44" s="190" t="s">
        <v>224</v>
      </c>
      <c r="H44" s="190" t="s">
        <v>247</v>
      </c>
    </row>
    <row r="45" spans="1:8" x14ac:dyDescent="0.25">
      <c r="A45" s="190">
        <f t="shared" si="0"/>
        <v>19</v>
      </c>
      <c r="B45" s="194" t="s">
        <v>984</v>
      </c>
      <c r="C45" s="189" t="s">
        <v>160</v>
      </c>
      <c r="D45" s="190" t="s">
        <v>950</v>
      </c>
      <c r="E45" s="190" t="s">
        <v>983</v>
      </c>
      <c r="F45" s="190" t="s">
        <v>17</v>
      </c>
      <c r="G45" s="190" t="s">
        <v>224</v>
      </c>
      <c r="H45" s="190" t="s">
        <v>247</v>
      </c>
    </row>
    <row r="46" spans="1:8" x14ac:dyDescent="0.25">
      <c r="A46" s="190">
        <f t="shared" si="0"/>
        <v>20</v>
      </c>
      <c r="B46" s="194" t="s">
        <v>423</v>
      </c>
      <c r="C46" s="189" t="s">
        <v>144</v>
      </c>
      <c r="D46" s="190" t="s">
        <v>376</v>
      </c>
      <c r="E46" s="190" t="s">
        <v>422</v>
      </c>
      <c r="F46" s="190" t="s">
        <v>17</v>
      </c>
      <c r="G46" s="190" t="s">
        <v>224</v>
      </c>
      <c r="H46" s="190" t="s">
        <v>247</v>
      </c>
    </row>
    <row r="47" spans="1:8" x14ac:dyDescent="0.25">
      <c r="A47" s="190">
        <f t="shared" si="0"/>
        <v>21</v>
      </c>
      <c r="B47" s="194" t="s">
        <v>583</v>
      </c>
      <c r="C47" s="189" t="s">
        <v>1217</v>
      </c>
      <c r="D47" s="190" t="s">
        <v>573</v>
      </c>
      <c r="E47" s="190" t="s">
        <v>582</v>
      </c>
      <c r="F47" s="190" t="s">
        <v>17</v>
      </c>
      <c r="G47" s="190" t="s">
        <v>21</v>
      </c>
      <c r="H47" s="190" t="s">
        <v>247</v>
      </c>
    </row>
    <row r="48" spans="1:8" x14ac:dyDescent="0.25">
      <c r="A48" s="190">
        <f t="shared" si="0"/>
        <v>22</v>
      </c>
      <c r="B48" s="203" t="s">
        <v>672</v>
      </c>
      <c r="C48" s="65" t="s">
        <v>1234</v>
      </c>
      <c r="D48" s="193" t="s">
        <v>666</v>
      </c>
      <c r="E48" s="193" t="s">
        <v>671</v>
      </c>
      <c r="F48" s="193" t="s">
        <v>17</v>
      </c>
      <c r="G48" s="193" t="s">
        <v>224</v>
      </c>
      <c r="H48" s="193" t="s">
        <v>247</v>
      </c>
    </row>
    <row r="49" spans="1:8" x14ac:dyDescent="0.25">
      <c r="A49" s="190">
        <f t="shared" si="0"/>
        <v>23</v>
      </c>
      <c r="B49" s="194" t="s">
        <v>544</v>
      </c>
      <c r="C49" s="189" t="s">
        <v>1205</v>
      </c>
      <c r="D49" s="190" t="s">
        <v>516</v>
      </c>
      <c r="E49" s="190" t="s">
        <v>543</v>
      </c>
      <c r="F49" s="190" t="s">
        <v>17</v>
      </c>
      <c r="G49" s="190" t="s">
        <v>224</v>
      </c>
      <c r="H49" s="190" t="s">
        <v>247</v>
      </c>
    </row>
    <row r="50" spans="1:8" x14ac:dyDescent="0.25">
      <c r="A50" s="190">
        <f t="shared" si="0"/>
        <v>24</v>
      </c>
      <c r="B50" s="194" t="s">
        <v>355</v>
      </c>
      <c r="C50" s="189" t="s">
        <v>1140</v>
      </c>
      <c r="D50" s="190" t="s">
        <v>323</v>
      </c>
      <c r="E50" s="190" t="s">
        <v>354</v>
      </c>
      <c r="F50" s="190" t="s">
        <v>17</v>
      </c>
      <c r="G50" s="190" t="s">
        <v>21</v>
      </c>
      <c r="H50" s="190" t="s">
        <v>247</v>
      </c>
    </row>
    <row r="51" spans="1:8" x14ac:dyDescent="0.25">
      <c r="A51" s="190">
        <f t="shared" si="0"/>
        <v>25</v>
      </c>
      <c r="B51" s="194" t="s">
        <v>439</v>
      </c>
      <c r="C51" s="189" t="s">
        <v>1164</v>
      </c>
      <c r="D51" s="190" t="s">
        <v>376</v>
      </c>
      <c r="E51" s="190" t="s">
        <v>438</v>
      </c>
      <c r="F51" s="190" t="s">
        <v>17</v>
      </c>
      <c r="G51" s="190" t="s">
        <v>224</v>
      </c>
      <c r="H51" s="190" t="s">
        <v>247</v>
      </c>
    </row>
    <row r="52" spans="1:8" x14ac:dyDescent="0.25">
      <c r="A52" s="190">
        <v>1</v>
      </c>
      <c r="B52" s="194" t="s">
        <v>638</v>
      </c>
      <c r="C52" s="189" t="s">
        <v>109</v>
      </c>
      <c r="D52" s="190" t="s">
        <v>639</v>
      </c>
      <c r="E52" s="190" t="s">
        <v>637</v>
      </c>
      <c r="F52" s="190" t="s">
        <v>18</v>
      </c>
      <c r="G52" s="190" t="s">
        <v>224</v>
      </c>
      <c r="H52" s="190" t="s">
        <v>247</v>
      </c>
    </row>
    <row r="53" spans="1:8" x14ac:dyDescent="0.25">
      <c r="A53" s="190">
        <f t="shared" si="0"/>
        <v>2</v>
      </c>
      <c r="B53" s="194" t="s">
        <v>774</v>
      </c>
      <c r="C53" s="189" t="s">
        <v>1203</v>
      </c>
      <c r="D53" s="190" t="s">
        <v>75</v>
      </c>
      <c r="E53" s="190" t="s">
        <v>773</v>
      </c>
      <c r="F53" s="190" t="s">
        <v>18</v>
      </c>
      <c r="G53" s="190" t="s">
        <v>21</v>
      </c>
      <c r="H53" s="190" t="s">
        <v>247</v>
      </c>
    </row>
    <row r="54" spans="1:8" x14ac:dyDescent="0.25">
      <c r="A54" s="190">
        <f t="shared" si="0"/>
        <v>3</v>
      </c>
      <c r="B54" s="194" t="s">
        <v>293</v>
      </c>
      <c r="C54" s="189" t="s">
        <v>1117</v>
      </c>
      <c r="D54" s="190" t="s">
        <v>291</v>
      </c>
      <c r="E54" s="190" t="s">
        <v>292</v>
      </c>
      <c r="F54" s="190" t="s">
        <v>18</v>
      </c>
      <c r="G54" s="190" t="s">
        <v>224</v>
      </c>
      <c r="H54" s="190" t="s">
        <v>247</v>
      </c>
    </row>
    <row r="55" spans="1:8" x14ac:dyDescent="0.25">
      <c r="A55" s="190">
        <f t="shared" si="0"/>
        <v>4</v>
      </c>
      <c r="B55" s="194" t="s">
        <v>949</v>
      </c>
      <c r="C55" s="189" t="s">
        <v>205</v>
      </c>
      <c r="D55" s="190" t="s">
        <v>950</v>
      </c>
      <c r="E55" s="190" t="s">
        <v>948</v>
      </c>
      <c r="F55" s="190" t="s">
        <v>18</v>
      </c>
      <c r="G55" s="190" t="s">
        <v>21</v>
      </c>
      <c r="H55" s="190" t="s">
        <v>247</v>
      </c>
    </row>
    <row r="56" spans="1:8" x14ac:dyDescent="0.25">
      <c r="A56" s="190">
        <f t="shared" si="0"/>
        <v>5</v>
      </c>
      <c r="B56" s="194" t="s">
        <v>73</v>
      </c>
      <c r="C56" s="189" t="s">
        <v>1221</v>
      </c>
      <c r="D56" s="190" t="s">
        <v>625</v>
      </c>
      <c r="E56" s="190" t="s">
        <v>626</v>
      </c>
      <c r="F56" s="190" t="s">
        <v>18</v>
      </c>
      <c r="G56" s="190" t="s">
        <v>21</v>
      </c>
      <c r="H56" s="190" t="s">
        <v>247</v>
      </c>
    </row>
    <row r="57" spans="1:8" x14ac:dyDescent="0.25">
      <c r="A57" s="190">
        <f t="shared" si="0"/>
        <v>6</v>
      </c>
      <c r="B57" s="194" t="s">
        <v>524</v>
      </c>
      <c r="C57" s="189" t="s">
        <v>102</v>
      </c>
      <c r="D57" s="190" t="s">
        <v>516</v>
      </c>
      <c r="E57" s="190" t="s">
        <v>523</v>
      </c>
      <c r="F57" s="190" t="s">
        <v>18</v>
      </c>
      <c r="G57" s="190" t="s">
        <v>224</v>
      </c>
      <c r="H57" s="190" t="s">
        <v>247</v>
      </c>
    </row>
    <row r="58" spans="1:8" x14ac:dyDescent="0.25">
      <c r="A58" s="190">
        <f t="shared" si="0"/>
        <v>7</v>
      </c>
      <c r="B58" s="194" t="s">
        <v>868</v>
      </c>
      <c r="C58" s="189" t="s">
        <v>77</v>
      </c>
      <c r="D58" s="190" t="s">
        <v>84</v>
      </c>
      <c r="E58" s="190" t="s">
        <v>867</v>
      </c>
      <c r="F58" s="190" t="s">
        <v>18</v>
      </c>
      <c r="G58" s="190" t="s">
        <v>224</v>
      </c>
      <c r="H58" s="190" t="s">
        <v>247</v>
      </c>
    </row>
    <row r="59" spans="1:8" x14ac:dyDescent="0.25">
      <c r="A59" s="190">
        <f t="shared" si="0"/>
        <v>8</v>
      </c>
      <c r="B59" s="194" t="s">
        <v>395</v>
      </c>
      <c r="C59" s="189" t="s">
        <v>158</v>
      </c>
      <c r="D59" s="190" t="s">
        <v>376</v>
      </c>
      <c r="E59" s="190" t="s">
        <v>394</v>
      </c>
      <c r="F59" s="190" t="s">
        <v>18</v>
      </c>
      <c r="G59" s="190" t="s">
        <v>21</v>
      </c>
      <c r="H59" s="190" t="s">
        <v>247</v>
      </c>
    </row>
    <row r="60" spans="1:8" x14ac:dyDescent="0.25">
      <c r="A60" s="190">
        <f t="shared" si="0"/>
        <v>9</v>
      </c>
      <c r="B60" s="194" t="s">
        <v>176</v>
      </c>
      <c r="C60" s="189" t="s">
        <v>1215</v>
      </c>
      <c r="D60" s="190" t="s">
        <v>573</v>
      </c>
      <c r="E60" s="190" t="s">
        <v>869</v>
      </c>
      <c r="F60" s="190" t="s">
        <v>18</v>
      </c>
      <c r="G60" s="190" t="s">
        <v>224</v>
      </c>
      <c r="H60" s="190" t="s">
        <v>247</v>
      </c>
    </row>
    <row r="61" spans="1:8" x14ac:dyDescent="0.25">
      <c r="A61" s="190">
        <f t="shared" si="0"/>
        <v>10</v>
      </c>
      <c r="B61" s="194" t="s">
        <v>1100</v>
      </c>
      <c r="C61" s="189" t="s">
        <v>136</v>
      </c>
      <c r="D61" s="190" t="s">
        <v>246</v>
      </c>
      <c r="E61" s="190" t="s">
        <v>864</v>
      </c>
      <c r="F61" s="190" t="s">
        <v>18</v>
      </c>
      <c r="G61" s="190" t="s">
        <v>224</v>
      </c>
      <c r="H61" s="190" t="s">
        <v>247</v>
      </c>
    </row>
    <row r="62" spans="1:8" x14ac:dyDescent="0.25">
      <c r="A62" s="190">
        <f t="shared" si="0"/>
        <v>11</v>
      </c>
      <c r="B62" s="194" t="s">
        <v>698</v>
      </c>
      <c r="C62" s="189" t="s">
        <v>204</v>
      </c>
      <c r="D62" s="190" t="s">
        <v>690</v>
      </c>
      <c r="E62" s="190" t="s">
        <v>697</v>
      </c>
      <c r="F62" s="190" t="s">
        <v>18</v>
      </c>
      <c r="G62" s="190" t="s">
        <v>21</v>
      </c>
      <c r="H62" s="190" t="s">
        <v>247</v>
      </c>
    </row>
    <row r="63" spans="1:8" x14ac:dyDescent="0.25">
      <c r="A63" s="190">
        <f t="shared" si="0"/>
        <v>12</v>
      </c>
      <c r="B63" s="194" t="s">
        <v>1326</v>
      </c>
      <c r="C63" s="189" t="s">
        <v>1178</v>
      </c>
      <c r="D63" s="190" t="s">
        <v>469</v>
      </c>
      <c r="E63" s="190" t="s">
        <v>865</v>
      </c>
      <c r="F63" s="190" t="s">
        <v>18</v>
      </c>
      <c r="G63" s="190" t="s">
        <v>224</v>
      </c>
      <c r="H63" s="190" t="s">
        <v>247</v>
      </c>
    </row>
    <row r="64" spans="1:8" x14ac:dyDescent="0.25">
      <c r="A64" s="190">
        <f t="shared" si="0"/>
        <v>13</v>
      </c>
      <c r="B64" s="194" t="s">
        <v>757</v>
      </c>
      <c r="C64" s="189" t="s">
        <v>139</v>
      </c>
      <c r="D64" s="190" t="s">
        <v>84</v>
      </c>
      <c r="E64" s="190" t="s">
        <v>756</v>
      </c>
      <c r="F64" s="190" t="s">
        <v>18</v>
      </c>
      <c r="G64" s="190" t="s">
        <v>224</v>
      </c>
      <c r="H64" s="190" t="s">
        <v>247</v>
      </c>
    </row>
    <row r="65" spans="1:8" x14ac:dyDescent="0.25">
      <c r="A65" s="190">
        <f t="shared" si="0"/>
        <v>14</v>
      </c>
      <c r="B65" s="194" t="s">
        <v>305</v>
      </c>
      <c r="C65" s="189" t="s">
        <v>160</v>
      </c>
      <c r="D65" s="190" t="s">
        <v>291</v>
      </c>
      <c r="E65" s="190" t="s">
        <v>304</v>
      </c>
      <c r="F65" s="190" t="s">
        <v>18</v>
      </c>
      <c r="G65" s="190" t="s">
        <v>224</v>
      </c>
      <c r="H65" s="190" t="s">
        <v>247</v>
      </c>
    </row>
    <row r="66" spans="1:8" x14ac:dyDescent="0.25">
      <c r="A66" s="190">
        <f t="shared" si="0"/>
        <v>15</v>
      </c>
      <c r="B66" s="194" t="s">
        <v>427</v>
      </c>
      <c r="C66" s="189" t="s">
        <v>1125</v>
      </c>
      <c r="D66" s="190" t="s">
        <v>376</v>
      </c>
      <c r="E66" s="190" t="s">
        <v>426</v>
      </c>
      <c r="F66" s="190" t="s">
        <v>18</v>
      </c>
      <c r="G66" s="190" t="s">
        <v>21</v>
      </c>
      <c r="H66" s="190" t="s">
        <v>247</v>
      </c>
    </row>
    <row r="67" spans="1:8" x14ac:dyDescent="0.25">
      <c r="A67" s="190">
        <f t="shared" ref="A67:A130" si="1">A66+1</f>
        <v>16</v>
      </c>
      <c r="B67" s="194" t="s">
        <v>96</v>
      </c>
      <c r="C67" s="189" t="s">
        <v>1289</v>
      </c>
      <c r="D67" s="190" t="s">
        <v>884</v>
      </c>
      <c r="E67" s="190" t="s">
        <v>911</v>
      </c>
      <c r="F67" s="190" t="s">
        <v>18</v>
      </c>
      <c r="G67" s="190" t="s">
        <v>224</v>
      </c>
      <c r="H67" s="190" t="s">
        <v>247</v>
      </c>
    </row>
    <row r="68" spans="1:8" x14ac:dyDescent="0.25">
      <c r="A68" s="190">
        <f t="shared" si="1"/>
        <v>17</v>
      </c>
      <c r="B68" s="194" t="s">
        <v>156</v>
      </c>
      <c r="C68" s="189" t="s">
        <v>1270</v>
      </c>
      <c r="D68" s="190" t="s">
        <v>950</v>
      </c>
      <c r="E68" s="190" t="s">
        <v>987</v>
      </c>
      <c r="F68" s="190" t="s">
        <v>18</v>
      </c>
      <c r="G68" s="190" t="s">
        <v>21</v>
      </c>
      <c r="H68" s="190" t="s">
        <v>247</v>
      </c>
    </row>
    <row r="69" spans="1:8" x14ac:dyDescent="0.25">
      <c r="A69" s="190">
        <f t="shared" si="1"/>
        <v>18</v>
      </c>
      <c r="B69" s="194" t="s">
        <v>435</v>
      </c>
      <c r="C69" s="189" t="s">
        <v>109</v>
      </c>
      <c r="D69" s="190" t="s">
        <v>376</v>
      </c>
      <c r="E69" s="190" t="s">
        <v>434</v>
      </c>
      <c r="F69" s="190" t="s">
        <v>18</v>
      </c>
      <c r="G69" s="190" t="s">
        <v>224</v>
      </c>
      <c r="H69" s="190" t="s">
        <v>247</v>
      </c>
    </row>
    <row r="70" spans="1:8" x14ac:dyDescent="0.25">
      <c r="A70" s="190">
        <f t="shared" si="1"/>
        <v>19</v>
      </c>
      <c r="B70" s="194" t="s">
        <v>167</v>
      </c>
      <c r="C70" s="189" t="s">
        <v>1210</v>
      </c>
      <c r="D70" s="190" t="s">
        <v>516</v>
      </c>
      <c r="E70" s="190" t="s">
        <v>555</v>
      </c>
      <c r="F70" s="190" t="s">
        <v>18</v>
      </c>
      <c r="G70" s="190" t="s">
        <v>224</v>
      </c>
      <c r="H70" s="190" t="s">
        <v>247</v>
      </c>
    </row>
    <row r="71" spans="1:8" x14ac:dyDescent="0.25">
      <c r="A71" s="190">
        <f t="shared" si="1"/>
        <v>20</v>
      </c>
      <c r="B71" s="194" t="s">
        <v>203</v>
      </c>
      <c r="C71" s="189" t="s">
        <v>1108</v>
      </c>
      <c r="D71" s="190" t="s">
        <v>246</v>
      </c>
      <c r="E71" s="190" t="s">
        <v>282</v>
      </c>
      <c r="F71" s="190" t="s">
        <v>18</v>
      </c>
      <c r="G71" s="190" t="s">
        <v>21</v>
      </c>
      <c r="H71" s="190" t="s">
        <v>247</v>
      </c>
    </row>
    <row r="72" spans="1:8" x14ac:dyDescent="0.25">
      <c r="A72" s="190">
        <f t="shared" si="1"/>
        <v>21</v>
      </c>
      <c r="B72" s="194" t="s">
        <v>359</v>
      </c>
      <c r="C72" s="189" t="s">
        <v>1142</v>
      </c>
      <c r="D72" s="190" t="s">
        <v>323</v>
      </c>
      <c r="E72" s="190" t="s">
        <v>358</v>
      </c>
      <c r="F72" s="190" t="s">
        <v>18</v>
      </c>
      <c r="G72" s="190" t="s">
        <v>21</v>
      </c>
      <c r="H72" s="190" t="s">
        <v>247</v>
      </c>
    </row>
    <row r="73" spans="1:8" x14ac:dyDescent="0.25">
      <c r="A73" s="190">
        <v>1</v>
      </c>
      <c r="B73" s="194" t="s">
        <v>134</v>
      </c>
      <c r="C73" s="189" t="s">
        <v>101</v>
      </c>
      <c r="D73" s="190" t="s">
        <v>376</v>
      </c>
      <c r="E73" s="190" t="s">
        <v>377</v>
      </c>
      <c r="F73" s="190" t="s">
        <v>19</v>
      </c>
      <c r="G73" s="190" t="s">
        <v>21</v>
      </c>
      <c r="H73" s="190" t="s">
        <v>247</v>
      </c>
    </row>
    <row r="74" spans="1:8" x14ac:dyDescent="0.25">
      <c r="A74" s="190">
        <f t="shared" si="1"/>
        <v>2</v>
      </c>
      <c r="B74" s="194" t="s">
        <v>295</v>
      </c>
      <c r="C74" s="189" t="s">
        <v>1118</v>
      </c>
      <c r="D74" s="190" t="s">
        <v>291</v>
      </c>
      <c r="E74" s="190" t="s">
        <v>294</v>
      </c>
      <c r="F74" s="190" t="s">
        <v>19</v>
      </c>
      <c r="G74" s="190" t="s">
        <v>224</v>
      </c>
      <c r="H74" s="190" t="s">
        <v>247</v>
      </c>
    </row>
    <row r="75" spans="1:8" x14ac:dyDescent="0.25">
      <c r="A75" s="190">
        <f t="shared" si="1"/>
        <v>3</v>
      </c>
      <c r="B75" s="194" t="s">
        <v>125</v>
      </c>
      <c r="C75" s="189" t="s">
        <v>1264</v>
      </c>
      <c r="D75" s="190" t="s">
        <v>75</v>
      </c>
      <c r="E75" s="190" t="s">
        <v>777</v>
      </c>
      <c r="F75" s="190" t="s">
        <v>19</v>
      </c>
      <c r="G75" s="190" t="s">
        <v>224</v>
      </c>
      <c r="H75" s="190" t="s">
        <v>247</v>
      </c>
    </row>
    <row r="76" spans="1:8" x14ac:dyDescent="0.25">
      <c r="A76" s="190">
        <f t="shared" si="1"/>
        <v>4</v>
      </c>
      <c r="B76" s="194" t="s">
        <v>125</v>
      </c>
      <c r="C76" s="189" t="s">
        <v>1196</v>
      </c>
      <c r="D76" s="190" t="s">
        <v>516</v>
      </c>
      <c r="E76" s="190" t="s">
        <v>519</v>
      </c>
      <c r="F76" s="190" t="s">
        <v>19</v>
      </c>
      <c r="G76" s="190" t="s">
        <v>224</v>
      </c>
      <c r="H76" s="190" t="s">
        <v>247</v>
      </c>
    </row>
    <row r="77" spans="1:8" x14ac:dyDescent="0.25">
      <c r="A77" s="190">
        <f t="shared" si="1"/>
        <v>5</v>
      </c>
      <c r="B77" s="194" t="s">
        <v>381</v>
      </c>
      <c r="C77" s="189" t="s">
        <v>1148</v>
      </c>
      <c r="D77" s="190" t="s">
        <v>376</v>
      </c>
      <c r="E77" s="190" t="s">
        <v>380</v>
      </c>
      <c r="F77" s="190" t="s">
        <v>19</v>
      </c>
      <c r="G77" s="190" t="s">
        <v>224</v>
      </c>
      <c r="H77" s="190" t="s">
        <v>247</v>
      </c>
    </row>
    <row r="78" spans="1:8" x14ac:dyDescent="0.25">
      <c r="A78" s="190">
        <f t="shared" si="1"/>
        <v>6</v>
      </c>
      <c r="B78" s="194" t="s">
        <v>952</v>
      </c>
      <c r="C78" s="189" t="s">
        <v>1298</v>
      </c>
      <c r="D78" s="190" t="s">
        <v>950</v>
      </c>
      <c r="E78" s="190" t="s">
        <v>951</v>
      </c>
      <c r="F78" s="190" t="s">
        <v>19</v>
      </c>
      <c r="G78" s="190" t="s">
        <v>224</v>
      </c>
      <c r="H78" s="190" t="s">
        <v>247</v>
      </c>
    </row>
    <row r="79" spans="1:8" x14ac:dyDescent="0.25">
      <c r="A79" s="190">
        <f t="shared" si="1"/>
        <v>7</v>
      </c>
      <c r="B79" s="194" t="s">
        <v>87</v>
      </c>
      <c r="C79" s="189" t="s">
        <v>1154</v>
      </c>
      <c r="D79" s="190" t="s">
        <v>75</v>
      </c>
      <c r="E79" s="190" t="s">
        <v>783</v>
      </c>
      <c r="F79" s="190" t="s">
        <v>19</v>
      </c>
      <c r="G79" s="190" t="s">
        <v>224</v>
      </c>
      <c r="H79" s="190" t="s">
        <v>247</v>
      </c>
    </row>
    <row r="80" spans="1:8" x14ac:dyDescent="0.25">
      <c r="A80" s="190">
        <f t="shared" si="1"/>
        <v>8</v>
      </c>
      <c r="B80" s="194" t="s">
        <v>251</v>
      </c>
      <c r="C80" s="189" t="s">
        <v>86</v>
      </c>
      <c r="D80" s="190" t="s">
        <v>246</v>
      </c>
      <c r="E80" s="190" t="s">
        <v>250</v>
      </c>
      <c r="F80" s="190" t="s">
        <v>19</v>
      </c>
      <c r="G80" s="190" t="s">
        <v>224</v>
      </c>
      <c r="H80" s="190" t="s">
        <v>247</v>
      </c>
    </row>
    <row r="81" spans="1:8" x14ac:dyDescent="0.25">
      <c r="A81" s="190">
        <f t="shared" si="1"/>
        <v>9</v>
      </c>
      <c r="B81" s="194" t="s">
        <v>668</v>
      </c>
      <c r="C81" s="189" t="s">
        <v>1208</v>
      </c>
      <c r="D81" s="190" t="s">
        <v>666</v>
      </c>
      <c r="E81" s="190" t="s">
        <v>667</v>
      </c>
      <c r="F81" s="190" t="s">
        <v>19</v>
      </c>
      <c r="G81" s="190" t="s">
        <v>224</v>
      </c>
      <c r="H81" s="190" t="s">
        <v>247</v>
      </c>
    </row>
    <row r="82" spans="1:8" x14ac:dyDescent="0.25">
      <c r="A82" s="190">
        <f t="shared" si="1"/>
        <v>10</v>
      </c>
      <c r="B82" s="194" t="s">
        <v>331</v>
      </c>
      <c r="C82" s="189" t="s">
        <v>1132</v>
      </c>
      <c r="D82" s="190" t="s">
        <v>323</v>
      </c>
      <c r="E82" s="190" t="s">
        <v>330</v>
      </c>
      <c r="F82" s="190" t="s">
        <v>19</v>
      </c>
      <c r="G82" s="190" t="s">
        <v>224</v>
      </c>
      <c r="H82" s="190" t="s">
        <v>247</v>
      </c>
    </row>
    <row r="83" spans="1:8" x14ac:dyDescent="0.25">
      <c r="A83" s="190">
        <f t="shared" si="1"/>
        <v>11</v>
      </c>
      <c r="B83" s="194" t="s">
        <v>1249</v>
      </c>
      <c r="C83" s="189" t="s">
        <v>1250</v>
      </c>
      <c r="D83" s="190" t="s">
        <v>719</v>
      </c>
      <c r="E83" s="190" t="s">
        <v>720</v>
      </c>
      <c r="F83" s="190" t="s">
        <v>19</v>
      </c>
      <c r="G83" s="190" t="s">
        <v>21</v>
      </c>
      <c r="H83" s="190" t="s">
        <v>247</v>
      </c>
    </row>
    <row r="84" spans="1:8" x14ac:dyDescent="0.25">
      <c r="A84" s="190">
        <f t="shared" si="1"/>
        <v>12</v>
      </c>
      <c r="B84" s="194" t="s">
        <v>894</v>
      </c>
      <c r="C84" s="189" t="s">
        <v>1287</v>
      </c>
      <c r="D84" s="190" t="s">
        <v>884</v>
      </c>
      <c r="E84" s="190" t="s">
        <v>893</v>
      </c>
      <c r="F84" s="190" t="s">
        <v>19</v>
      </c>
      <c r="G84" s="190" t="s">
        <v>224</v>
      </c>
      <c r="H84" s="190" t="s">
        <v>247</v>
      </c>
    </row>
    <row r="85" spans="1:8" x14ac:dyDescent="0.25">
      <c r="A85" s="190">
        <f t="shared" si="1"/>
        <v>13</v>
      </c>
      <c r="B85" s="194" t="s">
        <v>1151</v>
      </c>
      <c r="C85" s="189" t="s">
        <v>1152</v>
      </c>
      <c r="D85" s="190" t="s">
        <v>376</v>
      </c>
      <c r="E85" s="190" t="s">
        <v>398</v>
      </c>
      <c r="F85" s="190" t="s">
        <v>19</v>
      </c>
      <c r="G85" s="190" t="s">
        <v>21</v>
      </c>
      <c r="H85" s="190" t="s">
        <v>247</v>
      </c>
    </row>
    <row r="86" spans="1:8" x14ac:dyDescent="0.25">
      <c r="A86" s="190">
        <f t="shared" si="1"/>
        <v>14</v>
      </c>
      <c r="B86" s="194" t="s">
        <v>1271</v>
      </c>
      <c r="C86" s="189" t="s">
        <v>1272</v>
      </c>
      <c r="D86" s="190" t="s">
        <v>75</v>
      </c>
      <c r="E86" s="190" t="s">
        <v>790</v>
      </c>
      <c r="F86" s="190" t="s">
        <v>19</v>
      </c>
      <c r="G86" s="190" t="s">
        <v>21</v>
      </c>
      <c r="H86" s="190" t="s">
        <v>247</v>
      </c>
    </row>
    <row r="87" spans="1:8" x14ac:dyDescent="0.25">
      <c r="A87" s="190">
        <f t="shared" si="1"/>
        <v>15</v>
      </c>
      <c r="B87" s="194" t="s">
        <v>601</v>
      </c>
      <c r="C87" s="189" t="s">
        <v>94</v>
      </c>
      <c r="D87" s="190" t="s">
        <v>595</v>
      </c>
      <c r="E87" s="190" t="s">
        <v>600</v>
      </c>
      <c r="F87" s="190" t="s">
        <v>19</v>
      </c>
      <c r="G87" s="190" t="s">
        <v>224</v>
      </c>
      <c r="H87" s="190" t="s">
        <v>247</v>
      </c>
    </row>
    <row r="88" spans="1:8" x14ac:dyDescent="0.25">
      <c r="A88" s="190">
        <f t="shared" si="1"/>
        <v>16</v>
      </c>
      <c r="B88" s="194" t="s">
        <v>629</v>
      </c>
      <c r="C88" s="189" t="s">
        <v>1222</v>
      </c>
      <c r="D88" s="190" t="s">
        <v>625</v>
      </c>
      <c r="E88" s="190" t="s">
        <v>628</v>
      </c>
      <c r="F88" s="190" t="s">
        <v>19</v>
      </c>
      <c r="G88" s="190" t="s">
        <v>21</v>
      </c>
      <c r="H88" s="190" t="s">
        <v>247</v>
      </c>
    </row>
    <row r="89" spans="1:8" x14ac:dyDescent="0.25">
      <c r="A89" s="190">
        <f t="shared" si="1"/>
        <v>17</v>
      </c>
      <c r="B89" s="194" t="s">
        <v>747</v>
      </c>
      <c r="C89" s="189" t="s">
        <v>1256</v>
      </c>
      <c r="D89" s="190" t="s">
        <v>84</v>
      </c>
      <c r="E89" s="190" t="s">
        <v>746</v>
      </c>
      <c r="F89" s="190" t="s">
        <v>19</v>
      </c>
      <c r="G89" s="190" t="s">
        <v>21</v>
      </c>
      <c r="H89" s="190" t="s">
        <v>247</v>
      </c>
    </row>
    <row r="90" spans="1:8" x14ac:dyDescent="0.25">
      <c r="A90" s="190">
        <f t="shared" si="1"/>
        <v>18</v>
      </c>
      <c r="B90" s="194" t="s">
        <v>982</v>
      </c>
      <c r="C90" s="189" t="s">
        <v>765</v>
      </c>
      <c r="D90" s="190" t="s">
        <v>950</v>
      </c>
      <c r="E90" s="190" t="s">
        <v>981</v>
      </c>
      <c r="F90" s="190" t="s">
        <v>19</v>
      </c>
      <c r="G90" s="190" t="s">
        <v>21</v>
      </c>
      <c r="H90" s="190" t="s">
        <v>247</v>
      </c>
    </row>
    <row r="91" spans="1:8" x14ac:dyDescent="0.25">
      <c r="A91" s="190">
        <f t="shared" si="1"/>
        <v>19</v>
      </c>
      <c r="B91" s="194" t="s">
        <v>1123</v>
      </c>
      <c r="C91" s="189" t="s">
        <v>95</v>
      </c>
      <c r="D91" s="190" t="s">
        <v>291</v>
      </c>
      <c r="E91" s="190" t="s">
        <v>306</v>
      </c>
      <c r="F91" s="190" t="s">
        <v>19</v>
      </c>
      <c r="G91" s="190" t="s">
        <v>224</v>
      </c>
      <c r="H91" s="190" t="s">
        <v>247</v>
      </c>
    </row>
    <row r="92" spans="1:8" x14ac:dyDescent="0.25">
      <c r="A92" s="190">
        <f t="shared" si="1"/>
        <v>20</v>
      </c>
      <c r="B92" s="194" t="s">
        <v>914</v>
      </c>
      <c r="C92" s="189" t="s">
        <v>158</v>
      </c>
      <c r="D92" s="190" t="s">
        <v>884</v>
      </c>
      <c r="E92" s="190" t="s">
        <v>913</v>
      </c>
      <c r="F92" s="190" t="s">
        <v>19</v>
      </c>
      <c r="G92" s="190" t="s">
        <v>224</v>
      </c>
      <c r="H92" s="190" t="s">
        <v>247</v>
      </c>
    </row>
    <row r="93" spans="1:8" x14ac:dyDescent="0.25">
      <c r="A93" s="190">
        <f t="shared" si="1"/>
        <v>21</v>
      </c>
      <c r="B93" s="194" t="s">
        <v>546</v>
      </c>
      <c r="C93" s="189" t="s">
        <v>79</v>
      </c>
      <c r="D93" s="190" t="s">
        <v>516</v>
      </c>
      <c r="E93" s="190" t="s">
        <v>545</v>
      </c>
      <c r="F93" s="190" t="s">
        <v>19</v>
      </c>
      <c r="G93" s="190" t="s">
        <v>224</v>
      </c>
      <c r="H93" s="190" t="s">
        <v>247</v>
      </c>
    </row>
    <row r="94" spans="1:8" x14ac:dyDescent="0.25">
      <c r="A94" s="190">
        <f t="shared" si="1"/>
        <v>22</v>
      </c>
      <c r="B94" s="194" t="s">
        <v>431</v>
      </c>
      <c r="C94" s="189" t="s">
        <v>1162</v>
      </c>
      <c r="D94" s="190" t="s">
        <v>376</v>
      </c>
      <c r="E94" s="190" t="s">
        <v>430</v>
      </c>
      <c r="F94" s="190" t="s">
        <v>19</v>
      </c>
      <c r="G94" s="190" t="s">
        <v>21</v>
      </c>
      <c r="H94" s="190" t="s">
        <v>247</v>
      </c>
    </row>
    <row r="95" spans="1:8" x14ac:dyDescent="0.25">
      <c r="A95" s="190">
        <f t="shared" si="1"/>
        <v>23</v>
      </c>
      <c r="B95" s="194" t="s">
        <v>132</v>
      </c>
      <c r="C95" s="189" t="s">
        <v>92</v>
      </c>
      <c r="D95" s="190" t="s">
        <v>84</v>
      </c>
      <c r="E95" s="190" t="s">
        <v>760</v>
      </c>
      <c r="F95" s="190" t="s">
        <v>19</v>
      </c>
      <c r="G95" s="190" t="s">
        <v>224</v>
      </c>
      <c r="H95" s="190" t="s">
        <v>247</v>
      </c>
    </row>
    <row r="96" spans="1:8" x14ac:dyDescent="0.25">
      <c r="A96" s="190">
        <f t="shared" si="1"/>
        <v>24</v>
      </c>
      <c r="B96" s="194" t="s">
        <v>991</v>
      </c>
      <c r="C96" s="189" t="s">
        <v>1307</v>
      </c>
      <c r="D96" s="190" t="s">
        <v>950</v>
      </c>
      <c r="E96" s="190" t="s">
        <v>990</v>
      </c>
      <c r="F96" s="190" t="s">
        <v>19</v>
      </c>
      <c r="G96" s="190" t="s">
        <v>224</v>
      </c>
      <c r="H96" s="190" t="s">
        <v>247</v>
      </c>
    </row>
    <row r="97" spans="1:8" x14ac:dyDescent="0.25">
      <c r="A97" s="190">
        <f t="shared" si="1"/>
        <v>25</v>
      </c>
      <c r="B97" s="194" t="s">
        <v>993</v>
      </c>
      <c r="C97" s="189" t="s">
        <v>1308</v>
      </c>
      <c r="D97" s="190" t="s">
        <v>950</v>
      </c>
      <c r="E97" s="190" t="s">
        <v>992</v>
      </c>
      <c r="F97" s="190" t="s">
        <v>19</v>
      </c>
      <c r="G97" s="190" t="s">
        <v>21</v>
      </c>
      <c r="H97" s="190" t="s">
        <v>247</v>
      </c>
    </row>
    <row r="98" spans="1:8" x14ac:dyDescent="0.25">
      <c r="A98" s="190">
        <f t="shared" si="1"/>
        <v>26</v>
      </c>
      <c r="B98" s="194" t="s">
        <v>284</v>
      </c>
      <c r="C98" s="189" t="s">
        <v>1109</v>
      </c>
      <c r="D98" s="190" t="s">
        <v>246</v>
      </c>
      <c r="E98" s="190" t="s">
        <v>283</v>
      </c>
      <c r="F98" s="190" t="s">
        <v>19</v>
      </c>
      <c r="G98" s="190" t="s">
        <v>21</v>
      </c>
      <c r="H98" s="190" t="s">
        <v>247</v>
      </c>
    </row>
    <row r="99" spans="1:8" x14ac:dyDescent="0.25">
      <c r="A99" s="190">
        <v>1</v>
      </c>
      <c r="B99" s="194" t="s">
        <v>159</v>
      </c>
      <c r="C99" s="189" t="s">
        <v>1203</v>
      </c>
      <c r="D99" s="190" t="s">
        <v>75</v>
      </c>
      <c r="E99" s="190" t="s">
        <v>771</v>
      </c>
      <c r="F99" s="190" t="s">
        <v>20</v>
      </c>
      <c r="G99" s="190" t="s">
        <v>21</v>
      </c>
      <c r="H99" s="190" t="s">
        <v>247</v>
      </c>
    </row>
    <row r="100" spans="1:8" x14ac:dyDescent="0.25">
      <c r="A100" s="190">
        <f t="shared" si="1"/>
        <v>2</v>
      </c>
      <c r="B100" s="194" t="s">
        <v>1095</v>
      </c>
      <c r="C100" s="189" t="s">
        <v>157</v>
      </c>
      <c r="D100" s="190" t="s">
        <v>246</v>
      </c>
      <c r="E100" s="190" t="s">
        <v>244</v>
      </c>
      <c r="F100" s="190" t="s">
        <v>20</v>
      </c>
      <c r="G100" s="190" t="s">
        <v>21</v>
      </c>
      <c r="H100" s="190" t="s">
        <v>247</v>
      </c>
    </row>
    <row r="101" spans="1:8" x14ac:dyDescent="0.25">
      <c r="A101" s="190">
        <f t="shared" si="1"/>
        <v>3</v>
      </c>
      <c r="B101" s="203" t="s">
        <v>1128</v>
      </c>
      <c r="C101" s="65" t="s">
        <v>175</v>
      </c>
      <c r="D101" s="193" t="s">
        <v>323</v>
      </c>
      <c r="E101" s="190" t="s">
        <v>321</v>
      </c>
      <c r="F101" s="190" t="s">
        <v>20</v>
      </c>
      <c r="G101" s="190" t="s">
        <v>224</v>
      </c>
      <c r="H101" s="190" t="s">
        <v>247</v>
      </c>
    </row>
    <row r="102" spans="1:8" x14ac:dyDescent="0.25">
      <c r="A102" s="190">
        <f t="shared" si="1"/>
        <v>4</v>
      </c>
      <c r="B102" s="194" t="s">
        <v>125</v>
      </c>
      <c r="C102" s="189" t="s">
        <v>1173</v>
      </c>
      <c r="D102" s="190" t="s">
        <v>469</v>
      </c>
      <c r="E102" s="190" t="s">
        <v>467</v>
      </c>
      <c r="F102" s="190" t="s">
        <v>20</v>
      </c>
      <c r="G102" s="190" t="s">
        <v>224</v>
      </c>
      <c r="H102" s="190" t="s">
        <v>247</v>
      </c>
    </row>
    <row r="103" spans="1:8" x14ac:dyDescent="0.25">
      <c r="A103" s="190">
        <f t="shared" si="1"/>
        <v>5</v>
      </c>
      <c r="B103" s="194" t="s">
        <v>299</v>
      </c>
      <c r="C103" s="189" t="s">
        <v>1120</v>
      </c>
      <c r="D103" s="190" t="s">
        <v>291</v>
      </c>
      <c r="E103" s="190" t="s">
        <v>298</v>
      </c>
      <c r="F103" s="190" t="s">
        <v>20</v>
      </c>
      <c r="G103" s="190" t="s">
        <v>224</v>
      </c>
      <c r="H103" s="190" t="s">
        <v>247</v>
      </c>
    </row>
    <row r="104" spans="1:8" x14ac:dyDescent="0.25">
      <c r="A104" s="190">
        <f t="shared" si="1"/>
        <v>6</v>
      </c>
      <c r="B104" s="194" t="s">
        <v>641</v>
      </c>
      <c r="C104" s="189" t="s">
        <v>949</v>
      </c>
      <c r="D104" s="190" t="s">
        <v>639</v>
      </c>
      <c r="E104" s="190" t="s">
        <v>640</v>
      </c>
      <c r="F104" s="190" t="s">
        <v>20</v>
      </c>
      <c r="G104" s="190" t="s">
        <v>224</v>
      </c>
      <c r="H104" s="190" t="s">
        <v>247</v>
      </c>
    </row>
    <row r="105" spans="1:8" x14ac:dyDescent="0.25">
      <c r="A105" s="190">
        <f t="shared" si="1"/>
        <v>7</v>
      </c>
      <c r="B105" s="194" t="s">
        <v>1149</v>
      </c>
      <c r="C105" s="189" t="s">
        <v>166</v>
      </c>
      <c r="D105" s="190" t="s">
        <v>376</v>
      </c>
      <c r="E105" s="190" t="s">
        <v>386</v>
      </c>
      <c r="F105" s="190" t="s">
        <v>20</v>
      </c>
      <c r="G105" s="190" t="s">
        <v>21</v>
      </c>
      <c r="H105" s="190" t="s">
        <v>247</v>
      </c>
    </row>
    <row r="106" spans="1:8" x14ac:dyDescent="0.25">
      <c r="A106" s="190">
        <f t="shared" si="1"/>
        <v>8</v>
      </c>
      <c r="B106" s="194" t="s">
        <v>787</v>
      </c>
      <c r="C106" s="189" t="s">
        <v>1269</v>
      </c>
      <c r="D106" s="190" t="s">
        <v>75</v>
      </c>
      <c r="E106" s="190" t="s">
        <v>786</v>
      </c>
      <c r="F106" s="190" t="s">
        <v>20</v>
      </c>
      <c r="G106" s="190" t="s">
        <v>224</v>
      </c>
      <c r="H106" s="190" t="s">
        <v>247</v>
      </c>
    </row>
    <row r="107" spans="1:8" x14ac:dyDescent="0.25">
      <c r="A107" s="190">
        <f t="shared" si="1"/>
        <v>9</v>
      </c>
      <c r="B107" s="203" t="s">
        <v>397</v>
      </c>
      <c r="C107" s="65" t="s">
        <v>140</v>
      </c>
      <c r="D107" s="193" t="s">
        <v>376</v>
      </c>
      <c r="E107" s="190" t="s">
        <v>396</v>
      </c>
      <c r="F107" s="190" t="s">
        <v>20</v>
      </c>
      <c r="G107" s="190" t="s">
        <v>224</v>
      </c>
      <c r="H107" s="190" t="s">
        <v>247</v>
      </c>
    </row>
    <row r="108" spans="1:8" x14ac:dyDescent="0.25">
      <c r="A108" s="190">
        <f t="shared" si="1"/>
        <v>10</v>
      </c>
      <c r="B108" s="194" t="s">
        <v>183</v>
      </c>
      <c r="C108" s="189" t="s">
        <v>1199</v>
      </c>
      <c r="D108" s="190" t="s">
        <v>516</v>
      </c>
      <c r="E108" s="190" t="s">
        <v>526</v>
      </c>
      <c r="F108" s="190" t="s">
        <v>20</v>
      </c>
      <c r="G108" s="190" t="s">
        <v>224</v>
      </c>
      <c r="H108" s="190" t="s">
        <v>247</v>
      </c>
    </row>
    <row r="109" spans="1:8" x14ac:dyDescent="0.25">
      <c r="A109" s="190">
        <f t="shared" si="1"/>
        <v>11</v>
      </c>
      <c r="B109" s="194" t="s">
        <v>1113</v>
      </c>
      <c r="C109" s="189" t="s">
        <v>1299</v>
      </c>
      <c r="D109" s="190" t="s">
        <v>950</v>
      </c>
      <c r="E109" s="190" t="s">
        <v>955</v>
      </c>
      <c r="F109" s="190" t="s">
        <v>20</v>
      </c>
      <c r="G109" s="190" t="s">
        <v>224</v>
      </c>
      <c r="H109" s="190" t="s">
        <v>247</v>
      </c>
    </row>
    <row r="110" spans="1:8" x14ac:dyDescent="0.25">
      <c r="A110" s="190">
        <f t="shared" si="1"/>
        <v>12</v>
      </c>
      <c r="B110" s="194" t="s">
        <v>255</v>
      </c>
      <c r="C110" s="189" t="s">
        <v>102</v>
      </c>
      <c r="D110" s="190" t="s">
        <v>246</v>
      </c>
      <c r="E110" s="190" t="s">
        <v>254</v>
      </c>
      <c r="F110" s="190" t="s">
        <v>20</v>
      </c>
      <c r="G110" s="190" t="s">
        <v>224</v>
      </c>
      <c r="H110" s="190" t="s">
        <v>247</v>
      </c>
    </row>
    <row r="111" spans="1:8" x14ac:dyDescent="0.25">
      <c r="A111" s="190">
        <f t="shared" si="1"/>
        <v>13</v>
      </c>
      <c r="B111" s="203" t="s">
        <v>335</v>
      </c>
      <c r="C111" s="65" t="s">
        <v>79</v>
      </c>
      <c r="D111" s="193" t="s">
        <v>323</v>
      </c>
      <c r="E111" s="193" t="s">
        <v>334</v>
      </c>
      <c r="F111" s="193" t="s">
        <v>20</v>
      </c>
      <c r="G111" s="193" t="s">
        <v>224</v>
      </c>
      <c r="H111" s="193" t="s">
        <v>247</v>
      </c>
    </row>
    <row r="112" spans="1:8" x14ac:dyDescent="0.25">
      <c r="A112" s="190">
        <f t="shared" si="1"/>
        <v>14</v>
      </c>
      <c r="B112" s="194" t="s">
        <v>577</v>
      </c>
      <c r="C112" s="189" t="s">
        <v>116</v>
      </c>
      <c r="D112" s="190" t="s">
        <v>573</v>
      </c>
      <c r="E112" s="190" t="s">
        <v>576</v>
      </c>
      <c r="F112" s="190" t="s">
        <v>20</v>
      </c>
      <c r="G112" s="190" t="s">
        <v>224</v>
      </c>
      <c r="H112" s="190" t="s">
        <v>247</v>
      </c>
    </row>
    <row r="113" spans="1:8" x14ac:dyDescent="0.25">
      <c r="A113" s="190">
        <f t="shared" si="1"/>
        <v>15</v>
      </c>
      <c r="B113" s="194" t="s">
        <v>90</v>
      </c>
      <c r="C113" s="189" t="s">
        <v>1269</v>
      </c>
      <c r="D113" s="190" t="s">
        <v>666</v>
      </c>
      <c r="E113" s="190" t="s">
        <v>669</v>
      </c>
      <c r="F113" s="190" t="s">
        <v>20</v>
      </c>
      <c r="G113" s="190" t="s">
        <v>224</v>
      </c>
      <c r="H113" s="190" t="s">
        <v>247</v>
      </c>
    </row>
    <row r="114" spans="1:8" x14ac:dyDescent="0.25">
      <c r="A114" s="190">
        <f t="shared" si="1"/>
        <v>16</v>
      </c>
      <c r="B114" s="194" t="s">
        <v>90</v>
      </c>
      <c r="C114" s="189" t="s">
        <v>157</v>
      </c>
      <c r="D114" s="190" t="s">
        <v>376</v>
      </c>
      <c r="E114" s="190" t="s">
        <v>406</v>
      </c>
      <c r="F114" s="190" t="s">
        <v>20</v>
      </c>
      <c r="G114" s="190" t="s">
        <v>21</v>
      </c>
      <c r="H114" s="190" t="s">
        <v>247</v>
      </c>
    </row>
    <row r="115" spans="1:8" x14ac:dyDescent="0.25">
      <c r="A115" s="190">
        <f t="shared" si="1"/>
        <v>17</v>
      </c>
      <c r="B115" s="194" t="s">
        <v>902</v>
      </c>
      <c r="C115" s="189" t="s">
        <v>127</v>
      </c>
      <c r="D115" s="190" t="s">
        <v>884</v>
      </c>
      <c r="E115" s="190" t="s">
        <v>901</v>
      </c>
      <c r="F115" s="190" t="s">
        <v>20</v>
      </c>
      <c r="G115" s="190" t="s">
        <v>224</v>
      </c>
      <c r="H115" s="190" t="s">
        <v>247</v>
      </c>
    </row>
    <row r="116" spans="1:8" x14ac:dyDescent="0.25">
      <c r="A116" s="190">
        <f t="shared" si="1"/>
        <v>18</v>
      </c>
      <c r="B116" s="194" t="s">
        <v>799</v>
      </c>
      <c r="C116" s="189" t="s">
        <v>119</v>
      </c>
      <c r="D116" s="190" t="s">
        <v>75</v>
      </c>
      <c r="E116" s="190" t="s">
        <v>798</v>
      </c>
      <c r="F116" s="190" t="s">
        <v>20</v>
      </c>
      <c r="G116" s="190" t="s">
        <v>224</v>
      </c>
      <c r="H116" s="190" t="s">
        <v>247</v>
      </c>
    </row>
    <row r="117" spans="1:8" s="186" customFormat="1" x14ac:dyDescent="0.25">
      <c r="A117" s="190">
        <f t="shared" si="1"/>
        <v>19</v>
      </c>
      <c r="B117" s="194" t="s">
        <v>749</v>
      </c>
      <c r="C117" s="189" t="s">
        <v>1313</v>
      </c>
      <c r="D117" s="190" t="s">
        <v>84</v>
      </c>
      <c r="E117" s="190" t="s">
        <v>748</v>
      </c>
      <c r="F117" s="190" t="s">
        <v>20</v>
      </c>
      <c r="G117" s="190" t="s">
        <v>21</v>
      </c>
      <c r="H117" s="190" t="s">
        <v>247</v>
      </c>
    </row>
    <row r="118" spans="1:8" x14ac:dyDescent="0.25">
      <c r="A118" s="190">
        <f t="shared" si="1"/>
        <v>20</v>
      </c>
      <c r="B118" s="194" t="s">
        <v>810</v>
      </c>
      <c r="C118" s="189" t="s">
        <v>1281</v>
      </c>
      <c r="D118" s="190" t="s">
        <v>75</v>
      </c>
      <c r="E118" s="190" t="s">
        <v>809</v>
      </c>
      <c r="F118" s="190" t="s">
        <v>20</v>
      </c>
      <c r="G118" s="190" t="s">
        <v>21</v>
      </c>
      <c r="H118" s="190" t="s">
        <v>247</v>
      </c>
    </row>
    <row r="119" spans="1:8" x14ac:dyDescent="0.25">
      <c r="A119" s="190">
        <f t="shared" si="1"/>
        <v>21</v>
      </c>
      <c r="B119" s="194" t="s">
        <v>132</v>
      </c>
      <c r="C119" s="189" t="s">
        <v>1271</v>
      </c>
      <c r="D119" s="190" t="s">
        <v>884</v>
      </c>
      <c r="E119" s="190" t="s">
        <v>919</v>
      </c>
      <c r="F119" s="190" t="s">
        <v>20</v>
      </c>
      <c r="G119" s="190" t="s">
        <v>224</v>
      </c>
      <c r="H119" s="190" t="s">
        <v>247</v>
      </c>
    </row>
    <row r="120" spans="1:8" x14ac:dyDescent="0.25">
      <c r="A120" s="190">
        <f t="shared" si="1"/>
        <v>22</v>
      </c>
      <c r="B120" s="194" t="s">
        <v>550</v>
      </c>
      <c r="C120" s="189" t="s">
        <v>140</v>
      </c>
      <c r="D120" s="190" t="s">
        <v>516</v>
      </c>
      <c r="E120" s="190" t="s">
        <v>549</v>
      </c>
      <c r="F120" s="190" t="s">
        <v>20</v>
      </c>
      <c r="G120" s="190" t="s">
        <v>224</v>
      </c>
      <c r="H120" s="190" t="s">
        <v>247</v>
      </c>
    </row>
    <row r="121" spans="1:8" x14ac:dyDescent="0.25">
      <c r="A121" s="190">
        <f t="shared" si="1"/>
        <v>23</v>
      </c>
      <c r="B121" s="194" t="s">
        <v>986</v>
      </c>
      <c r="C121" s="189" t="s">
        <v>1132</v>
      </c>
      <c r="D121" s="190" t="s">
        <v>950</v>
      </c>
      <c r="E121" s="190" t="s">
        <v>985</v>
      </c>
      <c r="F121" s="190" t="s">
        <v>20</v>
      </c>
      <c r="G121" s="190" t="s">
        <v>21</v>
      </c>
      <c r="H121" s="190" t="s">
        <v>247</v>
      </c>
    </row>
    <row r="122" spans="1:8" x14ac:dyDescent="0.25">
      <c r="A122" s="190">
        <f t="shared" si="1"/>
        <v>24</v>
      </c>
      <c r="B122" s="194" t="s">
        <v>437</v>
      </c>
      <c r="C122" s="189" t="s">
        <v>1163</v>
      </c>
      <c r="D122" s="190" t="s">
        <v>376</v>
      </c>
      <c r="E122" s="190" t="s">
        <v>436</v>
      </c>
      <c r="F122" s="190" t="s">
        <v>20</v>
      </c>
      <c r="G122" s="190" t="s">
        <v>21</v>
      </c>
      <c r="H122" s="190" t="s">
        <v>247</v>
      </c>
    </row>
    <row r="123" spans="1:8" x14ac:dyDescent="0.25">
      <c r="A123" s="190">
        <f t="shared" si="1"/>
        <v>25</v>
      </c>
      <c r="B123" s="194" t="s">
        <v>763</v>
      </c>
      <c r="C123" s="189" t="s">
        <v>93</v>
      </c>
      <c r="D123" s="190" t="s">
        <v>84</v>
      </c>
      <c r="E123" s="190" t="s">
        <v>762</v>
      </c>
      <c r="F123" s="190" t="s">
        <v>20</v>
      </c>
      <c r="G123" s="190" t="s">
        <v>224</v>
      </c>
      <c r="H123" s="190" t="s">
        <v>247</v>
      </c>
    </row>
    <row r="124" spans="1:8" x14ac:dyDescent="0.25">
      <c r="A124" s="190">
        <v>1</v>
      </c>
      <c r="B124" s="194" t="s">
        <v>739</v>
      </c>
      <c r="C124" s="189" t="s">
        <v>1254</v>
      </c>
      <c r="D124" s="190" t="s">
        <v>84</v>
      </c>
      <c r="E124" s="190" t="s">
        <v>738</v>
      </c>
      <c r="F124" s="190" t="s">
        <v>21</v>
      </c>
      <c r="G124" s="190" t="s">
        <v>21</v>
      </c>
      <c r="H124" s="190" t="s">
        <v>247</v>
      </c>
    </row>
    <row r="125" spans="1:8" x14ac:dyDescent="0.25">
      <c r="A125" s="190">
        <f t="shared" si="1"/>
        <v>2</v>
      </c>
      <c r="B125" s="194" t="s">
        <v>782</v>
      </c>
      <c r="C125" s="189" t="s">
        <v>1267</v>
      </c>
      <c r="D125" s="190" t="s">
        <v>75</v>
      </c>
      <c r="E125" s="190" t="s">
        <v>781</v>
      </c>
      <c r="F125" s="190" t="s">
        <v>21</v>
      </c>
      <c r="G125" s="190" t="s">
        <v>21</v>
      </c>
      <c r="H125" s="190" t="s">
        <v>247</v>
      </c>
    </row>
    <row r="126" spans="1:8" x14ac:dyDescent="0.25">
      <c r="A126" s="190">
        <f t="shared" si="1"/>
        <v>3</v>
      </c>
      <c r="B126" s="194" t="s">
        <v>689</v>
      </c>
      <c r="C126" s="189" t="s">
        <v>1239</v>
      </c>
      <c r="D126" s="190" t="s">
        <v>690</v>
      </c>
      <c r="E126" s="190" t="s">
        <v>688</v>
      </c>
      <c r="F126" s="190" t="s">
        <v>21</v>
      </c>
      <c r="G126" s="190" t="s">
        <v>21</v>
      </c>
      <c r="H126" s="190" t="s">
        <v>247</v>
      </c>
    </row>
    <row r="127" spans="1:8" x14ac:dyDescent="0.25">
      <c r="A127" s="190">
        <f t="shared" si="1"/>
        <v>4</v>
      </c>
      <c r="B127" s="194" t="s">
        <v>1149</v>
      </c>
      <c r="C127" s="189" t="s">
        <v>74</v>
      </c>
      <c r="D127" s="190" t="s">
        <v>376</v>
      </c>
      <c r="E127" s="190" t="s">
        <v>388</v>
      </c>
      <c r="F127" s="190" t="s">
        <v>21</v>
      </c>
      <c r="G127" s="190" t="s">
        <v>21</v>
      </c>
      <c r="H127" s="190" t="s">
        <v>247</v>
      </c>
    </row>
    <row r="128" spans="1:8" x14ac:dyDescent="0.25">
      <c r="A128" s="190">
        <f t="shared" si="1"/>
        <v>5</v>
      </c>
      <c r="B128" s="194" t="s">
        <v>528</v>
      </c>
      <c r="C128" s="189" t="s">
        <v>124</v>
      </c>
      <c r="D128" s="190" t="s">
        <v>516</v>
      </c>
      <c r="E128" s="190" t="s">
        <v>527</v>
      </c>
      <c r="F128" s="190" t="s">
        <v>21</v>
      </c>
      <c r="G128" s="190" t="s">
        <v>224</v>
      </c>
      <c r="H128" s="190" t="s">
        <v>247</v>
      </c>
    </row>
    <row r="129" spans="1:8" x14ac:dyDescent="0.25">
      <c r="A129" s="190">
        <f t="shared" si="1"/>
        <v>6</v>
      </c>
      <c r="B129" s="194" t="s">
        <v>1224</v>
      </c>
      <c r="C129" s="189" t="s">
        <v>162</v>
      </c>
      <c r="D129" s="190" t="s">
        <v>639</v>
      </c>
      <c r="E129" s="190" t="s">
        <v>642</v>
      </c>
      <c r="F129" s="190" t="s">
        <v>21</v>
      </c>
      <c r="G129" s="190" t="s">
        <v>224</v>
      </c>
      <c r="H129" s="190" t="s">
        <v>247</v>
      </c>
    </row>
    <row r="130" spans="1:8" x14ac:dyDescent="0.25">
      <c r="A130" s="190">
        <f t="shared" si="1"/>
        <v>7</v>
      </c>
      <c r="B130" s="194" t="s">
        <v>474</v>
      </c>
      <c r="C130" s="189" t="s">
        <v>1176</v>
      </c>
      <c r="D130" s="190" t="s">
        <v>469</v>
      </c>
      <c r="E130" s="190" t="s">
        <v>473</v>
      </c>
      <c r="F130" s="190" t="s">
        <v>21</v>
      </c>
      <c r="G130" s="190" t="s">
        <v>224</v>
      </c>
      <c r="H130" s="190" t="s">
        <v>247</v>
      </c>
    </row>
    <row r="131" spans="1:8" x14ac:dyDescent="0.25">
      <c r="A131" s="190">
        <f t="shared" ref="A131:A194" si="2">A130+1</f>
        <v>8</v>
      </c>
      <c r="B131" s="194" t="s">
        <v>259</v>
      </c>
      <c r="C131" s="189" t="s">
        <v>1098</v>
      </c>
      <c r="D131" s="190" t="s">
        <v>246</v>
      </c>
      <c r="E131" s="190" t="s">
        <v>258</v>
      </c>
      <c r="F131" s="190" t="s">
        <v>21</v>
      </c>
      <c r="G131" s="190" t="s">
        <v>224</v>
      </c>
      <c r="H131" s="190" t="s">
        <v>247</v>
      </c>
    </row>
    <row r="132" spans="1:8" x14ac:dyDescent="0.25">
      <c r="A132" s="190">
        <f t="shared" si="2"/>
        <v>9</v>
      </c>
      <c r="B132" s="194" t="s">
        <v>126</v>
      </c>
      <c r="C132" s="189" t="s">
        <v>142</v>
      </c>
      <c r="D132" s="190" t="s">
        <v>246</v>
      </c>
      <c r="E132" s="190" t="s">
        <v>260</v>
      </c>
      <c r="F132" s="190" t="s">
        <v>21</v>
      </c>
      <c r="G132" s="190" t="s">
        <v>21</v>
      </c>
      <c r="H132" s="190" t="s">
        <v>247</v>
      </c>
    </row>
    <row r="133" spans="1:8" x14ac:dyDescent="0.25">
      <c r="A133" s="190">
        <f t="shared" si="2"/>
        <v>10</v>
      </c>
      <c r="B133" s="194" t="s">
        <v>1327</v>
      </c>
      <c r="C133" s="189" t="s">
        <v>141</v>
      </c>
      <c r="D133" s="190" t="s">
        <v>323</v>
      </c>
      <c r="E133" s="190" t="s">
        <v>336</v>
      </c>
      <c r="F133" s="190" t="s">
        <v>21</v>
      </c>
      <c r="G133" s="190" t="s">
        <v>224</v>
      </c>
      <c r="H133" s="190" t="s">
        <v>247</v>
      </c>
    </row>
    <row r="134" spans="1:8" x14ac:dyDescent="0.25">
      <c r="A134" s="190">
        <f t="shared" si="2"/>
        <v>11</v>
      </c>
      <c r="B134" s="194" t="s">
        <v>90</v>
      </c>
      <c r="C134" s="189" t="s">
        <v>135</v>
      </c>
      <c r="D134" s="190" t="s">
        <v>950</v>
      </c>
      <c r="E134" s="190" t="s">
        <v>959</v>
      </c>
      <c r="F134" s="190" t="s">
        <v>21</v>
      </c>
      <c r="G134" s="190" t="s">
        <v>224</v>
      </c>
      <c r="H134" s="190" t="s">
        <v>247</v>
      </c>
    </row>
    <row r="135" spans="1:8" x14ac:dyDescent="0.25">
      <c r="A135" s="190">
        <f t="shared" si="2"/>
        <v>12</v>
      </c>
      <c r="B135" s="194" t="s">
        <v>90</v>
      </c>
      <c r="C135" s="189" t="s">
        <v>1155</v>
      </c>
      <c r="D135" s="190" t="s">
        <v>376</v>
      </c>
      <c r="E135" s="190" t="s">
        <v>404</v>
      </c>
      <c r="F135" s="190" t="s">
        <v>21</v>
      </c>
      <c r="G135" s="190" t="s">
        <v>21</v>
      </c>
      <c r="H135" s="190" t="s">
        <v>247</v>
      </c>
    </row>
    <row r="136" spans="1:8" x14ac:dyDescent="0.25">
      <c r="A136" s="190">
        <f t="shared" si="2"/>
        <v>13</v>
      </c>
      <c r="B136" s="194" t="s">
        <v>90</v>
      </c>
      <c r="C136" s="189" t="s">
        <v>172</v>
      </c>
      <c r="D136" s="190" t="s">
        <v>884</v>
      </c>
      <c r="E136" s="190" t="s">
        <v>897</v>
      </c>
      <c r="F136" s="190" t="s">
        <v>21</v>
      </c>
      <c r="G136" s="190" t="s">
        <v>224</v>
      </c>
      <c r="H136" s="190" t="s">
        <v>247</v>
      </c>
    </row>
    <row r="137" spans="1:8" x14ac:dyDescent="0.25">
      <c r="A137" s="190">
        <f t="shared" si="2"/>
        <v>14</v>
      </c>
      <c r="B137" s="194" t="s">
        <v>964</v>
      </c>
      <c r="C137" s="189" t="s">
        <v>140</v>
      </c>
      <c r="D137" s="190" t="s">
        <v>950</v>
      </c>
      <c r="E137" s="190" t="s">
        <v>963</v>
      </c>
      <c r="F137" s="190" t="s">
        <v>21</v>
      </c>
      <c r="G137" s="190" t="s">
        <v>224</v>
      </c>
      <c r="H137" s="190" t="s">
        <v>247</v>
      </c>
    </row>
    <row r="138" spans="1:8" x14ac:dyDescent="0.25">
      <c r="A138" s="190">
        <f t="shared" si="2"/>
        <v>15</v>
      </c>
      <c r="B138" s="194" t="s">
        <v>579</v>
      </c>
      <c r="C138" s="189" t="s">
        <v>1216</v>
      </c>
      <c r="D138" s="190" t="s">
        <v>573</v>
      </c>
      <c r="E138" s="190" t="s">
        <v>578</v>
      </c>
      <c r="F138" s="190" t="s">
        <v>21</v>
      </c>
      <c r="G138" s="190" t="s">
        <v>224</v>
      </c>
      <c r="H138" s="190" t="s">
        <v>247</v>
      </c>
    </row>
    <row r="139" spans="1:8" x14ac:dyDescent="0.25">
      <c r="A139" s="190">
        <f t="shared" si="2"/>
        <v>16</v>
      </c>
      <c r="B139" s="194" t="s">
        <v>805</v>
      </c>
      <c r="C139" s="189" t="s">
        <v>1280</v>
      </c>
      <c r="D139" s="190" t="s">
        <v>75</v>
      </c>
      <c r="E139" s="190" t="s">
        <v>804</v>
      </c>
      <c r="F139" s="190" t="s">
        <v>21</v>
      </c>
      <c r="G139" s="190" t="s">
        <v>224</v>
      </c>
      <c r="H139" s="190" t="s">
        <v>247</v>
      </c>
    </row>
    <row r="140" spans="1:8" x14ac:dyDescent="0.25">
      <c r="A140" s="190">
        <f t="shared" si="2"/>
        <v>17</v>
      </c>
      <c r="B140" s="194" t="s">
        <v>145</v>
      </c>
      <c r="C140" s="189" t="s">
        <v>127</v>
      </c>
      <c r="D140" s="190" t="s">
        <v>884</v>
      </c>
      <c r="E140" s="190" t="s">
        <v>907</v>
      </c>
      <c r="F140" s="190" t="s">
        <v>21</v>
      </c>
      <c r="G140" s="190" t="s">
        <v>224</v>
      </c>
      <c r="H140" s="190" t="s">
        <v>247</v>
      </c>
    </row>
    <row r="141" spans="1:8" x14ac:dyDescent="0.25">
      <c r="A141" s="190">
        <f t="shared" si="2"/>
        <v>18</v>
      </c>
      <c r="B141" s="194" t="s">
        <v>702</v>
      </c>
      <c r="C141" s="189" t="s">
        <v>1242</v>
      </c>
      <c r="D141" s="190" t="s">
        <v>690</v>
      </c>
      <c r="E141" s="190" t="s">
        <v>701</v>
      </c>
      <c r="F141" s="190" t="s">
        <v>21</v>
      </c>
      <c r="G141" s="190" t="s">
        <v>224</v>
      </c>
      <c r="H141" s="190" t="s">
        <v>247</v>
      </c>
    </row>
    <row r="142" spans="1:8" x14ac:dyDescent="0.25">
      <c r="A142" s="190">
        <f t="shared" si="2"/>
        <v>19</v>
      </c>
      <c r="B142" s="194" t="s">
        <v>303</v>
      </c>
      <c r="C142" s="189" t="s">
        <v>1122</v>
      </c>
      <c r="D142" s="190" t="s">
        <v>291</v>
      </c>
      <c r="E142" s="190" t="s">
        <v>302</v>
      </c>
      <c r="F142" s="190" t="s">
        <v>21</v>
      </c>
      <c r="G142" s="190" t="s">
        <v>224</v>
      </c>
      <c r="H142" s="190" t="s">
        <v>247</v>
      </c>
    </row>
    <row r="143" spans="1:8" x14ac:dyDescent="0.25">
      <c r="A143" s="190">
        <f t="shared" si="2"/>
        <v>20</v>
      </c>
      <c r="B143" s="194" t="s">
        <v>96</v>
      </c>
      <c r="C143" s="189" t="s">
        <v>117</v>
      </c>
      <c r="D143" s="190" t="s">
        <v>323</v>
      </c>
      <c r="E143" s="190" t="s">
        <v>350</v>
      </c>
      <c r="F143" s="190" t="s">
        <v>21</v>
      </c>
      <c r="G143" s="190" t="s">
        <v>224</v>
      </c>
      <c r="H143" s="190" t="s">
        <v>247</v>
      </c>
    </row>
    <row r="144" spans="1:8" x14ac:dyDescent="0.25">
      <c r="A144" s="190">
        <f t="shared" si="2"/>
        <v>21</v>
      </c>
      <c r="B144" s="194" t="s">
        <v>812</v>
      </c>
      <c r="C144" s="189" t="s">
        <v>91</v>
      </c>
      <c r="D144" s="190" t="s">
        <v>75</v>
      </c>
      <c r="E144" s="190" t="s">
        <v>811</v>
      </c>
      <c r="F144" s="190" t="s">
        <v>21</v>
      </c>
      <c r="G144" s="190" t="s">
        <v>21</v>
      </c>
      <c r="H144" s="190" t="s">
        <v>247</v>
      </c>
    </row>
    <row r="145" spans="1:8" x14ac:dyDescent="0.25">
      <c r="A145" s="190">
        <f t="shared" si="2"/>
        <v>22</v>
      </c>
      <c r="B145" s="194" t="s">
        <v>759</v>
      </c>
      <c r="C145" s="189" t="s">
        <v>1314</v>
      </c>
      <c r="D145" s="190" t="s">
        <v>84</v>
      </c>
      <c r="E145" s="190" t="s">
        <v>758</v>
      </c>
      <c r="F145" s="190" t="s">
        <v>21</v>
      </c>
      <c r="G145" s="190" t="s">
        <v>21</v>
      </c>
      <c r="H145" s="190" t="s">
        <v>247</v>
      </c>
    </row>
    <row r="146" spans="1:8" x14ac:dyDescent="0.25">
      <c r="A146" s="190">
        <f t="shared" si="2"/>
        <v>23</v>
      </c>
      <c r="B146" s="194" t="s">
        <v>552</v>
      </c>
      <c r="C146" s="189" t="s">
        <v>1208</v>
      </c>
      <c r="D146" s="190" t="s">
        <v>516</v>
      </c>
      <c r="E146" s="190" t="s">
        <v>551</v>
      </c>
      <c r="F146" s="190" t="s">
        <v>21</v>
      </c>
      <c r="G146" s="190" t="s">
        <v>224</v>
      </c>
      <c r="H146" s="190" t="s">
        <v>247</v>
      </c>
    </row>
    <row r="147" spans="1:8" x14ac:dyDescent="0.25">
      <c r="A147" s="190">
        <v>1</v>
      </c>
      <c r="B147" s="194" t="s">
        <v>737</v>
      </c>
      <c r="C147" s="189" t="s">
        <v>1253</v>
      </c>
      <c r="D147" s="190" t="s">
        <v>84</v>
      </c>
      <c r="E147" s="190" t="s">
        <v>736</v>
      </c>
      <c r="F147" s="190" t="s">
        <v>0</v>
      </c>
      <c r="G147" s="190" t="s">
        <v>21</v>
      </c>
      <c r="H147" s="190" t="s">
        <v>247</v>
      </c>
    </row>
    <row r="148" spans="1:8" x14ac:dyDescent="0.25">
      <c r="A148" s="190">
        <f t="shared" si="2"/>
        <v>2</v>
      </c>
      <c r="B148" s="194" t="s">
        <v>125</v>
      </c>
      <c r="C148" s="189" t="s">
        <v>1266</v>
      </c>
      <c r="D148" s="190" t="s">
        <v>75</v>
      </c>
      <c r="E148" s="190" t="s">
        <v>775</v>
      </c>
      <c r="F148" s="190" t="s">
        <v>0</v>
      </c>
      <c r="G148" s="190" t="s">
        <v>224</v>
      </c>
      <c r="H148" s="190" t="s">
        <v>247</v>
      </c>
    </row>
    <row r="149" spans="1:8" x14ac:dyDescent="0.25">
      <c r="A149" s="190">
        <f t="shared" si="2"/>
        <v>3</v>
      </c>
      <c r="B149" s="194" t="s">
        <v>741</v>
      </c>
      <c r="C149" s="189" t="s">
        <v>111</v>
      </c>
      <c r="D149" s="190" t="s">
        <v>84</v>
      </c>
      <c r="E149" s="190" t="s">
        <v>740</v>
      </c>
      <c r="F149" s="190" t="s">
        <v>0</v>
      </c>
      <c r="G149" s="190" t="s">
        <v>21</v>
      </c>
      <c r="H149" s="190" t="s">
        <v>247</v>
      </c>
    </row>
    <row r="150" spans="1:8" x14ac:dyDescent="0.25">
      <c r="A150" s="190">
        <f t="shared" si="2"/>
        <v>4</v>
      </c>
      <c r="B150" s="194" t="s">
        <v>391</v>
      </c>
      <c r="C150" s="189" t="s">
        <v>136</v>
      </c>
      <c r="D150" s="190" t="s">
        <v>376</v>
      </c>
      <c r="E150" s="190" t="s">
        <v>390</v>
      </c>
      <c r="F150" s="190" t="s">
        <v>0</v>
      </c>
      <c r="G150" s="190" t="s">
        <v>224</v>
      </c>
      <c r="H150" s="190" t="s">
        <v>247</v>
      </c>
    </row>
    <row r="151" spans="1:8" x14ac:dyDescent="0.25">
      <c r="A151" s="190">
        <f t="shared" si="2"/>
        <v>5</v>
      </c>
      <c r="B151" s="194" t="s">
        <v>694</v>
      </c>
      <c r="C151" s="189" t="s">
        <v>1240</v>
      </c>
      <c r="D151" s="190" t="s">
        <v>690</v>
      </c>
      <c r="E151" s="190" t="s">
        <v>693</v>
      </c>
      <c r="F151" s="190" t="s">
        <v>0</v>
      </c>
      <c r="G151" s="190" t="s">
        <v>21</v>
      </c>
      <c r="H151" s="190" t="s">
        <v>247</v>
      </c>
    </row>
    <row r="152" spans="1:8" x14ac:dyDescent="0.25">
      <c r="A152" s="190">
        <f t="shared" si="2"/>
        <v>6</v>
      </c>
      <c r="B152" s="194" t="s">
        <v>393</v>
      </c>
      <c r="C152" s="189" t="s">
        <v>1150</v>
      </c>
      <c r="D152" s="190" t="s">
        <v>376</v>
      </c>
      <c r="E152" s="190" t="s">
        <v>392</v>
      </c>
      <c r="F152" s="190" t="s">
        <v>0</v>
      </c>
      <c r="G152" s="190" t="s">
        <v>21</v>
      </c>
      <c r="H152" s="190" t="s">
        <v>247</v>
      </c>
    </row>
    <row r="153" spans="1:8" x14ac:dyDescent="0.25">
      <c r="A153" s="190">
        <f t="shared" si="2"/>
        <v>7</v>
      </c>
      <c r="B153" s="194" t="s">
        <v>401</v>
      </c>
      <c r="C153" s="189" t="s">
        <v>179</v>
      </c>
      <c r="D153" s="190" t="s">
        <v>376</v>
      </c>
      <c r="E153" s="190" t="s">
        <v>400</v>
      </c>
      <c r="F153" s="190" t="s">
        <v>0</v>
      </c>
      <c r="G153" s="190" t="s">
        <v>224</v>
      </c>
      <c r="H153" s="190" t="s">
        <v>247</v>
      </c>
    </row>
    <row r="154" spans="1:8" x14ac:dyDescent="0.25">
      <c r="A154" s="190">
        <f t="shared" si="2"/>
        <v>8</v>
      </c>
      <c r="B154" s="194" t="s">
        <v>1133</v>
      </c>
      <c r="C154" s="189" t="s">
        <v>1134</v>
      </c>
      <c r="D154" s="190" t="s">
        <v>323</v>
      </c>
      <c r="E154" s="190" t="s">
        <v>332</v>
      </c>
      <c r="F154" s="190" t="s">
        <v>0</v>
      </c>
      <c r="G154" s="190" t="s">
        <v>224</v>
      </c>
      <c r="H154" s="190" t="s">
        <v>247</v>
      </c>
    </row>
    <row r="155" spans="1:8" x14ac:dyDescent="0.25">
      <c r="A155" s="190">
        <f t="shared" si="2"/>
        <v>9</v>
      </c>
      <c r="B155" s="194" t="s">
        <v>645</v>
      </c>
      <c r="C155" s="189" t="s">
        <v>155</v>
      </c>
      <c r="D155" s="190" t="s">
        <v>639</v>
      </c>
      <c r="E155" s="190" t="s">
        <v>644</v>
      </c>
      <c r="F155" s="190" t="s">
        <v>0</v>
      </c>
      <c r="G155" s="190" t="s">
        <v>224</v>
      </c>
      <c r="H155" s="190" t="s">
        <v>247</v>
      </c>
    </row>
    <row r="156" spans="1:8" x14ac:dyDescent="0.25">
      <c r="A156" s="190">
        <f t="shared" si="2"/>
        <v>10</v>
      </c>
      <c r="B156" s="194" t="s">
        <v>263</v>
      </c>
      <c r="C156" s="189" t="s">
        <v>131</v>
      </c>
      <c r="D156" s="190" t="s">
        <v>246</v>
      </c>
      <c r="E156" s="190" t="s">
        <v>262</v>
      </c>
      <c r="F156" s="190" t="s">
        <v>0</v>
      </c>
      <c r="G156" s="190" t="s">
        <v>224</v>
      </c>
      <c r="H156" s="190" t="s">
        <v>247</v>
      </c>
    </row>
    <row r="157" spans="1:8" x14ac:dyDescent="0.25">
      <c r="A157" s="190">
        <f t="shared" si="2"/>
        <v>11</v>
      </c>
      <c r="B157" s="194" t="s">
        <v>153</v>
      </c>
      <c r="C157" s="189" t="s">
        <v>1275</v>
      </c>
      <c r="D157" s="190" t="s">
        <v>75</v>
      </c>
      <c r="E157" s="190" t="s">
        <v>796</v>
      </c>
      <c r="F157" s="190" t="s">
        <v>0</v>
      </c>
      <c r="G157" s="190" t="s">
        <v>21</v>
      </c>
      <c r="H157" s="190" t="s">
        <v>247</v>
      </c>
    </row>
    <row r="158" spans="1:8" x14ac:dyDescent="0.25">
      <c r="A158" s="190">
        <f t="shared" si="2"/>
        <v>12</v>
      </c>
      <c r="B158" s="194" t="s">
        <v>201</v>
      </c>
      <c r="C158" s="189" t="s">
        <v>147</v>
      </c>
      <c r="D158" s="190" t="s">
        <v>323</v>
      </c>
      <c r="E158" s="190" t="s">
        <v>340</v>
      </c>
      <c r="F158" s="190" t="s">
        <v>0</v>
      </c>
      <c r="G158" s="190" t="s">
        <v>224</v>
      </c>
      <c r="H158" s="190" t="s">
        <v>247</v>
      </c>
    </row>
    <row r="159" spans="1:8" x14ac:dyDescent="0.25">
      <c r="A159" s="190">
        <f t="shared" si="2"/>
        <v>13</v>
      </c>
      <c r="B159" s="194" t="s">
        <v>1121</v>
      </c>
      <c r="C159" s="189" t="s">
        <v>154</v>
      </c>
      <c r="D159" s="190" t="s">
        <v>291</v>
      </c>
      <c r="E159" s="190" t="s">
        <v>300</v>
      </c>
      <c r="F159" s="190" t="s">
        <v>0</v>
      </c>
      <c r="G159" s="190" t="s">
        <v>21</v>
      </c>
      <c r="H159" s="190" t="s">
        <v>247</v>
      </c>
    </row>
    <row r="160" spans="1:8" x14ac:dyDescent="0.25">
      <c r="A160" s="190">
        <f t="shared" si="2"/>
        <v>14</v>
      </c>
      <c r="B160" s="194" t="s">
        <v>967</v>
      </c>
      <c r="C160" s="189" t="s">
        <v>1127</v>
      </c>
      <c r="D160" s="190" t="s">
        <v>950</v>
      </c>
      <c r="E160" s="190" t="s">
        <v>966</v>
      </c>
      <c r="F160" s="190" t="s">
        <v>0</v>
      </c>
      <c r="G160" s="190" t="s">
        <v>224</v>
      </c>
      <c r="H160" s="190" t="s">
        <v>247</v>
      </c>
    </row>
    <row r="161" spans="1:8" x14ac:dyDescent="0.25">
      <c r="A161" s="190">
        <f t="shared" si="2"/>
        <v>15</v>
      </c>
      <c r="B161" s="194" t="s">
        <v>277</v>
      </c>
      <c r="C161" s="189" t="s">
        <v>143</v>
      </c>
      <c r="D161" s="190" t="s">
        <v>246</v>
      </c>
      <c r="E161" s="190" t="s">
        <v>276</v>
      </c>
      <c r="F161" s="190" t="s">
        <v>0</v>
      </c>
      <c r="G161" s="190" t="s">
        <v>21</v>
      </c>
      <c r="H161" s="190" t="s">
        <v>247</v>
      </c>
    </row>
    <row r="162" spans="1:8" x14ac:dyDescent="0.25">
      <c r="A162" s="190">
        <f t="shared" si="2"/>
        <v>16</v>
      </c>
      <c r="B162" s="194" t="s">
        <v>910</v>
      </c>
      <c r="C162" s="189" t="s">
        <v>1167</v>
      </c>
      <c r="D162" s="190" t="s">
        <v>884</v>
      </c>
      <c r="E162" s="190" t="s">
        <v>909</v>
      </c>
      <c r="F162" s="190" t="s">
        <v>0</v>
      </c>
      <c r="G162" s="190" t="s">
        <v>224</v>
      </c>
      <c r="H162" s="190" t="s">
        <v>247</v>
      </c>
    </row>
    <row r="163" spans="1:8" x14ac:dyDescent="0.25">
      <c r="A163" s="190">
        <f t="shared" si="2"/>
        <v>17</v>
      </c>
      <c r="B163" s="194" t="s">
        <v>481</v>
      </c>
      <c r="C163" s="189" t="s">
        <v>1181</v>
      </c>
      <c r="D163" s="190" t="s">
        <v>469</v>
      </c>
      <c r="E163" s="190" t="s">
        <v>480</v>
      </c>
      <c r="F163" s="190" t="s">
        <v>0</v>
      </c>
      <c r="G163" s="190" t="s">
        <v>21</v>
      </c>
      <c r="H163" s="190" t="s">
        <v>247</v>
      </c>
    </row>
    <row r="164" spans="1:8" x14ac:dyDescent="0.25">
      <c r="A164" s="190">
        <f t="shared" si="2"/>
        <v>18</v>
      </c>
      <c r="B164" s="194" t="s">
        <v>704</v>
      </c>
      <c r="C164" s="189" t="s">
        <v>1243</v>
      </c>
      <c r="D164" s="190" t="s">
        <v>690</v>
      </c>
      <c r="E164" s="190" t="s">
        <v>703</v>
      </c>
      <c r="F164" s="190" t="s">
        <v>0</v>
      </c>
      <c r="G164" s="190" t="s">
        <v>224</v>
      </c>
      <c r="H164" s="190" t="s">
        <v>247</v>
      </c>
    </row>
    <row r="165" spans="1:8" x14ac:dyDescent="0.25">
      <c r="A165" s="190">
        <f t="shared" si="2"/>
        <v>19</v>
      </c>
      <c r="B165" s="194" t="s">
        <v>975</v>
      </c>
      <c r="C165" s="189" t="s">
        <v>638</v>
      </c>
      <c r="D165" s="190" t="s">
        <v>950</v>
      </c>
      <c r="E165" s="190" t="s">
        <v>974</v>
      </c>
      <c r="F165" s="190" t="s">
        <v>0</v>
      </c>
      <c r="G165" s="190" t="s">
        <v>224</v>
      </c>
      <c r="H165" s="190" t="s">
        <v>247</v>
      </c>
    </row>
    <row r="166" spans="1:8" x14ac:dyDescent="0.25">
      <c r="A166" s="190">
        <f t="shared" si="2"/>
        <v>20</v>
      </c>
      <c r="B166" s="194" t="s">
        <v>100</v>
      </c>
      <c r="C166" s="189" t="s">
        <v>79</v>
      </c>
      <c r="D166" s="190" t="s">
        <v>75</v>
      </c>
      <c r="E166" s="190" t="s">
        <v>808</v>
      </c>
      <c r="F166" s="190" t="s">
        <v>0</v>
      </c>
      <c r="G166" s="190" t="s">
        <v>224</v>
      </c>
      <c r="H166" s="190" t="s">
        <v>247</v>
      </c>
    </row>
    <row r="167" spans="1:8" x14ac:dyDescent="0.25">
      <c r="A167" s="190">
        <f t="shared" si="2"/>
        <v>21</v>
      </c>
      <c r="B167" s="194" t="s">
        <v>603</v>
      </c>
      <c r="C167" s="189" t="s">
        <v>160</v>
      </c>
      <c r="D167" s="190" t="s">
        <v>595</v>
      </c>
      <c r="E167" s="190" t="s">
        <v>602</v>
      </c>
      <c r="F167" s="190" t="s">
        <v>0</v>
      </c>
      <c r="G167" s="190" t="s">
        <v>224</v>
      </c>
      <c r="H167" s="190" t="s">
        <v>247</v>
      </c>
    </row>
    <row r="168" spans="1:8" x14ac:dyDescent="0.25">
      <c r="A168" s="190">
        <f t="shared" si="2"/>
        <v>22</v>
      </c>
      <c r="B168" s="194" t="s">
        <v>1206</v>
      </c>
      <c r="C168" s="189" t="s">
        <v>1315</v>
      </c>
      <c r="D168" s="190" t="s">
        <v>516</v>
      </c>
      <c r="E168" s="190" t="s">
        <v>547</v>
      </c>
      <c r="F168" s="190" t="s">
        <v>0</v>
      </c>
      <c r="G168" s="190" t="s">
        <v>224</v>
      </c>
      <c r="H168" s="190" t="s">
        <v>247</v>
      </c>
    </row>
    <row r="169" spans="1:8" x14ac:dyDescent="0.25">
      <c r="A169" s="190">
        <f t="shared" si="2"/>
        <v>23</v>
      </c>
      <c r="B169" s="194" t="s">
        <v>167</v>
      </c>
      <c r="C169" s="189" t="s">
        <v>1209</v>
      </c>
      <c r="D169" s="190" t="s">
        <v>516</v>
      </c>
      <c r="E169" s="190" t="s">
        <v>553</v>
      </c>
      <c r="F169" s="190" t="s">
        <v>0</v>
      </c>
      <c r="G169" s="190" t="s">
        <v>224</v>
      </c>
      <c r="H169" s="190" t="s">
        <v>247</v>
      </c>
    </row>
    <row r="170" spans="1:8" x14ac:dyDescent="0.25">
      <c r="A170" s="190">
        <f t="shared" si="2"/>
        <v>24</v>
      </c>
      <c r="B170" s="194" t="s">
        <v>113</v>
      </c>
      <c r="C170" s="189" t="s">
        <v>122</v>
      </c>
      <c r="D170" s="190" t="s">
        <v>884</v>
      </c>
      <c r="E170" s="190" t="s">
        <v>921</v>
      </c>
      <c r="F170" s="190" t="s">
        <v>0</v>
      </c>
      <c r="G170" s="190" t="s">
        <v>224</v>
      </c>
      <c r="H170" s="190" t="s">
        <v>247</v>
      </c>
    </row>
    <row r="171" spans="1:8" x14ac:dyDescent="0.25">
      <c r="A171" s="190">
        <f t="shared" si="2"/>
        <v>25</v>
      </c>
      <c r="B171" s="194" t="s">
        <v>441</v>
      </c>
      <c r="C171" s="189" t="s">
        <v>1165</v>
      </c>
      <c r="D171" s="190" t="s">
        <v>376</v>
      </c>
      <c r="E171" s="190" t="s">
        <v>440</v>
      </c>
      <c r="F171" s="190" t="s">
        <v>0</v>
      </c>
      <c r="G171" s="190" t="s">
        <v>224</v>
      </c>
      <c r="H171" s="190" t="s">
        <v>247</v>
      </c>
    </row>
    <row r="172" spans="1:8" x14ac:dyDescent="0.25">
      <c r="A172" s="190">
        <v>1</v>
      </c>
      <c r="B172" s="194" t="s">
        <v>883</v>
      </c>
      <c r="C172" s="189" t="s">
        <v>1283</v>
      </c>
      <c r="D172" s="190" t="s">
        <v>884</v>
      </c>
      <c r="E172" s="190" t="s">
        <v>882</v>
      </c>
      <c r="F172" s="190" t="s">
        <v>22</v>
      </c>
      <c r="G172" s="190" t="s">
        <v>21</v>
      </c>
      <c r="H172" s="190" t="s">
        <v>247</v>
      </c>
    </row>
    <row r="173" spans="1:8" x14ac:dyDescent="0.25">
      <c r="A173" s="190">
        <f t="shared" si="2"/>
        <v>2</v>
      </c>
      <c r="B173" s="194" t="s">
        <v>125</v>
      </c>
      <c r="C173" s="189" t="s">
        <v>1265</v>
      </c>
      <c r="D173" s="190" t="s">
        <v>75</v>
      </c>
      <c r="E173" s="190" t="s">
        <v>779</v>
      </c>
      <c r="F173" s="190" t="s">
        <v>22</v>
      </c>
      <c r="G173" s="190" t="s">
        <v>224</v>
      </c>
      <c r="H173" s="190" t="s">
        <v>247</v>
      </c>
    </row>
    <row r="174" spans="1:8" x14ac:dyDescent="0.25">
      <c r="A174" s="190">
        <f t="shared" si="2"/>
        <v>3</v>
      </c>
      <c r="B174" s="194" t="s">
        <v>471</v>
      </c>
      <c r="C174" s="189" t="s">
        <v>1174</v>
      </c>
      <c r="D174" s="190" t="s">
        <v>469</v>
      </c>
      <c r="E174" s="190" t="s">
        <v>470</v>
      </c>
      <c r="F174" s="190" t="s">
        <v>22</v>
      </c>
      <c r="G174" s="190" t="s">
        <v>21</v>
      </c>
      <c r="H174" s="190" t="s">
        <v>247</v>
      </c>
    </row>
    <row r="175" spans="1:8" x14ac:dyDescent="0.25">
      <c r="A175" s="190">
        <f t="shared" si="2"/>
        <v>4</v>
      </c>
      <c r="B175" s="194" t="s">
        <v>105</v>
      </c>
      <c r="C175" s="189" t="s">
        <v>1175</v>
      </c>
      <c r="D175" s="190" t="s">
        <v>469</v>
      </c>
      <c r="E175" s="190" t="s">
        <v>472</v>
      </c>
      <c r="F175" s="190" t="s">
        <v>22</v>
      </c>
      <c r="G175" s="190" t="s">
        <v>21</v>
      </c>
      <c r="H175" s="190" t="s">
        <v>247</v>
      </c>
    </row>
    <row r="176" spans="1:8" x14ac:dyDescent="0.25">
      <c r="A176" s="190">
        <f t="shared" si="2"/>
        <v>5</v>
      </c>
      <c r="B176" s="194" t="s">
        <v>383</v>
      </c>
      <c r="C176" s="189" t="s">
        <v>92</v>
      </c>
      <c r="D176" s="190" t="s">
        <v>376</v>
      </c>
      <c r="E176" s="190" t="s">
        <v>382</v>
      </c>
      <c r="F176" s="190" t="s">
        <v>22</v>
      </c>
      <c r="G176" s="190" t="s">
        <v>224</v>
      </c>
      <c r="H176" s="190" t="s">
        <v>247</v>
      </c>
    </row>
    <row r="177" spans="1:8" x14ac:dyDescent="0.25">
      <c r="A177" s="190">
        <f t="shared" si="2"/>
        <v>6</v>
      </c>
      <c r="B177" s="194" t="s">
        <v>954</v>
      </c>
      <c r="C177" s="189" t="s">
        <v>1316</v>
      </c>
      <c r="D177" s="190" t="s">
        <v>950</v>
      </c>
      <c r="E177" s="190" t="s">
        <v>953</v>
      </c>
      <c r="F177" s="190" t="s">
        <v>22</v>
      </c>
      <c r="G177" s="190" t="s">
        <v>21</v>
      </c>
      <c r="H177" s="190" t="s">
        <v>247</v>
      </c>
    </row>
    <row r="178" spans="1:8" x14ac:dyDescent="0.25">
      <c r="A178" s="190">
        <f t="shared" si="2"/>
        <v>7</v>
      </c>
      <c r="B178" s="194" t="s">
        <v>1249</v>
      </c>
      <c r="C178" s="189" t="s">
        <v>1251</v>
      </c>
      <c r="D178" s="190" t="s">
        <v>719</v>
      </c>
      <c r="E178" s="190" t="s">
        <v>722</v>
      </c>
      <c r="F178" s="190" t="s">
        <v>22</v>
      </c>
      <c r="G178" s="190" t="s">
        <v>224</v>
      </c>
      <c r="H178" s="190" t="s">
        <v>247</v>
      </c>
    </row>
    <row r="179" spans="1:8" x14ac:dyDescent="0.25">
      <c r="A179" s="190">
        <f t="shared" si="2"/>
        <v>8</v>
      </c>
      <c r="B179" s="194" t="s">
        <v>128</v>
      </c>
      <c r="C179" s="189" t="s">
        <v>1270</v>
      </c>
      <c r="D179" s="190" t="s">
        <v>75</v>
      </c>
      <c r="E179" s="190" t="s">
        <v>788</v>
      </c>
      <c r="F179" s="190" t="s">
        <v>22</v>
      </c>
      <c r="G179" s="190" t="s">
        <v>21</v>
      </c>
      <c r="H179" s="190" t="s">
        <v>247</v>
      </c>
    </row>
    <row r="180" spans="1:8" x14ac:dyDescent="0.25">
      <c r="A180" s="190">
        <f t="shared" si="2"/>
        <v>9</v>
      </c>
      <c r="B180" s="194" t="s">
        <v>152</v>
      </c>
      <c r="C180" s="189" t="s">
        <v>1317</v>
      </c>
      <c r="D180" s="190" t="s">
        <v>376</v>
      </c>
      <c r="E180" s="190" t="s">
        <v>402</v>
      </c>
      <c r="F180" s="190" t="s">
        <v>22</v>
      </c>
      <c r="G180" s="190" t="s">
        <v>224</v>
      </c>
      <c r="H180" s="190" t="s">
        <v>247</v>
      </c>
    </row>
    <row r="181" spans="1:8" x14ac:dyDescent="0.25">
      <c r="A181" s="190">
        <f t="shared" si="2"/>
        <v>10</v>
      </c>
      <c r="B181" s="194" t="s">
        <v>76</v>
      </c>
      <c r="C181" s="189" t="s">
        <v>1156</v>
      </c>
      <c r="D181" s="190" t="s">
        <v>376</v>
      </c>
      <c r="E181" s="190" t="s">
        <v>408</v>
      </c>
      <c r="F181" s="190" t="s">
        <v>22</v>
      </c>
      <c r="G181" s="190" t="s">
        <v>21</v>
      </c>
      <c r="H181" s="190" t="s">
        <v>247</v>
      </c>
    </row>
    <row r="182" spans="1:8" x14ac:dyDescent="0.25">
      <c r="A182" s="190">
        <f t="shared" si="2"/>
        <v>11</v>
      </c>
      <c r="B182" s="194" t="s">
        <v>269</v>
      </c>
      <c r="C182" s="189" t="s">
        <v>1101</v>
      </c>
      <c r="D182" s="190" t="s">
        <v>246</v>
      </c>
      <c r="E182" s="190" t="s">
        <v>268</v>
      </c>
      <c r="F182" s="190" t="s">
        <v>22</v>
      </c>
      <c r="G182" s="190" t="s">
        <v>224</v>
      </c>
      <c r="H182" s="190" t="s">
        <v>247</v>
      </c>
    </row>
    <row r="183" spans="1:8" x14ac:dyDescent="0.25">
      <c r="A183" s="190">
        <f t="shared" si="2"/>
        <v>12</v>
      </c>
      <c r="B183" s="194" t="s">
        <v>700</v>
      </c>
      <c r="C183" s="189" t="s">
        <v>1318</v>
      </c>
      <c r="D183" s="190" t="s">
        <v>690</v>
      </c>
      <c r="E183" s="190" t="s">
        <v>699</v>
      </c>
      <c r="F183" s="190" t="s">
        <v>22</v>
      </c>
      <c r="G183" s="190" t="s">
        <v>21</v>
      </c>
      <c r="H183" s="190" t="s">
        <v>247</v>
      </c>
    </row>
    <row r="184" spans="1:8" x14ac:dyDescent="0.25">
      <c r="A184" s="190">
        <f t="shared" si="2"/>
        <v>13</v>
      </c>
      <c r="B184" s="194" t="s">
        <v>536</v>
      </c>
      <c r="C184" s="189" t="s">
        <v>1202</v>
      </c>
      <c r="D184" s="190" t="s">
        <v>516</v>
      </c>
      <c r="E184" s="190" t="s">
        <v>535</v>
      </c>
      <c r="F184" s="190" t="s">
        <v>22</v>
      </c>
      <c r="G184" s="190" t="s">
        <v>224</v>
      </c>
      <c r="H184" s="190" t="s">
        <v>247</v>
      </c>
    </row>
    <row r="185" spans="1:8" x14ac:dyDescent="0.25">
      <c r="A185" s="190">
        <f t="shared" si="2"/>
        <v>14</v>
      </c>
      <c r="B185" s="194" t="s">
        <v>273</v>
      </c>
      <c r="C185" s="189" t="s">
        <v>1104</v>
      </c>
      <c r="D185" s="190" t="s">
        <v>246</v>
      </c>
      <c r="E185" s="190" t="s">
        <v>272</v>
      </c>
      <c r="F185" s="190" t="s">
        <v>22</v>
      </c>
      <c r="G185" s="190" t="s">
        <v>224</v>
      </c>
      <c r="H185" s="190" t="s">
        <v>247</v>
      </c>
    </row>
    <row r="186" spans="1:8" x14ac:dyDescent="0.25">
      <c r="A186" s="190">
        <f t="shared" si="2"/>
        <v>15</v>
      </c>
      <c r="B186" s="194" t="s">
        <v>1276</v>
      </c>
      <c r="C186" s="189" t="s">
        <v>1277</v>
      </c>
      <c r="D186" s="190" t="s">
        <v>75</v>
      </c>
      <c r="E186" s="190" t="s">
        <v>800</v>
      </c>
      <c r="F186" s="190" t="s">
        <v>22</v>
      </c>
      <c r="G186" s="190" t="s">
        <v>224</v>
      </c>
      <c r="H186" s="190" t="s">
        <v>247</v>
      </c>
    </row>
    <row r="187" spans="1:8" x14ac:dyDescent="0.25">
      <c r="A187" s="190">
        <f t="shared" si="2"/>
        <v>16</v>
      </c>
      <c r="B187" s="194" t="s">
        <v>343</v>
      </c>
      <c r="C187" s="189" t="s">
        <v>195</v>
      </c>
      <c r="D187" s="190" t="s">
        <v>323</v>
      </c>
      <c r="E187" s="190" t="s">
        <v>342</v>
      </c>
      <c r="F187" s="190" t="s">
        <v>22</v>
      </c>
      <c r="G187" s="190" t="s">
        <v>224</v>
      </c>
      <c r="H187" s="190" t="s">
        <v>247</v>
      </c>
    </row>
    <row r="188" spans="1:8" x14ac:dyDescent="0.25">
      <c r="A188" s="190">
        <f t="shared" si="2"/>
        <v>17</v>
      </c>
      <c r="B188" s="194" t="s">
        <v>145</v>
      </c>
      <c r="C188" s="189" t="s">
        <v>1303</v>
      </c>
      <c r="D188" s="190" t="s">
        <v>950</v>
      </c>
      <c r="E188" s="190" t="s">
        <v>970</v>
      </c>
      <c r="F188" s="190" t="s">
        <v>22</v>
      </c>
      <c r="G188" s="190" t="s">
        <v>224</v>
      </c>
      <c r="H188" s="190" t="s">
        <v>247</v>
      </c>
    </row>
    <row r="189" spans="1:8" x14ac:dyDescent="0.25">
      <c r="A189" s="190">
        <f t="shared" si="2"/>
        <v>18</v>
      </c>
      <c r="B189" s="194" t="s">
        <v>1123</v>
      </c>
      <c r="C189" s="189" t="s">
        <v>1124</v>
      </c>
      <c r="D189" s="190" t="s">
        <v>291</v>
      </c>
      <c r="E189" s="190" t="s">
        <v>308</v>
      </c>
      <c r="F189" s="190" t="s">
        <v>22</v>
      </c>
      <c r="G189" s="190" t="s">
        <v>21</v>
      </c>
      <c r="H189" s="190" t="s">
        <v>247</v>
      </c>
    </row>
    <row r="190" spans="1:8" x14ac:dyDescent="0.25">
      <c r="A190" s="190">
        <f t="shared" si="2"/>
        <v>19</v>
      </c>
      <c r="B190" s="194" t="s">
        <v>605</v>
      </c>
      <c r="C190" s="189" t="s">
        <v>106</v>
      </c>
      <c r="D190" s="190" t="s">
        <v>595</v>
      </c>
      <c r="E190" s="190" t="s">
        <v>604</v>
      </c>
      <c r="F190" s="190" t="s">
        <v>22</v>
      </c>
      <c r="G190" s="190" t="s">
        <v>224</v>
      </c>
      <c r="H190" s="190" t="s">
        <v>247</v>
      </c>
    </row>
    <row r="191" spans="1:8" x14ac:dyDescent="0.25">
      <c r="A191" s="190">
        <f t="shared" si="2"/>
        <v>20</v>
      </c>
      <c r="B191" s="194" t="s">
        <v>96</v>
      </c>
      <c r="C191" s="189" t="s">
        <v>144</v>
      </c>
      <c r="D191" s="190" t="s">
        <v>469</v>
      </c>
      <c r="E191" s="190" t="s">
        <v>484</v>
      </c>
      <c r="F191" s="190" t="s">
        <v>22</v>
      </c>
      <c r="G191" s="190" t="s">
        <v>224</v>
      </c>
      <c r="H191" s="190" t="s">
        <v>247</v>
      </c>
    </row>
    <row r="192" spans="1:8" x14ac:dyDescent="0.25">
      <c r="A192" s="190">
        <f t="shared" si="2"/>
        <v>21</v>
      </c>
      <c r="B192" s="194" t="s">
        <v>916</v>
      </c>
      <c r="C192" s="189" t="s">
        <v>179</v>
      </c>
      <c r="D192" s="190" t="s">
        <v>884</v>
      </c>
      <c r="E192" s="190" t="s">
        <v>915</v>
      </c>
      <c r="F192" s="190" t="s">
        <v>22</v>
      </c>
      <c r="G192" s="190" t="s">
        <v>224</v>
      </c>
      <c r="H192" s="190" t="s">
        <v>247</v>
      </c>
    </row>
    <row r="193" spans="1:8" x14ac:dyDescent="0.25">
      <c r="A193" s="190">
        <f t="shared" si="2"/>
        <v>22</v>
      </c>
      <c r="B193" s="194" t="s">
        <v>607</v>
      </c>
      <c r="C193" s="189" t="s">
        <v>172</v>
      </c>
      <c r="D193" s="190" t="s">
        <v>595</v>
      </c>
      <c r="E193" s="190" t="s">
        <v>268</v>
      </c>
      <c r="F193" s="190" t="s">
        <v>22</v>
      </c>
      <c r="G193" s="190" t="s">
        <v>224</v>
      </c>
      <c r="H193" s="190" t="s">
        <v>247</v>
      </c>
    </row>
    <row r="194" spans="1:8" x14ac:dyDescent="0.25">
      <c r="A194" s="190">
        <f t="shared" si="2"/>
        <v>23</v>
      </c>
      <c r="B194" s="194" t="s">
        <v>989</v>
      </c>
      <c r="C194" s="189" t="s">
        <v>159</v>
      </c>
      <c r="D194" s="190" t="s">
        <v>950</v>
      </c>
      <c r="E194" s="190" t="s">
        <v>988</v>
      </c>
      <c r="F194" s="190" t="s">
        <v>22</v>
      </c>
      <c r="G194" s="190" t="s">
        <v>224</v>
      </c>
      <c r="H194" s="190" t="s">
        <v>247</v>
      </c>
    </row>
    <row r="195" spans="1:8" x14ac:dyDescent="0.25">
      <c r="A195" s="190">
        <f t="shared" ref="A195:A257" si="3">A194+1</f>
        <v>24</v>
      </c>
      <c r="B195" s="194" t="s">
        <v>651</v>
      </c>
      <c r="C195" s="189" t="s">
        <v>1319</v>
      </c>
      <c r="D195" s="190" t="s">
        <v>639</v>
      </c>
      <c r="E195" s="190" t="s">
        <v>650</v>
      </c>
      <c r="F195" s="190" t="s">
        <v>22</v>
      </c>
      <c r="G195" s="190" t="s">
        <v>224</v>
      </c>
      <c r="H195" s="190" t="s">
        <v>247</v>
      </c>
    </row>
    <row r="196" spans="1:8" x14ac:dyDescent="0.25">
      <c r="A196" s="190">
        <v>1</v>
      </c>
      <c r="B196" s="194" t="s">
        <v>518</v>
      </c>
      <c r="C196" s="189" t="s">
        <v>1195</v>
      </c>
      <c r="D196" s="190" t="s">
        <v>516</v>
      </c>
      <c r="E196" s="190" t="s">
        <v>517</v>
      </c>
      <c r="F196" s="190" t="s">
        <v>23</v>
      </c>
      <c r="G196" s="190" t="s">
        <v>224</v>
      </c>
      <c r="H196" s="190" t="s">
        <v>247</v>
      </c>
    </row>
    <row r="197" spans="1:8" x14ac:dyDescent="0.25">
      <c r="A197" s="190">
        <f t="shared" si="3"/>
        <v>2</v>
      </c>
      <c r="B197" s="194" t="s">
        <v>379</v>
      </c>
      <c r="C197" s="189" t="s">
        <v>148</v>
      </c>
      <c r="D197" s="190" t="s">
        <v>376</v>
      </c>
      <c r="E197" s="190" t="s">
        <v>378</v>
      </c>
      <c r="F197" s="190" t="s">
        <v>23</v>
      </c>
      <c r="G197" s="190" t="s">
        <v>224</v>
      </c>
      <c r="H197" s="190" t="s">
        <v>247</v>
      </c>
    </row>
    <row r="198" spans="1:8" x14ac:dyDescent="0.25">
      <c r="A198" s="190">
        <f t="shared" si="3"/>
        <v>3</v>
      </c>
      <c r="B198" s="194" t="s">
        <v>785</v>
      </c>
      <c r="C198" s="189" t="s">
        <v>1268</v>
      </c>
      <c r="D198" s="190" t="s">
        <v>75</v>
      </c>
      <c r="E198" s="190" t="s">
        <v>784</v>
      </c>
      <c r="F198" s="190" t="s">
        <v>23</v>
      </c>
      <c r="G198" s="190" t="s">
        <v>21</v>
      </c>
      <c r="H198" s="190" t="s">
        <v>247</v>
      </c>
    </row>
    <row r="199" spans="1:8" x14ac:dyDescent="0.25">
      <c r="A199" s="190">
        <f t="shared" si="3"/>
        <v>4</v>
      </c>
      <c r="B199" s="194" t="s">
        <v>572</v>
      </c>
      <c r="C199" s="189" t="s">
        <v>1213</v>
      </c>
      <c r="D199" s="190" t="s">
        <v>573</v>
      </c>
      <c r="E199" s="190" t="s">
        <v>571</v>
      </c>
      <c r="F199" s="190" t="s">
        <v>23</v>
      </c>
      <c r="G199" s="190" t="s">
        <v>224</v>
      </c>
      <c r="H199" s="190" t="s">
        <v>247</v>
      </c>
    </row>
    <row r="200" spans="1:8" x14ac:dyDescent="0.25">
      <c r="A200" s="190">
        <f t="shared" si="3"/>
        <v>5</v>
      </c>
      <c r="B200" s="194" t="s">
        <v>725</v>
      </c>
      <c r="C200" s="189" t="s">
        <v>1252</v>
      </c>
      <c r="D200" s="190" t="s">
        <v>719</v>
      </c>
      <c r="E200" s="190" t="s">
        <v>724</v>
      </c>
      <c r="F200" s="190" t="s">
        <v>23</v>
      </c>
      <c r="G200" s="190" t="s">
        <v>224</v>
      </c>
      <c r="H200" s="190" t="s">
        <v>247</v>
      </c>
    </row>
    <row r="201" spans="1:8" x14ac:dyDescent="0.25">
      <c r="A201" s="190">
        <f t="shared" si="3"/>
        <v>6</v>
      </c>
      <c r="B201" s="194" t="s">
        <v>795</v>
      </c>
      <c r="C201" s="189" t="s">
        <v>1274</v>
      </c>
      <c r="D201" s="190" t="s">
        <v>75</v>
      </c>
      <c r="E201" s="190" t="s">
        <v>794</v>
      </c>
      <c r="F201" s="190" t="s">
        <v>23</v>
      </c>
      <c r="G201" s="190" t="s">
        <v>21</v>
      </c>
      <c r="H201" s="190" t="s">
        <v>247</v>
      </c>
    </row>
    <row r="202" spans="1:8" x14ac:dyDescent="0.25">
      <c r="A202" s="190">
        <f t="shared" si="3"/>
        <v>7</v>
      </c>
      <c r="B202" s="194" t="s">
        <v>136</v>
      </c>
      <c r="C202" s="189" t="s">
        <v>1154</v>
      </c>
      <c r="D202" s="190" t="s">
        <v>376</v>
      </c>
      <c r="E202" s="190" t="s">
        <v>403</v>
      </c>
      <c r="F202" s="190" t="s">
        <v>23</v>
      </c>
      <c r="G202" s="190" t="s">
        <v>224</v>
      </c>
      <c r="H202" s="190" t="s">
        <v>247</v>
      </c>
    </row>
    <row r="203" spans="1:8" x14ac:dyDescent="0.25">
      <c r="A203" s="190">
        <f t="shared" si="3"/>
        <v>8</v>
      </c>
      <c r="B203" s="194" t="s">
        <v>958</v>
      </c>
      <c r="C203" s="189" t="s">
        <v>1300</v>
      </c>
      <c r="D203" s="190" t="s">
        <v>950</v>
      </c>
      <c r="E203" s="190" t="s">
        <v>957</v>
      </c>
      <c r="F203" s="190" t="s">
        <v>23</v>
      </c>
      <c r="G203" s="190" t="s">
        <v>224</v>
      </c>
      <c r="H203" s="190" t="s">
        <v>247</v>
      </c>
    </row>
    <row r="204" spans="1:8" x14ac:dyDescent="0.25">
      <c r="A204" s="190">
        <f t="shared" si="3"/>
        <v>9</v>
      </c>
      <c r="B204" s="194" t="s">
        <v>532</v>
      </c>
      <c r="C204" s="189" t="s">
        <v>95</v>
      </c>
      <c r="D204" s="190" t="s">
        <v>516</v>
      </c>
      <c r="E204" s="190" t="s">
        <v>531</v>
      </c>
      <c r="F204" s="190" t="s">
        <v>23</v>
      </c>
      <c r="G204" s="190" t="s">
        <v>224</v>
      </c>
      <c r="H204" s="190" t="s">
        <v>247</v>
      </c>
    </row>
    <row r="205" spans="1:8" x14ac:dyDescent="0.25">
      <c r="A205" s="190">
        <f t="shared" si="3"/>
        <v>10</v>
      </c>
      <c r="B205" s="194" t="s">
        <v>411</v>
      </c>
      <c r="C205" s="189" t="s">
        <v>112</v>
      </c>
      <c r="D205" s="190" t="s">
        <v>376</v>
      </c>
      <c r="E205" s="190" t="s">
        <v>410</v>
      </c>
      <c r="F205" s="190" t="s">
        <v>23</v>
      </c>
      <c r="G205" s="190" t="s">
        <v>21</v>
      </c>
      <c r="H205" s="190" t="s">
        <v>247</v>
      </c>
    </row>
    <row r="206" spans="1:8" x14ac:dyDescent="0.25">
      <c r="A206" s="190">
        <f t="shared" si="3"/>
        <v>11</v>
      </c>
      <c r="B206" s="194" t="s">
        <v>647</v>
      </c>
      <c r="C206" s="189" t="s">
        <v>1226</v>
      </c>
      <c r="D206" s="190" t="s">
        <v>639</v>
      </c>
      <c r="E206" s="190" t="s">
        <v>646</v>
      </c>
      <c r="F206" s="190" t="s">
        <v>23</v>
      </c>
      <c r="G206" s="190" t="s">
        <v>224</v>
      </c>
      <c r="H206" s="190" t="s">
        <v>247</v>
      </c>
    </row>
    <row r="207" spans="1:8" x14ac:dyDescent="0.25">
      <c r="A207" s="190">
        <f t="shared" si="3"/>
        <v>12</v>
      </c>
      <c r="B207" s="194" t="s">
        <v>904</v>
      </c>
      <c r="C207" s="189" t="s">
        <v>95</v>
      </c>
      <c r="D207" s="190" t="s">
        <v>884</v>
      </c>
      <c r="E207" s="190" t="s">
        <v>903</v>
      </c>
      <c r="F207" s="190" t="s">
        <v>23</v>
      </c>
      <c r="G207" s="190" t="s">
        <v>224</v>
      </c>
      <c r="H207" s="190" t="s">
        <v>247</v>
      </c>
    </row>
    <row r="208" spans="1:8" x14ac:dyDescent="0.25">
      <c r="A208" s="190">
        <f t="shared" si="3"/>
        <v>13</v>
      </c>
      <c r="B208" s="194" t="s">
        <v>275</v>
      </c>
      <c r="C208" s="189" t="s">
        <v>163</v>
      </c>
      <c r="D208" s="190" t="s">
        <v>246</v>
      </c>
      <c r="E208" s="190" t="s">
        <v>274</v>
      </c>
      <c r="F208" s="190" t="s">
        <v>23</v>
      </c>
      <c r="G208" s="190" t="s">
        <v>224</v>
      </c>
      <c r="H208" s="190" t="s">
        <v>247</v>
      </c>
    </row>
    <row r="209" spans="1:8" x14ac:dyDescent="0.25">
      <c r="A209" s="190">
        <f t="shared" si="3"/>
        <v>14</v>
      </c>
      <c r="B209" s="194" t="s">
        <v>414</v>
      </c>
      <c r="C209" s="189" t="s">
        <v>1158</v>
      </c>
      <c r="D209" s="190" t="s">
        <v>376</v>
      </c>
      <c r="E209" s="190" t="s">
        <v>413</v>
      </c>
      <c r="F209" s="190" t="s">
        <v>23</v>
      </c>
      <c r="G209" s="190" t="s">
        <v>224</v>
      </c>
      <c r="H209" s="190" t="s">
        <v>247</v>
      </c>
    </row>
    <row r="210" spans="1:8" x14ac:dyDescent="0.25">
      <c r="A210" s="190">
        <f t="shared" si="3"/>
        <v>15</v>
      </c>
      <c r="B210" s="194" t="s">
        <v>145</v>
      </c>
      <c r="C210" s="189" t="s">
        <v>1304</v>
      </c>
      <c r="D210" s="190" t="s">
        <v>950</v>
      </c>
      <c r="E210" s="190" t="s">
        <v>968</v>
      </c>
      <c r="F210" s="190" t="s">
        <v>23</v>
      </c>
      <c r="G210" s="190" t="s">
        <v>224</v>
      </c>
      <c r="H210" s="190" t="s">
        <v>247</v>
      </c>
    </row>
    <row r="211" spans="1:8" x14ac:dyDescent="0.25">
      <c r="A211" s="190">
        <f t="shared" si="3"/>
        <v>16</v>
      </c>
      <c r="B211" s="194" t="s">
        <v>477</v>
      </c>
      <c r="C211" s="189" t="s">
        <v>1179</v>
      </c>
      <c r="D211" s="190" t="s">
        <v>469</v>
      </c>
      <c r="E211" s="190" t="s">
        <v>476</v>
      </c>
      <c r="F211" s="190" t="s">
        <v>23</v>
      </c>
      <c r="G211" s="190" t="s">
        <v>21</v>
      </c>
      <c r="H211" s="190" t="s">
        <v>247</v>
      </c>
    </row>
    <row r="212" spans="1:8" x14ac:dyDescent="0.25">
      <c r="A212" s="190">
        <f t="shared" si="3"/>
        <v>17</v>
      </c>
      <c r="B212" s="194" t="s">
        <v>807</v>
      </c>
      <c r="C212" s="189" t="s">
        <v>179</v>
      </c>
      <c r="D212" s="190" t="s">
        <v>75</v>
      </c>
      <c r="E212" s="190" t="s">
        <v>806</v>
      </c>
      <c r="F212" s="190" t="s">
        <v>23</v>
      </c>
      <c r="G212" s="190" t="s">
        <v>224</v>
      </c>
      <c r="H212" s="190" t="s">
        <v>247</v>
      </c>
    </row>
    <row r="213" spans="1:8" x14ac:dyDescent="0.25">
      <c r="A213" s="190">
        <f t="shared" si="3"/>
        <v>18</v>
      </c>
      <c r="B213" s="194" t="s">
        <v>538</v>
      </c>
      <c r="C213" s="189" t="s">
        <v>1203</v>
      </c>
      <c r="D213" s="190" t="s">
        <v>516</v>
      </c>
      <c r="E213" s="190" t="s">
        <v>537</v>
      </c>
      <c r="F213" s="190" t="s">
        <v>23</v>
      </c>
      <c r="G213" s="190" t="s">
        <v>21</v>
      </c>
      <c r="H213" s="190" t="s">
        <v>247</v>
      </c>
    </row>
    <row r="214" spans="1:8" x14ac:dyDescent="0.25">
      <c r="A214" s="190">
        <f t="shared" si="3"/>
        <v>19</v>
      </c>
      <c r="B214" s="194" t="s">
        <v>421</v>
      </c>
      <c r="C214" s="189" t="s">
        <v>1160</v>
      </c>
      <c r="D214" s="190" t="s">
        <v>376</v>
      </c>
      <c r="E214" s="190" t="s">
        <v>420</v>
      </c>
      <c r="F214" s="190" t="s">
        <v>23</v>
      </c>
      <c r="G214" s="190" t="s">
        <v>21</v>
      </c>
      <c r="H214" s="190" t="s">
        <v>247</v>
      </c>
    </row>
    <row r="215" spans="1:8" x14ac:dyDescent="0.25">
      <c r="A215" s="190">
        <f t="shared" si="3"/>
        <v>20</v>
      </c>
      <c r="B215" s="194" t="s">
        <v>347</v>
      </c>
      <c r="C215" s="189" t="s">
        <v>1138</v>
      </c>
      <c r="D215" s="190" t="s">
        <v>323</v>
      </c>
      <c r="E215" s="190" t="s">
        <v>346</v>
      </c>
      <c r="F215" s="190" t="s">
        <v>23</v>
      </c>
      <c r="G215" s="190" t="s">
        <v>224</v>
      </c>
      <c r="H215" s="190" t="s">
        <v>247</v>
      </c>
    </row>
    <row r="216" spans="1:8" x14ac:dyDescent="0.25">
      <c r="A216" s="190">
        <f t="shared" si="3"/>
        <v>21</v>
      </c>
      <c r="B216" s="194" t="s">
        <v>706</v>
      </c>
      <c r="C216" s="189" t="s">
        <v>133</v>
      </c>
      <c r="D216" s="190" t="s">
        <v>690</v>
      </c>
      <c r="E216" s="190" t="s">
        <v>705</v>
      </c>
      <c r="F216" s="190" t="s">
        <v>23</v>
      </c>
      <c r="G216" s="190" t="s">
        <v>21</v>
      </c>
      <c r="H216" s="190" t="s">
        <v>247</v>
      </c>
    </row>
    <row r="217" spans="1:8" x14ac:dyDescent="0.25">
      <c r="A217" s="190">
        <f t="shared" si="3"/>
        <v>22</v>
      </c>
      <c r="B217" s="194" t="s">
        <v>166</v>
      </c>
      <c r="C217" s="189" t="s">
        <v>1125</v>
      </c>
      <c r="D217" s="190" t="s">
        <v>291</v>
      </c>
      <c r="E217" s="190" t="s">
        <v>310</v>
      </c>
      <c r="F217" s="190" t="s">
        <v>23</v>
      </c>
      <c r="G217" s="190" t="s">
        <v>21</v>
      </c>
      <c r="H217" s="190" t="s">
        <v>247</v>
      </c>
    </row>
    <row r="218" spans="1:8" x14ac:dyDescent="0.25">
      <c r="A218" s="190">
        <f t="shared" si="3"/>
        <v>23</v>
      </c>
      <c r="B218" s="194" t="s">
        <v>1290</v>
      </c>
      <c r="C218" s="189" t="s">
        <v>104</v>
      </c>
      <c r="D218" s="190" t="s">
        <v>884</v>
      </c>
      <c r="E218" s="190" t="s">
        <v>917</v>
      </c>
      <c r="F218" s="190" t="s">
        <v>23</v>
      </c>
      <c r="G218" s="190" t="s">
        <v>224</v>
      </c>
      <c r="H218" s="190" t="s">
        <v>247</v>
      </c>
    </row>
    <row r="219" spans="1:8" x14ac:dyDescent="0.25">
      <c r="A219" s="190">
        <f t="shared" si="3"/>
        <v>24</v>
      </c>
      <c r="B219" s="194" t="s">
        <v>353</v>
      </c>
      <c r="C219" s="189" t="s">
        <v>1139</v>
      </c>
      <c r="D219" s="190" t="s">
        <v>323</v>
      </c>
      <c r="E219" s="190" t="s">
        <v>352</v>
      </c>
      <c r="F219" s="190" t="s">
        <v>23</v>
      </c>
      <c r="G219" s="190" t="s">
        <v>224</v>
      </c>
      <c r="H219" s="190" t="s">
        <v>247</v>
      </c>
    </row>
    <row r="220" spans="1:8" x14ac:dyDescent="0.25">
      <c r="A220" s="190">
        <v>1</v>
      </c>
      <c r="B220" s="194" t="s">
        <v>375</v>
      </c>
      <c r="C220" s="189" t="s">
        <v>1147</v>
      </c>
      <c r="D220" s="190" t="s">
        <v>376</v>
      </c>
      <c r="E220" s="190" t="s">
        <v>374</v>
      </c>
      <c r="F220" s="190" t="s">
        <v>24</v>
      </c>
      <c r="G220" s="190" t="s">
        <v>224</v>
      </c>
      <c r="H220" s="190" t="s">
        <v>247</v>
      </c>
    </row>
    <row r="221" spans="1:8" x14ac:dyDescent="0.25">
      <c r="A221" s="190">
        <f t="shared" si="3"/>
        <v>2</v>
      </c>
      <c r="B221" s="194" t="s">
        <v>1128</v>
      </c>
      <c r="C221" s="189" t="s">
        <v>1129</v>
      </c>
      <c r="D221" s="190" t="s">
        <v>323</v>
      </c>
      <c r="E221" s="190" t="s">
        <v>324</v>
      </c>
      <c r="F221" s="190" t="s">
        <v>24</v>
      </c>
      <c r="G221" s="190" t="s">
        <v>21</v>
      </c>
      <c r="H221" s="190" t="s">
        <v>247</v>
      </c>
    </row>
    <row r="222" spans="1:8" x14ac:dyDescent="0.25">
      <c r="A222" s="190">
        <f t="shared" si="3"/>
        <v>3</v>
      </c>
      <c r="B222" s="194" t="s">
        <v>886</v>
      </c>
      <c r="C222" s="189" t="s">
        <v>92</v>
      </c>
      <c r="D222" s="190" t="s">
        <v>884</v>
      </c>
      <c r="E222" s="190" t="s">
        <v>885</v>
      </c>
      <c r="F222" s="190" t="s">
        <v>24</v>
      </c>
      <c r="G222" s="190" t="s">
        <v>224</v>
      </c>
      <c r="H222" s="190" t="s">
        <v>247</v>
      </c>
    </row>
    <row r="223" spans="1:8" x14ac:dyDescent="0.25">
      <c r="A223" s="190">
        <f t="shared" si="3"/>
        <v>4</v>
      </c>
      <c r="B223" s="194" t="s">
        <v>624</v>
      </c>
      <c r="C223" s="189" t="s">
        <v>1220</v>
      </c>
      <c r="D223" s="190" t="s">
        <v>625</v>
      </c>
      <c r="E223" s="190" t="s">
        <v>623</v>
      </c>
      <c r="F223" s="190" t="s">
        <v>24</v>
      </c>
      <c r="G223" s="190" t="s">
        <v>224</v>
      </c>
      <c r="H223" s="190" t="s">
        <v>247</v>
      </c>
    </row>
    <row r="224" spans="1:8" x14ac:dyDescent="0.25">
      <c r="A224" s="190">
        <f>A318+1</f>
        <v>1</v>
      </c>
      <c r="B224" s="194" t="s">
        <v>123</v>
      </c>
      <c r="C224" s="189" t="s">
        <v>1198</v>
      </c>
      <c r="D224" s="190" t="s">
        <v>516</v>
      </c>
      <c r="E224" s="190" t="s">
        <v>525</v>
      </c>
      <c r="F224" s="190" t="s">
        <v>24</v>
      </c>
      <c r="G224" s="190" t="s">
        <v>224</v>
      </c>
      <c r="H224" s="190" t="s">
        <v>247</v>
      </c>
    </row>
    <row r="225" spans="1:8" x14ac:dyDescent="0.25">
      <c r="A225" s="190">
        <f t="shared" si="3"/>
        <v>2</v>
      </c>
      <c r="B225" s="194" t="s">
        <v>329</v>
      </c>
      <c r="C225" s="189" t="s">
        <v>1131</v>
      </c>
      <c r="D225" s="190" t="s">
        <v>323</v>
      </c>
      <c r="E225" s="190" t="s">
        <v>328</v>
      </c>
      <c r="F225" s="190" t="s">
        <v>24</v>
      </c>
      <c r="G225" s="190" t="s">
        <v>21</v>
      </c>
      <c r="H225" s="190" t="s">
        <v>247</v>
      </c>
    </row>
    <row r="226" spans="1:8" x14ac:dyDescent="0.25">
      <c r="A226" s="190">
        <f t="shared" si="3"/>
        <v>3</v>
      </c>
      <c r="B226" s="194" t="s">
        <v>896</v>
      </c>
      <c r="C226" s="189" t="s">
        <v>172</v>
      </c>
      <c r="D226" s="190" t="s">
        <v>884</v>
      </c>
      <c r="E226" s="190" t="s">
        <v>895</v>
      </c>
      <c r="F226" s="190" t="s">
        <v>24</v>
      </c>
      <c r="G226" s="190" t="s">
        <v>224</v>
      </c>
      <c r="H226" s="190" t="s">
        <v>247</v>
      </c>
    </row>
    <row r="227" spans="1:8" x14ac:dyDescent="0.25">
      <c r="A227" s="190">
        <f t="shared" si="3"/>
        <v>4</v>
      </c>
      <c r="B227" s="194" t="s">
        <v>128</v>
      </c>
      <c r="C227" s="189" t="s">
        <v>1320</v>
      </c>
      <c r="D227" s="190" t="s">
        <v>84</v>
      </c>
      <c r="E227" s="190" t="s">
        <v>743</v>
      </c>
      <c r="F227" s="190" t="s">
        <v>24</v>
      </c>
      <c r="G227" s="190" t="s">
        <v>21</v>
      </c>
      <c r="H227" s="190" t="s">
        <v>247</v>
      </c>
    </row>
    <row r="228" spans="1:8" x14ac:dyDescent="0.25">
      <c r="A228" s="190">
        <f t="shared" si="3"/>
        <v>5</v>
      </c>
      <c r="B228" s="194" t="s">
        <v>729</v>
      </c>
      <c r="C228" s="189" t="s">
        <v>136</v>
      </c>
      <c r="D228" s="190" t="s">
        <v>719</v>
      </c>
      <c r="E228" s="190" t="s">
        <v>728</v>
      </c>
      <c r="F228" s="190" t="s">
        <v>24</v>
      </c>
      <c r="G228" s="190" t="s">
        <v>224</v>
      </c>
      <c r="H228" s="190" t="s">
        <v>247</v>
      </c>
    </row>
    <row r="229" spans="1:8" x14ac:dyDescent="0.25">
      <c r="A229" s="190">
        <f t="shared" si="3"/>
        <v>6</v>
      </c>
      <c r="B229" s="194" t="s">
        <v>1302</v>
      </c>
      <c r="C229" s="189" t="s">
        <v>204</v>
      </c>
      <c r="D229" s="190" t="s">
        <v>950</v>
      </c>
      <c r="E229" s="190" t="s">
        <v>664</v>
      </c>
      <c r="F229" s="190" t="s">
        <v>24</v>
      </c>
      <c r="G229" s="190" t="s">
        <v>21</v>
      </c>
      <c r="H229" s="190" t="s">
        <v>247</v>
      </c>
    </row>
    <row r="230" spans="1:8" x14ac:dyDescent="0.25">
      <c r="A230" s="190">
        <f t="shared" si="3"/>
        <v>7</v>
      </c>
      <c r="B230" s="194" t="s">
        <v>1276</v>
      </c>
      <c r="C230" s="189" t="s">
        <v>1278</v>
      </c>
      <c r="D230" s="190" t="s">
        <v>75</v>
      </c>
      <c r="E230" s="190" t="s">
        <v>802</v>
      </c>
      <c r="F230" s="190" t="s">
        <v>24</v>
      </c>
      <c r="G230" s="190" t="s">
        <v>224</v>
      </c>
      <c r="H230" s="190" t="s">
        <v>247</v>
      </c>
    </row>
    <row r="231" spans="1:8" x14ac:dyDescent="0.25">
      <c r="A231" s="190">
        <f t="shared" si="3"/>
        <v>8</v>
      </c>
      <c r="B231" s="194" t="s">
        <v>906</v>
      </c>
      <c r="C231" s="189" t="s">
        <v>1288</v>
      </c>
      <c r="D231" s="190" t="s">
        <v>884</v>
      </c>
      <c r="E231" s="190" t="s">
        <v>905</v>
      </c>
      <c r="F231" s="190" t="s">
        <v>24</v>
      </c>
      <c r="G231" s="190" t="s">
        <v>224</v>
      </c>
      <c r="H231" s="190" t="s">
        <v>247</v>
      </c>
    </row>
    <row r="232" spans="1:8" x14ac:dyDescent="0.25">
      <c r="A232" s="190">
        <f t="shared" si="3"/>
        <v>9</v>
      </c>
      <c r="B232" s="194" t="s">
        <v>1157</v>
      </c>
      <c r="C232" s="189" t="s">
        <v>107</v>
      </c>
      <c r="D232" s="190" t="s">
        <v>376</v>
      </c>
      <c r="E232" s="190" t="s">
        <v>887</v>
      </c>
      <c r="F232" s="190" t="s">
        <v>24</v>
      </c>
      <c r="G232" s="190" t="s">
        <v>21</v>
      </c>
      <c r="H232" s="190" t="s">
        <v>247</v>
      </c>
    </row>
    <row r="233" spans="1:8" x14ac:dyDescent="0.25">
      <c r="A233" s="190">
        <f t="shared" si="3"/>
        <v>10</v>
      </c>
      <c r="B233" s="194" t="s">
        <v>417</v>
      </c>
      <c r="C233" s="189" t="s">
        <v>186</v>
      </c>
      <c r="D233" s="190" t="s">
        <v>376</v>
      </c>
      <c r="E233" s="190" t="s">
        <v>416</v>
      </c>
      <c r="F233" s="190" t="s">
        <v>24</v>
      </c>
      <c r="G233" s="190" t="s">
        <v>224</v>
      </c>
      <c r="H233" s="190" t="s">
        <v>247</v>
      </c>
    </row>
    <row r="234" spans="1:8" x14ac:dyDescent="0.25">
      <c r="A234" s="190">
        <f t="shared" si="3"/>
        <v>11</v>
      </c>
      <c r="B234" s="194" t="s">
        <v>977</v>
      </c>
      <c r="C234" s="189" t="s">
        <v>1305</v>
      </c>
      <c r="D234" s="190" t="s">
        <v>950</v>
      </c>
      <c r="E234" s="190" t="s">
        <v>976</v>
      </c>
      <c r="F234" s="190" t="s">
        <v>24</v>
      </c>
      <c r="G234" s="190" t="s">
        <v>21</v>
      </c>
      <c r="H234" s="190" t="s">
        <v>247</v>
      </c>
    </row>
    <row r="235" spans="1:8" x14ac:dyDescent="0.25">
      <c r="A235" s="190">
        <f t="shared" si="3"/>
        <v>12</v>
      </c>
      <c r="B235" s="194" t="s">
        <v>419</v>
      </c>
      <c r="C235" s="189" t="s">
        <v>1159</v>
      </c>
      <c r="D235" s="190" t="s">
        <v>376</v>
      </c>
      <c r="E235" s="190" t="s">
        <v>418</v>
      </c>
      <c r="F235" s="190" t="s">
        <v>24</v>
      </c>
      <c r="G235" s="190" t="s">
        <v>224</v>
      </c>
      <c r="H235" s="190" t="s">
        <v>247</v>
      </c>
    </row>
    <row r="236" spans="1:8" x14ac:dyDescent="0.25">
      <c r="A236" s="190">
        <f t="shared" si="3"/>
        <v>13</v>
      </c>
      <c r="B236" s="194" t="s">
        <v>349</v>
      </c>
      <c r="C236" s="189" t="s">
        <v>173</v>
      </c>
      <c r="D236" s="190" t="s">
        <v>323</v>
      </c>
      <c r="E236" s="190" t="s">
        <v>348</v>
      </c>
      <c r="F236" s="190" t="s">
        <v>24</v>
      </c>
      <c r="G236" s="190" t="s">
        <v>224</v>
      </c>
      <c r="H236" s="190" t="s">
        <v>247</v>
      </c>
    </row>
    <row r="237" spans="1:8" x14ac:dyDescent="0.25">
      <c r="A237" s="190">
        <f t="shared" si="3"/>
        <v>14</v>
      </c>
      <c r="B237" s="194" t="s">
        <v>581</v>
      </c>
      <c r="C237" s="189" t="s">
        <v>159</v>
      </c>
      <c r="D237" s="190" t="s">
        <v>573</v>
      </c>
      <c r="E237" s="190" t="s">
        <v>580</v>
      </c>
      <c r="F237" s="190" t="s">
        <v>24</v>
      </c>
      <c r="G237" s="190" t="s">
        <v>224</v>
      </c>
      <c r="H237" s="190" t="s">
        <v>247</v>
      </c>
    </row>
    <row r="238" spans="1:8" x14ac:dyDescent="0.25">
      <c r="A238" s="190">
        <f t="shared" si="3"/>
        <v>15</v>
      </c>
      <c r="B238" s="194" t="s">
        <v>542</v>
      </c>
      <c r="C238" s="189" t="s">
        <v>156</v>
      </c>
      <c r="D238" s="190" t="s">
        <v>516</v>
      </c>
      <c r="E238" s="190" t="s">
        <v>541</v>
      </c>
      <c r="F238" s="190" t="s">
        <v>24</v>
      </c>
      <c r="G238" s="190" t="s">
        <v>224</v>
      </c>
      <c r="H238" s="190" t="s">
        <v>247</v>
      </c>
    </row>
    <row r="239" spans="1:8" x14ac:dyDescent="0.25">
      <c r="A239" s="190">
        <f t="shared" si="3"/>
        <v>16</v>
      </c>
      <c r="B239" s="194" t="s">
        <v>96</v>
      </c>
      <c r="C239" s="189" t="s">
        <v>291</v>
      </c>
      <c r="D239" s="190" t="s">
        <v>469</v>
      </c>
      <c r="E239" s="190" t="s">
        <v>482</v>
      </c>
      <c r="F239" s="190" t="s">
        <v>24</v>
      </c>
      <c r="G239" s="190" t="s">
        <v>224</v>
      </c>
      <c r="H239" s="190" t="s">
        <v>247</v>
      </c>
    </row>
    <row r="240" spans="1:8" x14ac:dyDescent="0.25">
      <c r="A240" s="190">
        <f t="shared" si="3"/>
        <v>17</v>
      </c>
      <c r="B240" s="194" t="s">
        <v>1290</v>
      </c>
      <c r="C240" s="189" t="s">
        <v>1184</v>
      </c>
      <c r="D240" s="190" t="s">
        <v>469</v>
      </c>
      <c r="E240" s="190" t="s">
        <v>486</v>
      </c>
      <c r="F240" s="190" t="s">
        <v>24</v>
      </c>
      <c r="G240" s="190" t="s">
        <v>21</v>
      </c>
      <c r="H240" s="190" t="s">
        <v>247</v>
      </c>
    </row>
    <row r="241" spans="1:8" x14ac:dyDescent="0.25">
      <c r="A241" s="190">
        <f t="shared" si="3"/>
        <v>18</v>
      </c>
      <c r="B241" s="194" t="s">
        <v>611</v>
      </c>
      <c r="C241" s="189" t="s">
        <v>102</v>
      </c>
      <c r="D241" s="190" t="s">
        <v>595</v>
      </c>
      <c r="E241" s="190" t="s">
        <v>610</v>
      </c>
      <c r="F241" s="190" t="s">
        <v>24</v>
      </c>
      <c r="G241" s="190" t="s">
        <v>224</v>
      </c>
      <c r="H241" s="190" t="s">
        <v>247</v>
      </c>
    </row>
    <row r="242" spans="1:8" x14ac:dyDescent="0.25">
      <c r="A242" s="190">
        <v>1</v>
      </c>
      <c r="B242" s="194" t="s">
        <v>995</v>
      </c>
      <c r="C242" s="189" t="s">
        <v>1309</v>
      </c>
      <c r="D242" s="190" t="s">
        <v>950</v>
      </c>
      <c r="E242" s="190" t="s">
        <v>994</v>
      </c>
      <c r="F242" s="190" t="s">
        <v>193</v>
      </c>
      <c r="G242" s="190" t="s">
        <v>21</v>
      </c>
      <c r="H242" s="190" t="s">
        <v>221</v>
      </c>
    </row>
    <row r="243" spans="1:8" x14ac:dyDescent="0.25">
      <c r="A243" s="190">
        <f t="shared" si="3"/>
        <v>2</v>
      </c>
      <c r="B243" s="194" t="s">
        <v>118</v>
      </c>
      <c r="C243" s="189" t="s">
        <v>117</v>
      </c>
      <c r="D243" s="190" t="s">
        <v>72</v>
      </c>
      <c r="E243" s="190" t="s">
        <v>227</v>
      </c>
      <c r="F243" s="190" t="s">
        <v>193</v>
      </c>
      <c r="G243" s="190" t="s">
        <v>224</v>
      </c>
      <c r="H243" s="190" t="s">
        <v>221</v>
      </c>
    </row>
    <row r="244" spans="1:8" x14ac:dyDescent="0.25">
      <c r="A244" s="190">
        <f t="shared" si="3"/>
        <v>3</v>
      </c>
      <c r="B244" s="194" t="s">
        <v>150</v>
      </c>
      <c r="C244" s="189" t="s">
        <v>151</v>
      </c>
      <c r="D244" s="190" t="s">
        <v>573</v>
      </c>
      <c r="E244" s="190" t="s">
        <v>585</v>
      </c>
      <c r="F244" s="190" t="s">
        <v>169</v>
      </c>
      <c r="G244" s="190" t="s">
        <v>224</v>
      </c>
      <c r="H244" s="190" t="s">
        <v>221</v>
      </c>
    </row>
    <row r="245" spans="1:8" x14ac:dyDescent="0.25">
      <c r="A245" s="190">
        <f t="shared" si="3"/>
        <v>4</v>
      </c>
      <c r="B245" s="194" t="s">
        <v>507</v>
      </c>
      <c r="C245" s="189" t="s">
        <v>1193</v>
      </c>
      <c r="D245" s="190" t="s">
        <v>469</v>
      </c>
      <c r="E245" s="190" t="s">
        <v>506</v>
      </c>
      <c r="F245" s="190" t="s">
        <v>169</v>
      </c>
      <c r="G245" s="190" t="s">
        <v>224</v>
      </c>
      <c r="H245" s="190" t="s">
        <v>221</v>
      </c>
    </row>
    <row r="246" spans="1:8" x14ac:dyDescent="0.25">
      <c r="A246" s="190">
        <f t="shared" si="3"/>
        <v>5</v>
      </c>
      <c r="B246" s="194" t="s">
        <v>73</v>
      </c>
      <c r="C246" s="189" t="s">
        <v>1322</v>
      </c>
      <c r="D246" s="190" t="s">
        <v>884</v>
      </c>
      <c r="E246" s="190" t="s">
        <v>928</v>
      </c>
      <c r="F246" s="190" t="s">
        <v>194</v>
      </c>
      <c r="G246" s="190" t="s">
        <v>21</v>
      </c>
      <c r="H246" s="190" t="s">
        <v>221</v>
      </c>
    </row>
    <row r="247" spans="1:8" x14ac:dyDescent="0.25">
      <c r="A247" s="190">
        <f t="shared" si="3"/>
        <v>6</v>
      </c>
      <c r="B247" s="194" t="s">
        <v>314</v>
      </c>
      <c r="C247" s="189" t="s">
        <v>1127</v>
      </c>
      <c r="D247" s="190" t="s">
        <v>291</v>
      </c>
      <c r="E247" s="190" t="s">
        <v>313</v>
      </c>
      <c r="F247" s="190" t="s">
        <v>194</v>
      </c>
      <c r="G247" s="190" t="s">
        <v>224</v>
      </c>
      <c r="H247" s="190" t="s">
        <v>221</v>
      </c>
    </row>
    <row r="248" spans="1:8" x14ac:dyDescent="0.25">
      <c r="A248" s="190">
        <f t="shared" si="3"/>
        <v>7</v>
      </c>
      <c r="B248" s="194" t="s">
        <v>363</v>
      </c>
      <c r="C248" s="189" t="s">
        <v>1144</v>
      </c>
      <c r="D248" s="190" t="s">
        <v>323</v>
      </c>
      <c r="E248" s="190" t="s">
        <v>362</v>
      </c>
      <c r="F248" s="190" t="s">
        <v>1365</v>
      </c>
      <c r="G248" s="190" t="s">
        <v>21</v>
      </c>
      <c r="H248" s="190" t="s">
        <v>221</v>
      </c>
    </row>
    <row r="249" spans="1:8" x14ac:dyDescent="0.25">
      <c r="A249" s="190">
        <f t="shared" si="3"/>
        <v>8</v>
      </c>
      <c r="B249" s="194" t="s">
        <v>1224</v>
      </c>
      <c r="C249" s="189" t="s">
        <v>1323</v>
      </c>
      <c r="D249" s="190" t="s">
        <v>639</v>
      </c>
      <c r="E249" s="190" t="s">
        <v>654</v>
      </c>
      <c r="F249" s="190" t="s">
        <v>1366</v>
      </c>
      <c r="G249" s="190" t="s">
        <v>224</v>
      </c>
      <c r="H249" s="190" t="s">
        <v>221</v>
      </c>
    </row>
    <row r="250" spans="1:8" x14ac:dyDescent="0.25">
      <c r="A250" s="190">
        <f t="shared" si="3"/>
        <v>9</v>
      </c>
      <c r="B250" s="194" t="s">
        <v>312</v>
      </c>
      <c r="C250" s="189" t="s">
        <v>1126</v>
      </c>
      <c r="D250" s="190" t="s">
        <v>291</v>
      </c>
      <c r="E250" s="190" t="s">
        <v>311</v>
      </c>
      <c r="F250" s="190" t="s">
        <v>196</v>
      </c>
      <c r="G250" s="190" t="s">
        <v>224</v>
      </c>
      <c r="H250" s="190" t="s">
        <v>221</v>
      </c>
    </row>
    <row r="251" spans="1:8" x14ac:dyDescent="0.25">
      <c r="A251" s="190">
        <f t="shared" si="3"/>
        <v>10</v>
      </c>
      <c r="B251" s="194" t="s">
        <v>201</v>
      </c>
      <c r="C251" s="189" t="s">
        <v>1146</v>
      </c>
      <c r="D251" s="190" t="s">
        <v>323</v>
      </c>
      <c r="E251" s="190" t="s">
        <v>366</v>
      </c>
      <c r="F251" s="190" t="s">
        <v>196</v>
      </c>
      <c r="G251" s="190" t="s">
        <v>21</v>
      </c>
      <c r="H251" s="190" t="s">
        <v>221</v>
      </c>
    </row>
    <row r="252" spans="1:8" x14ac:dyDescent="0.25">
      <c r="A252" s="190">
        <f t="shared" si="3"/>
        <v>11</v>
      </c>
      <c r="B252" s="194" t="s">
        <v>159</v>
      </c>
      <c r="C252" s="189" t="s">
        <v>80</v>
      </c>
      <c r="D252" s="190" t="s">
        <v>666</v>
      </c>
      <c r="E252" s="190" t="s">
        <v>673</v>
      </c>
      <c r="F252" s="190" t="s">
        <v>197</v>
      </c>
      <c r="G252" s="190" t="s">
        <v>21</v>
      </c>
      <c r="H252" s="190" t="s">
        <v>221</v>
      </c>
    </row>
    <row r="253" spans="1:8" x14ac:dyDescent="0.25">
      <c r="A253" s="190">
        <f t="shared" si="3"/>
        <v>12</v>
      </c>
      <c r="B253" s="194" t="s">
        <v>103</v>
      </c>
      <c r="C253" s="189" t="s">
        <v>1212</v>
      </c>
      <c r="D253" s="190" t="s">
        <v>516</v>
      </c>
      <c r="E253" s="190" t="s">
        <v>559</v>
      </c>
      <c r="F253" s="190" t="s">
        <v>197</v>
      </c>
      <c r="G253" s="190" t="s">
        <v>224</v>
      </c>
      <c r="H253" s="190" t="s">
        <v>221</v>
      </c>
    </row>
    <row r="254" spans="1:8" x14ac:dyDescent="0.25">
      <c r="A254" s="190">
        <f t="shared" si="3"/>
        <v>13</v>
      </c>
      <c r="B254" s="194" t="s">
        <v>710</v>
      </c>
      <c r="C254" s="189" t="s">
        <v>1245</v>
      </c>
      <c r="D254" s="190" t="s">
        <v>690</v>
      </c>
      <c r="E254" s="190" t="s">
        <v>709</v>
      </c>
      <c r="F254" s="190" t="s">
        <v>198</v>
      </c>
      <c r="G254" s="190" t="s">
        <v>21</v>
      </c>
      <c r="H254" s="190" t="s">
        <v>221</v>
      </c>
    </row>
    <row r="255" spans="1:8" x14ac:dyDescent="0.25">
      <c r="A255" s="190">
        <f t="shared" si="3"/>
        <v>14</v>
      </c>
      <c r="B255" s="194" t="s">
        <v>448</v>
      </c>
      <c r="C255" s="189" t="s">
        <v>1167</v>
      </c>
      <c r="D255" s="190" t="s">
        <v>376</v>
      </c>
      <c r="E255" s="190" t="s">
        <v>447</v>
      </c>
      <c r="F255" s="190" t="s">
        <v>198</v>
      </c>
      <c r="G255" s="190" t="s">
        <v>224</v>
      </c>
      <c r="H255" s="190" t="s">
        <v>221</v>
      </c>
    </row>
    <row r="256" spans="1:8" x14ac:dyDescent="0.25">
      <c r="A256" s="190">
        <f t="shared" si="3"/>
        <v>15</v>
      </c>
      <c r="B256" s="194" t="s">
        <v>361</v>
      </c>
      <c r="C256" s="189" t="s">
        <v>1143</v>
      </c>
      <c r="D256" s="190" t="s">
        <v>323</v>
      </c>
      <c r="E256" s="190" t="s">
        <v>360</v>
      </c>
      <c r="F256" s="193" t="s">
        <v>182</v>
      </c>
      <c r="G256" s="190" t="s">
        <v>224</v>
      </c>
      <c r="H256" s="190" t="s">
        <v>221</v>
      </c>
    </row>
    <row r="257" spans="1:8" x14ac:dyDescent="0.25">
      <c r="A257" s="190">
        <f t="shared" si="3"/>
        <v>16</v>
      </c>
      <c r="B257" s="194" t="s">
        <v>1095</v>
      </c>
      <c r="C257" s="189" t="s">
        <v>1110</v>
      </c>
      <c r="D257" s="190" t="s">
        <v>72</v>
      </c>
      <c r="E257" s="190" t="s">
        <v>218</v>
      </c>
      <c r="F257" s="190" t="s">
        <v>182</v>
      </c>
      <c r="G257" s="190" t="s">
        <v>21</v>
      </c>
      <c r="H257" s="190" t="s">
        <v>221</v>
      </c>
    </row>
    <row r="258" spans="1:8" x14ac:dyDescent="0.25">
      <c r="A258" s="190">
        <f t="shared" ref="A258:A308" si="4">A257+1</f>
        <v>17</v>
      </c>
      <c r="B258" s="194" t="s">
        <v>676</v>
      </c>
      <c r="C258" s="189" t="s">
        <v>130</v>
      </c>
      <c r="D258" s="190" t="s">
        <v>666</v>
      </c>
      <c r="E258" s="190" t="s">
        <v>675</v>
      </c>
      <c r="F258" s="190" t="s">
        <v>182</v>
      </c>
      <c r="G258" s="190" t="s">
        <v>224</v>
      </c>
      <c r="H258" s="190" t="s">
        <v>221</v>
      </c>
    </row>
    <row r="259" spans="1:8" x14ac:dyDescent="0.25">
      <c r="A259" s="190">
        <f t="shared" si="4"/>
        <v>18</v>
      </c>
      <c r="B259" s="194" t="s">
        <v>288</v>
      </c>
      <c r="C259" s="189" t="s">
        <v>1112</v>
      </c>
      <c r="D259" s="190" t="s">
        <v>246</v>
      </c>
      <c r="E259" s="190" t="s">
        <v>287</v>
      </c>
      <c r="F259" s="190" t="s">
        <v>182</v>
      </c>
      <c r="G259" s="190" t="s">
        <v>224</v>
      </c>
      <c r="H259" s="190" t="s">
        <v>221</v>
      </c>
    </row>
    <row r="260" spans="1:8" x14ac:dyDescent="0.25">
      <c r="A260" s="190">
        <f t="shared" si="4"/>
        <v>19</v>
      </c>
      <c r="B260" s="194" t="s">
        <v>933</v>
      </c>
      <c r="C260" s="189" t="s">
        <v>205</v>
      </c>
      <c r="D260" s="190" t="s">
        <v>884</v>
      </c>
      <c r="E260" s="190" t="s">
        <v>932</v>
      </c>
      <c r="F260" s="190" t="s">
        <v>182</v>
      </c>
      <c r="G260" s="190" t="s">
        <v>21</v>
      </c>
      <c r="H260" s="190" t="s">
        <v>221</v>
      </c>
    </row>
    <row r="261" spans="1:8" x14ac:dyDescent="0.25">
      <c r="A261" s="190">
        <f t="shared" si="4"/>
        <v>20</v>
      </c>
      <c r="B261" s="194" t="s">
        <v>657</v>
      </c>
      <c r="C261" s="189" t="s">
        <v>195</v>
      </c>
      <c r="D261" s="190" t="s">
        <v>639</v>
      </c>
      <c r="E261" s="190" t="s">
        <v>656</v>
      </c>
      <c r="F261" s="190" t="s">
        <v>182</v>
      </c>
      <c r="G261" s="190" t="s">
        <v>224</v>
      </c>
      <c r="H261" s="190" t="s">
        <v>221</v>
      </c>
    </row>
    <row r="262" spans="1:8" x14ac:dyDescent="0.25">
      <c r="A262" s="190">
        <f t="shared" si="4"/>
        <v>21</v>
      </c>
      <c r="B262" s="194" t="s">
        <v>937</v>
      </c>
      <c r="C262" s="189" t="s">
        <v>116</v>
      </c>
      <c r="D262" s="190" t="s">
        <v>884</v>
      </c>
      <c r="E262" s="190" t="s">
        <v>936</v>
      </c>
      <c r="F262" s="190" t="s">
        <v>182</v>
      </c>
      <c r="G262" s="190" t="s">
        <v>224</v>
      </c>
      <c r="H262" s="190" t="s">
        <v>221</v>
      </c>
    </row>
    <row r="263" spans="1:8" x14ac:dyDescent="0.25">
      <c r="A263" s="190">
        <f t="shared" si="4"/>
        <v>22</v>
      </c>
      <c r="B263" s="194" t="s">
        <v>450</v>
      </c>
      <c r="C263" s="189" t="s">
        <v>1325</v>
      </c>
      <c r="D263" s="190" t="s">
        <v>376</v>
      </c>
      <c r="E263" s="190" t="s">
        <v>449</v>
      </c>
      <c r="F263" s="190" t="s">
        <v>182</v>
      </c>
      <c r="G263" s="190" t="s">
        <v>21</v>
      </c>
      <c r="H263" s="190" t="s">
        <v>221</v>
      </c>
    </row>
    <row r="264" spans="1:8" x14ac:dyDescent="0.25">
      <c r="A264" s="190">
        <f t="shared" si="4"/>
        <v>23</v>
      </c>
      <c r="B264" s="194" t="s">
        <v>1004</v>
      </c>
      <c r="C264" s="189" t="s">
        <v>99</v>
      </c>
      <c r="D264" s="190" t="s">
        <v>950</v>
      </c>
      <c r="E264" s="190" t="s">
        <v>926</v>
      </c>
      <c r="F264" s="190" t="s">
        <v>182</v>
      </c>
      <c r="G264" s="190" t="s">
        <v>224</v>
      </c>
      <c r="H264" s="190" t="s">
        <v>221</v>
      </c>
    </row>
    <row r="265" spans="1:8" x14ac:dyDescent="0.25">
      <c r="A265" s="190">
        <f t="shared" si="4"/>
        <v>24</v>
      </c>
      <c r="B265" s="194" t="s">
        <v>365</v>
      </c>
      <c r="C265" s="189" t="s">
        <v>1145</v>
      </c>
      <c r="D265" s="190" t="s">
        <v>323</v>
      </c>
      <c r="E265" s="190" t="s">
        <v>364</v>
      </c>
      <c r="F265" s="190" t="s">
        <v>1358</v>
      </c>
      <c r="G265" s="190" t="s">
        <v>224</v>
      </c>
      <c r="H265" s="190" t="s">
        <v>221</v>
      </c>
    </row>
    <row r="266" spans="1:8" x14ac:dyDescent="0.25">
      <c r="A266" s="190">
        <f t="shared" si="4"/>
        <v>25</v>
      </c>
      <c r="B266" s="194" t="s">
        <v>90</v>
      </c>
      <c r="C266" s="189" t="s">
        <v>1189</v>
      </c>
      <c r="D266" s="190" t="s">
        <v>469</v>
      </c>
      <c r="E266" s="190" t="s">
        <v>498</v>
      </c>
      <c r="F266" s="190" t="s">
        <v>199</v>
      </c>
      <c r="G266" s="190" t="s">
        <v>224</v>
      </c>
      <c r="H266" s="190" t="s">
        <v>221</v>
      </c>
    </row>
    <row r="267" spans="1:8" x14ac:dyDescent="0.25">
      <c r="A267" s="190">
        <f t="shared" si="4"/>
        <v>26</v>
      </c>
      <c r="B267" s="194" t="s">
        <v>78</v>
      </c>
      <c r="C267" s="189" t="s">
        <v>1166</v>
      </c>
      <c r="D267" s="190" t="s">
        <v>376</v>
      </c>
      <c r="E267" s="190" t="s">
        <v>445</v>
      </c>
      <c r="F267" s="190" t="s">
        <v>199</v>
      </c>
      <c r="G267" s="190" t="s">
        <v>21</v>
      </c>
      <c r="H267" s="190" t="s">
        <v>221</v>
      </c>
    </row>
    <row r="268" spans="1:8" x14ac:dyDescent="0.25">
      <c r="A268" s="190">
        <f t="shared" si="4"/>
        <v>27</v>
      </c>
      <c r="B268" s="194" t="s">
        <v>708</v>
      </c>
      <c r="C268" s="189" t="s">
        <v>1324</v>
      </c>
      <c r="D268" s="190" t="s">
        <v>690</v>
      </c>
      <c r="E268" s="190" t="s">
        <v>707</v>
      </c>
      <c r="F268" s="190" t="s">
        <v>200</v>
      </c>
      <c r="G268" s="190" t="s">
        <v>21</v>
      </c>
      <c r="H268" s="190" t="s">
        <v>221</v>
      </c>
    </row>
    <row r="269" spans="1:8" x14ac:dyDescent="0.25">
      <c r="A269" s="190">
        <f t="shared" si="4"/>
        <v>28</v>
      </c>
      <c r="B269" s="194" t="s">
        <v>935</v>
      </c>
      <c r="C269" s="189" t="s">
        <v>108</v>
      </c>
      <c r="D269" s="190" t="s">
        <v>884</v>
      </c>
      <c r="E269" s="190" t="s">
        <v>934</v>
      </c>
      <c r="F269" s="190" t="s">
        <v>200</v>
      </c>
      <c r="G269" s="190" t="s">
        <v>224</v>
      </c>
      <c r="H269" s="190" t="s">
        <v>221</v>
      </c>
    </row>
    <row r="270" spans="1:8" x14ac:dyDescent="0.25">
      <c r="A270" s="190">
        <f t="shared" si="4"/>
        <v>29</v>
      </c>
      <c r="B270" s="194" t="s">
        <v>223</v>
      </c>
      <c r="C270" s="189" t="s">
        <v>1111</v>
      </c>
      <c r="D270" s="190" t="s">
        <v>72</v>
      </c>
      <c r="E270" s="190" t="s">
        <v>222</v>
      </c>
      <c r="F270" s="190" t="s">
        <v>202</v>
      </c>
      <c r="G270" s="190" t="s">
        <v>224</v>
      </c>
      <c r="H270" s="190" t="s">
        <v>221</v>
      </c>
    </row>
    <row r="271" spans="1:8" x14ac:dyDescent="0.25">
      <c r="A271" s="190">
        <f t="shared" si="4"/>
        <v>30</v>
      </c>
      <c r="B271" s="194" t="s">
        <v>503</v>
      </c>
      <c r="C271" s="189" t="s">
        <v>1191</v>
      </c>
      <c r="D271" s="190" t="s">
        <v>469</v>
      </c>
      <c r="E271" s="190" t="s">
        <v>502</v>
      </c>
      <c r="F271" s="190" t="s">
        <v>202</v>
      </c>
      <c r="G271" s="190" t="s">
        <v>21</v>
      </c>
      <c r="H271" s="190" t="s">
        <v>221</v>
      </c>
    </row>
    <row r="272" spans="1:8" x14ac:dyDescent="0.25">
      <c r="A272" s="190">
        <f t="shared" si="4"/>
        <v>31</v>
      </c>
      <c r="B272" s="194" t="s">
        <v>88</v>
      </c>
      <c r="C272" s="189" t="s">
        <v>89</v>
      </c>
      <c r="D272" s="190" t="s">
        <v>75</v>
      </c>
      <c r="E272" s="190" t="s">
        <v>817</v>
      </c>
      <c r="F272" s="190" t="s">
        <v>206</v>
      </c>
      <c r="G272" s="190" t="s">
        <v>21</v>
      </c>
      <c r="H272" s="190" t="s">
        <v>221</v>
      </c>
    </row>
    <row r="273" spans="1:8" x14ac:dyDescent="0.25">
      <c r="A273" s="190">
        <f t="shared" si="4"/>
        <v>32</v>
      </c>
      <c r="B273" s="194" t="s">
        <v>145</v>
      </c>
      <c r="C273" s="189" t="s">
        <v>1310</v>
      </c>
      <c r="D273" s="190" t="s">
        <v>950</v>
      </c>
      <c r="E273" s="190" t="s">
        <v>996</v>
      </c>
      <c r="F273" s="190" t="s">
        <v>206</v>
      </c>
      <c r="G273" s="190" t="s">
        <v>224</v>
      </c>
      <c r="H273" s="190" t="s">
        <v>221</v>
      </c>
    </row>
    <row r="274" spans="1:8" x14ac:dyDescent="0.25">
      <c r="A274" s="190">
        <f t="shared" si="4"/>
        <v>33</v>
      </c>
      <c r="B274" s="194" t="s">
        <v>767</v>
      </c>
      <c r="C274" s="189" t="s">
        <v>126</v>
      </c>
      <c r="D274" s="190" t="s">
        <v>84</v>
      </c>
      <c r="E274" s="190" t="s">
        <v>766</v>
      </c>
      <c r="F274" s="190" t="s">
        <v>207</v>
      </c>
      <c r="G274" s="190" t="s">
        <v>224</v>
      </c>
      <c r="H274" s="190" t="s">
        <v>221</v>
      </c>
    </row>
    <row r="275" spans="1:8" x14ac:dyDescent="0.25">
      <c r="A275" s="190">
        <f t="shared" si="4"/>
        <v>34</v>
      </c>
      <c r="B275" s="194" t="s">
        <v>713</v>
      </c>
      <c r="C275" s="189" t="s">
        <v>1247</v>
      </c>
      <c r="D275" s="190" t="s">
        <v>690</v>
      </c>
      <c r="E275" s="190" t="s">
        <v>712</v>
      </c>
      <c r="F275" s="190" t="s">
        <v>207</v>
      </c>
      <c r="G275" s="190" t="s">
        <v>21</v>
      </c>
      <c r="H275" s="190" t="s">
        <v>221</v>
      </c>
    </row>
    <row r="276" spans="1:8" x14ac:dyDescent="0.25">
      <c r="A276" s="190">
        <f t="shared" si="4"/>
        <v>35</v>
      </c>
      <c r="B276" s="194" t="s">
        <v>493</v>
      </c>
      <c r="C276" s="189" t="s">
        <v>1187</v>
      </c>
      <c r="D276" s="190" t="s">
        <v>469</v>
      </c>
      <c r="E276" s="190" t="s">
        <v>492</v>
      </c>
      <c r="F276" s="190" t="s">
        <v>1352</v>
      </c>
      <c r="G276" s="190" t="s">
        <v>224</v>
      </c>
      <c r="H276" s="190" t="s">
        <v>221</v>
      </c>
    </row>
    <row r="277" spans="1:8" x14ac:dyDescent="0.25">
      <c r="A277" s="190">
        <f t="shared" si="4"/>
        <v>36</v>
      </c>
      <c r="B277" s="194" t="s">
        <v>1113</v>
      </c>
      <c r="C277" s="189" t="s">
        <v>82</v>
      </c>
      <c r="D277" s="190" t="s">
        <v>72</v>
      </c>
      <c r="E277" s="190" t="s">
        <v>225</v>
      </c>
      <c r="F277" s="190" t="s">
        <v>1352</v>
      </c>
      <c r="G277" s="190" t="s">
        <v>224</v>
      </c>
      <c r="H277" s="190" t="s">
        <v>221</v>
      </c>
    </row>
    <row r="278" spans="1:8" x14ac:dyDescent="0.25">
      <c r="A278" s="190">
        <f t="shared" si="4"/>
        <v>37</v>
      </c>
      <c r="B278" s="194" t="s">
        <v>1003</v>
      </c>
      <c r="C278" s="189" t="s">
        <v>133</v>
      </c>
      <c r="D278" s="190" t="s">
        <v>950</v>
      </c>
      <c r="E278" s="190" t="s">
        <v>1002</v>
      </c>
      <c r="F278" s="190" t="s">
        <v>1352</v>
      </c>
      <c r="G278" s="190" t="s">
        <v>21</v>
      </c>
      <c r="H278" s="190" t="s">
        <v>221</v>
      </c>
    </row>
    <row r="279" spans="1:8" x14ac:dyDescent="0.25">
      <c r="A279" s="190">
        <f t="shared" si="4"/>
        <v>38</v>
      </c>
      <c r="B279" s="194" t="s">
        <v>939</v>
      </c>
      <c r="C279" s="189" t="s">
        <v>116</v>
      </c>
      <c r="D279" s="190" t="s">
        <v>884</v>
      </c>
      <c r="E279" s="190" t="s">
        <v>938</v>
      </c>
      <c r="F279" s="190" t="s">
        <v>1352</v>
      </c>
      <c r="G279" s="190" t="s">
        <v>224</v>
      </c>
      <c r="H279" s="190" t="s">
        <v>221</v>
      </c>
    </row>
    <row r="280" spans="1:8" x14ac:dyDescent="0.25">
      <c r="A280" s="190">
        <f t="shared" si="4"/>
        <v>39</v>
      </c>
      <c r="B280" s="194" t="s">
        <v>1327</v>
      </c>
      <c r="C280" s="189" t="s">
        <v>106</v>
      </c>
      <c r="D280" s="190" t="s">
        <v>469</v>
      </c>
      <c r="E280" s="190" t="s">
        <v>496</v>
      </c>
      <c r="F280" s="190" t="s">
        <v>171</v>
      </c>
      <c r="G280" s="190" t="s">
        <v>224</v>
      </c>
      <c r="H280" s="190" t="s">
        <v>221</v>
      </c>
    </row>
    <row r="281" spans="1:8" x14ac:dyDescent="0.25">
      <c r="A281" s="190">
        <f t="shared" si="4"/>
        <v>40</v>
      </c>
      <c r="B281" s="194" t="s">
        <v>229</v>
      </c>
      <c r="C281" s="189" t="s">
        <v>1114</v>
      </c>
      <c r="D281" s="190" t="s">
        <v>72</v>
      </c>
      <c r="E281" s="190" t="s">
        <v>228</v>
      </c>
      <c r="F281" s="190" t="s">
        <v>1356</v>
      </c>
      <c r="G281" s="190" t="s">
        <v>21</v>
      </c>
      <c r="H281" s="190" t="s">
        <v>221</v>
      </c>
    </row>
    <row r="282" spans="1:8" x14ac:dyDescent="0.25">
      <c r="A282" s="190">
        <f t="shared" si="4"/>
        <v>41</v>
      </c>
      <c r="B282" s="194" t="s">
        <v>501</v>
      </c>
      <c r="C282" s="189" t="s">
        <v>1190</v>
      </c>
      <c r="D282" s="190" t="s">
        <v>469</v>
      </c>
      <c r="E282" s="190" t="s">
        <v>500</v>
      </c>
      <c r="F282" s="190" t="s">
        <v>1353</v>
      </c>
      <c r="G282" s="190" t="s">
        <v>224</v>
      </c>
      <c r="H282" s="190" t="s">
        <v>221</v>
      </c>
    </row>
    <row r="283" spans="1:8" x14ac:dyDescent="0.25">
      <c r="A283" s="190">
        <f t="shared" si="4"/>
        <v>42</v>
      </c>
      <c r="B283" s="194" t="s">
        <v>146</v>
      </c>
      <c r="C283" s="189" t="s">
        <v>95</v>
      </c>
      <c r="D283" s="190" t="s">
        <v>690</v>
      </c>
      <c r="E283" s="190" t="s">
        <v>711</v>
      </c>
      <c r="F283" s="190" t="s">
        <v>1353</v>
      </c>
      <c r="G283" s="190" t="s">
        <v>224</v>
      </c>
      <c r="H283" s="190" t="s">
        <v>221</v>
      </c>
    </row>
    <row r="284" spans="1:8" x14ac:dyDescent="0.25">
      <c r="A284" s="190">
        <f t="shared" si="4"/>
        <v>43</v>
      </c>
      <c r="B284" s="194" t="s">
        <v>167</v>
      </c>
      <c r="C284" s="189" t="s">
        <v>1191</v>
      </c>
      <c r="D284" s="190" t="s">
        <v>469</v>
      </c>
      <c r="E284" s="190" t="s">
        <v>504</v>
      </c>
      <c r="F284" s="190" t="s">
        <v>1353</v>
      </c>
      <c r="G284" s="190" t="s">
        <v>224</v>
      </c>
      <c r="H284" s="190" t="s">
        <v>221</v>
      </c>
    </row>
    <row r="285" spans="1:8" x14ac:dyDescent="0.25">
      <c r="A285" s="190">
        <f t="shared" si="4"/>
        <v>44</v>
      </c>
      <c r="B285" s="194" t="s">
        <v>925</v>
      </c>
      <c r="C285" s="189" t="s">
        <v>1321</v>
      </c>
      <c r="D285" s="190" t="s">
        <v>884</v>
      </c>
      <c r="E285" s="190" t="s">
        <v>924</v>
      </c>
      <c r="F285" s="190" t="s">
        <v>1349</v>
      </c>
      <c r="G285" s="190" t="s">
        <v>21</v>
      </c>
      <c r="H285" s="190" t="s">
        <v>221</v>
      </c>
    </row>
    <row r="286" spans="1:8" x14ac:dyDescent="0.25">
      <c r="A286" s="190">
        <f t="shared" si="4"/>
        <v>45</v>
      </c>
      <c r="B286" s="194" t="s">
        <v>923</v>
      </c>
      <c r="C286" s="189" t="s">
        <v>97</v>
      </c>
      <c r="D286" s="190" t="s">
        <v>884</v>
      </c>
      <c r="E286" s="190" t="s">
        <v>922</v>
      </c>
      <c r="F286" s="190" t="s">
        <v>1354</v>
      </c>
      <c r="G286" s="190" t="s">
        <v>21</v>
      </c>
      <c r="H286" s="190" t="s">
        <v>221</v>
      </c>
    </row>
    <row r="287" spans="1:8" x14ac:dyDescent="0.25">
      <c r="A287" s="190">
        <f t="shared" si="4"/>
        <v>46</v>
      </c>
      <c r="B287" s="194" t="s">
        <v>1229</v>
      </c>
      <c r="C287" s="189" t="s">
        <v>1230</v>
      </c>
      <c r="D287" s="190" t="s">
        <v>639</v>
      </c>
      <c r="E287" s="190" t="s">
        <v>652</v>
      </c>
      <c r="F287" s="190" t="s">
        <v>1354</v>
      </c>
      <c r="G287" s="190" t="s">
        <v>21</v>
      </c>
      <c r="H287" s="190" t="s">
        <v>221</v>
      </c>
    </row>
    <row r="288" spans="1:8" x14ac:dyDescent="0.25">
      <c r="A288" s="190">
        <f t="shared" si="4"/>
        <v>47</v>
      </c>
      <c r="B288" s="194" t="s">
        <v>1001</v>
      </c>
      <c r="C288" s="189" t="s">
        <v>638</v>
      </c>
      <c r="D288" s="190" t="s">
        <v>950</v>
      </c>
      <c r="E288" s="190" t="s">
        <v>1000</v>
      </c>
      <c r="F288" s="190" t="s">
        <v>1354</v>
      </c>
      <c r="G288" s="190" t="s">
        <v>224</v>
      </c>
      <c r="H288" s="190" t="s">
        <v>221</v>
      </c>
    </row>
    <row r="289" spans="1:8" x14ac:dyDescent="0.25">
      <c r="A289" s="190">
        <f t="shared" si="4"/>
        <v>48</v>
      </c>
      <c r="B289" s="194" t="s">
        <v>495</v>
      </c>
      <c r="C289" s="189" t="s">
        <v>172</v>
      </c>
      <c r="D289" s="190" t="s">
        <v>469</v>
      </c>
      <c r="E289" s="190" t="s">
        <v>494</v>
      </c>
      <c r="F289" s="190" t="s">
        <v>174</v>
      </c>
      <c r="G289" s="190" t="s">
        <v>224</v>
      </c>
      <c r="H289" s="190" t="s">
        <v>221</v>
      </c>
    </row>
    <row r="290" spans="1:8" x14ac:dyDescent="0.25">
      <c r="A290" s="190">
        <f t="shared" si="4"/>
        <v>49</v>
      </c>
      <c r="B290" s="194" t="s">
        <v>233</v>
      </c>
      <c r="C290" s="189" t="s">
        <v>1116</v>
      </c>
      <c r="D290" s="190" t="s">
        <v>72</v>
      </c>
      <c r="E290" s="190" t="s">
        <v>232</v>
      </c>
      <c r="F290" s="190" t="s">
        <v>174</v>
      </c>
      <c r="G290" s="190" t="s">
        <v>224</v>
      </c>
      <c r="H290" s="190" t="s">
        <v>221</v>
      </c>
    </row>
    <row r="291" spans="1:8" x14ac:dyDescent="0.25">
      <c r="A291" s="190">
        <f t="shared" si="4"/>
        <v>50</v>
      </c>
      <c r="B291" s="194" t="s">
        <v>1097</v>
      </c>
      <c r="C291" s="189" t="s">
        <v>120</v>
      </c>
      <c r="D291" s="190" t="s">
        <v>246</v>
      </c>
      <c r="E291" s="190" t="s">
        <v>285</v>
      </c>
      <c r="F291" s="190" t="s">
        <v>1355</v>
      </c>
      <c r="G291" s="190" t="s">
        <v>224</v>
      </c>
      <c r="H291" s="190" t="s">
        <v>221</v>
      </c>
    </row>
    <row r="292" spans="1:8" x14ac:dyDescent="0.25">
      <c r="A292" s="190">
        <f t="shared" si="4"/>
        <v>51</v>
      </c>
      <c r="B292" s="194" t="s">
        <v>164</v>
      </c>
      <c r="C292" s="189" t="s">
        <v>165</v>
      </c>
      <c r="D292" s="190" t="s">
        <v>75</v>
      </c>
      <c r="E292" s="190" t="s">
        <v>818</v>
      </c>
      <c r="F292" s="190" t="s">
        <v>1350</v>
      </c>
      <c r="G292" s="190" t="s">
        <v>224</v>
      </c>
      <c r="H292" s="190" t="s">
        <v>221</v>
      </c>
    </row>
    <row r="293" spans="1:8" x14ac:dyDescent="0.25">
      <c r="A293" s="190">
        <f t="shared" si="4"/>
        <v>52</v>
      </c>
      <c r="B293" s="194" t="s">
        <v>85</v>
      </c>
      <c r="C293" s="189" t="s">
        <v>114</v>
      </c>
      <c r="D293" s="190" t="s">
        <v>376</v>
      </c>
      <c r="E293" s="190" t="s">
        <v>442</v>
      </c>
      <c r="F293" s="190" t="s">
        <v>178</v>
      </c>
      <c r="G293" s="190" t="s">
        <v>21</v>
      </c>
      <c r="H293" s="190" t="s">
        <v>221</v>
      </c>
    </row>
    <row r="294" spans="1:8" x14ac:dyDescent="0.25">
      <c r="A294" s="190">
        <f t="shared" si="4"/>
        <v>53</v>
      </c>
      <c r="B294" s="194" t="s">
        <v>125</v>
      </c>
      <c r="C294" s="189" t="s">
        <v>1171</v>
      </c>
      <c r="D294" s="190" t="s">
        <v>459</v>
      </c>
      <c r="E294" s="190" t="s">
        <v>460</v>
      </c>
      <c r="F294" s="190" t="s">
        <v>178</v>
      </c>
      <c r="G294" s="190" t="s">
        <v>21</v>
      </c>
      <c r="H294" s="190" t="s">
        <v>221</v>
      </c>
    </row>
    <row r="295" spans="1:8" x14ac:dyDescent="0.25">
      <c r="A295" s="190">
        <f t="shared" si="4"/>
        <v>54</v>
      </c>
      <c r="B295" s="194" t="s">
        <v>927</v>
      </c>
      <c r="C295" s="189" t="s">
        <v>1292</v>
      </c>
      <c r="D295" s="190" t="s">
        <v>884</v>
      </c>
      <c r="E295" s="190" t="s">
        <v>926</v>
      </c>
      <c r="F295" s="190" t="s">
        <v>178</v>
      </c>
      <c r="G295" s="190" t="s">
        <v>224</v>
      </c>
      <c r="H295" s="190" t="s">
        <v>221</v>
      </c>
    </row>
    <row r="296" spans="1:8" x14ac:dyDescent="0.25">
      <c r="A296" s="190">
        <f t="shared" si="4"/>
        <v>55</v>
      </c>
      <c r="B296" s="194" t="s">
        <v>115</v>
      </c>
      <c r="C296" s="189" t="s">
        <v>116</v>
      </c>
      <c r="D296" s="190" t="s">
        <v>573</v>
      </c>
      <c r="E296" s="190" t="s">
        <v>584</v>
      </c>
      <c r="F296" s="190" t="s">
        <v>178</v>
      </c>
      <c r="G296" s="190" t="s">
        <v>224</v>
      </c>
      <c r="H296" s="190" t="s">
        <v>221</v>
      </c>
    </row>
    <row r="297" spans="1:8" x14ac:dyDescent="0.25">
      <c r="A297" s="190">
        <f t="shared" si="4"/>
        <v>56</v>
      </c>
      <c r="B297" s="194" t="s">
        <v>1211</v>
      </c>
      <c r="C297" s="189" t="s">
        <v>140</v>
      </c>
      <c r="D297" s="190" t="s">
        <v>516</v>
      </c>
      <c r="E297" s="190" t="s">
        <v>557</v>
      </c>
      <c r="F297" s="190" t="s">
        <v>178</v>
      </c>
      <c r="G297" s="190" t="s">
        <v>224</v>
      </c>
      <c r="H297" s="190" t="s">
        <v>221</v>
      </c>
    </row>
    <row r="298" spans="1:8" x14ac:dyDescent="0.25">
      <c r="A298" s="190">
        <f t="shared" si="4"/>
        <v>57</v>
      </c>
      <c r="B298" s="194" t="s">
        <v>816</v>
      </c>
      <c r="C298" s="189" t="s">
        <v>137</v>
      </c>
      <c r="D298" s="190" t="s">
        <v>75</v>
      </c>
      <c r="E298" s="190" t="s">
        <v>815</v>
      </c>
      <c r="F298" s="190" t="s">
        <v>178</v>
      </c>
      <c r="G298" s="190" t="s">
        <v>224</v>
      </c>
      <c r="H298" s="190" t="s">
        <v>221</v>
      </c>
    </row>
    <row r="299" spans="1:8" x14ac:dyDescent="0.25">
      <c r="A299" s="190">
        <f t="shared" si="4"/>
        <v>58</v>
      </c>
      <c r="B299" s="194" t="s">
        <v>78</v>
      </c>
      <c r="C299" s="189" t="s">
        <v>138</v>
      </c>
      <c r="D299" s="190" t="s">
        <v>75</v>
      </c>
      <c r="E299" s="190" t="s">
        <v>819</v>
      </c>
      <c r="F299" s="190" t="s">
        <v>178</v>
      </c>
      <c r="G299" s="190" t="s">
        <v>21</v>
      </c>
      <c r="H299" s="190" t="s">
        <v>221</v>
      </c>
    </row>
    <row r="300" spans="1:8" x14ac:dyDescent="0.25">
      <c r="A300" s="190">
        <f t="shared" si="4"/>
        <v>59</v>
      </c>
      <c r="B300" s="194" t="s">
        <v>231</v>
      </c>
      <c r="C300" s="189" t="s">
        <v>1115</v>
      </c>
      <c r="D300" s="190" t="s">
        <v>72</v>
      </c>
      <c r="E300" s="190" t="s">
        <v>230</v>
      </c>
      <c r="F300" s="190" t="s">
        <v>178</v>
      </c>
      <c r="G300" s="190" t="s">
        <v>21</v>
      </c>
      <c r="H300" s="190" t="s">
        <v>221</v>
      </c>
    </row>
    <row r="301" spans="1:8" x14ac:dyDescent="0.25">
      <c r="A301" s="190">
        <f t="shared" si="4"/>
        <v>60</v>
      </c>
      <c r="B301" s="194" t="s">
        <v>110</v>
      </c>
      <c r="C301" s="189" t="s">
        <v>111</v>
      </c>
      <c r="D301" s="190" t="s">
        <v>573</v>
      </c>
      <c r="E301" s="190" t="s">
        <v>586</v>
      </c>
      <c r="F301" s="190" t="s">
        <v>178</v>
      </c>
      <c r="G301" s="190" t="s">
        <v>21</v>
      </c>
      <c r="H301" s="190" t="s">
        <v>221</v>
      </c>
    </row>
    <row r="302" spans="1:8" x14ac:dyDescent="0.25">
      <c r="A302" s="190">
        <f t="shared" si="4"/>
        <v>61</v>
      </c>
      <c r="B302" s="194" t="s">
        <v>463</v>
      </c>
      <c r="C302" s="189" t="s">
        <v>1172</v>
      </c>
      <c r="D302" s="190" t="s">
        <v>459</v>
      </c>
      <c r="E302" s="190" t="s">
        <v>462</v>
      </c>
      <c r="F302" s="190" t="s">
        <v>178</v>
      </c>
      <c r="G302" s="190" t="s">
        <v>224</v>
      </c>
      <c r="H302" s="190" t="s">
        <v>221</v>
      </c>
    </row>
    <row r="303" spans="1:8" x14ac:dyDescent="0.25">
      <c r="A303" s="190">
        <f t="shared" si="4"/>
        <v>62</v>
      </c>
      <c r="B303" s="194" t="s">
        <v>678</v>
      </c>
      <c r="C303" s="189" t="s">
        <v>1238</v>
      </c>
      <c r="D303" s="190" t="s">
        <v>666</v>
      </c>
      <c r="E303" s="190" t="s">
        <v>677</v>
      </c>
      <c r="F303" s="190" t="s">
        <v>178</v>
      </c>
      <c r="G303" s="190" t="s">
        <v>224</v>
      </c>
      <c r="H303" s="190" t="s">
        <v>221</v>
      </c>
    </row>
    <row r="304" spans="1:8" x14ac:dyDescent="0.25">
      <c r="A304" s="190">
        <f t="shared" si="4"/>
        <v>63</v>
      </c>
      <c r="B304" s="194" t="s">
        <v>765</v>
      </c>
      <c r="C304" s="189" t="s">
        <v>1263</v>
      </c>
      <c r="D304" s="190" t="s">
        <v>84</v>
      </c>
      <c r="E304" s="190" t="s">
        <v>764</v>
      </c>
      <c r="F304" s="190" t="s">
        <v>177</v>
      </c>
      <c r="G304" s="190" t="s">
        <v>21</v>
      </c>
      <c r="H304" s="190" t="s">
        <v>221</v>
      </c>
    </row>
    <row r="305" spans="1:11" x14ac:dyDescent="0.25">
      <c r="A305" s="190">
        <f t="shared" si="4"/>
        <v>64</v>
      </c>
      <c r="B305" s="194" t="s">
        <v>90</v>
      </c>
      <c r="C305" s="189" t="s">
        <v>91</v>
      </c>
      <c r="D305" s="190" t="s">
        <v>595</v>
      </c>
      <c r="E305" s="190" t="s">
        <v>612</v>
      </c>
      <c r="F305" s="190" t="s">
        <v>1357</v>
      </c>
      <c r="G305" s="190" t="s">
        <v>224</v>
      </c>
      <c r="H305" s="190" t="s">
        <v>221</v>
      </c>
    </row>
    <row r="306" spans="1:11" x14ac:dyDescent="0.25">
      <c r="A306" s="190">
        <f t="shared" si="4"/>
        <v>65</v>
      </c>
      <c r="B306" s="194" t="s">
        <v>491</v>
      </c>
      <c r="C306" s="189" t="s">
        <v>1186</v>
      </c>
      <c r="D306" s="190" t="s">
        <v>469</v>
      </c>
      <c r="E306" s="190" t="s">
        <v>490</v>
      </c>
      <c r="F306" s="190" t="s">
        <v>1347</v>
      </c>
      <c r="G306" s="190" t="s">
        <v>21</v>
      </c>
      <c r="H306" s="190" t="s">
        <v>221</v>
      </c>
    </row>
    <row r="307" spans="1:11" x14ac:dyDescent="0.25">
      <c r="A307" s="190">
        <f t="shared" si="4"/>
        <v>66</v>
      </c>
      <c r="B307" s="194" t="s">
        <v>444</v>
      </c>
      <c r="C307" s="189" t="s">
        <v>142</v>
      </c>
      <c r="D307" s="190" t="s">
        <v>376</v>
      </c>
      <c r="E307" s="190" t="s">
        <v>443</v>
      </c>
      <c r="F307" s="190" t="s">
        <v>1348</v>
      </c>
      <c r="G307" s="190" t="s">
        <v>21</v>
      </c>
      <c r="H307" s="190" t="s">
        <v>221</v>
      </c>
    </row>
    <row r="308" spans="1:11" x14ac:dyDescent="0.25">
      <c r="A308" s="190">
        <f t="shared" si="4"/>
        <v>67</v>
      </c>
      <c r="B308" s="194" t="s">
        <v>999</v>
      </c>
      <c r="C308" s="189" t="s">
        <v>160</v>
      </c>
      <c r="D308" s="190" t="s">
        <v>224</v>
      </c>
      <c r="E308" s="190" t="s">
        <v>998</v>
      </c>
      <c r="F308" s="190" t="s">
        <v>1351</v>
      </c>
      <c r="G308" s="190" t="s">
        <v>224</v>
      </c>
      <c r="H308" s="190" t="s">
        <v>221</v>
      </c>
    </row>
    <row r="309" spans="1:11" x14ac:dyDescent="0.25">
      <c r="A309" s="190"/>
    </row>
    <row r="310" spans="1:11" x14ac:dyDescent="0.25">
      <c r="A310" s="189"/>
      <c r="B310" s="189" t="s">
        <v>1329</v>
      </c>
      <c r="C310" s="189"/>
      <c r="D310" s="190"/>
      <c r="E310" s="190"/>
      <c r="F310" s="190"/>
      <c r="G310" s="190"/>
      <c r="H310" s="190"/>
      <c r="I310" s="236" t="s">
        <v>1361</v>
      </c>
      <c r="J310" s="190" t="s">
        <v>1362</v>
      </c>
      <c r="K310" s="194"/>
    </row>
    <row r="311" spans="1:11" ht="15.6" x14ac:dyDescent="0.3">
      <c r="A311" s="189"/>
      <c r="B311" s="191" t="s">
        <v>1330</v>
      </c>
      <c r="C311" s="191" t="s">
        <v>1091</v>
      </c>
      <c r="D311" s="192" t="s">
        <v>215</v>
      </c>
      <c r="E311" s="192" t="s">
        <v>1331</v>
      </c>
      <c r="F311" s="192" t="s">
        <v>1332</v>
      </c>
      <c r="G311" s="192"/>
      <c r="H311" s="192"/>
      <c r="I311" s="236"/>
      <c r="J311" s="190"/>
      <c r="K311" s="194"/>
    </row>
    <row r="312" spans="1:11" x14ac:dyDescent="0.25">
      <c r="A312" s="189"/>
      <c r="B312" s="189" t="s">
        <v>76</v>
      </c>
      <c r="C312" s="189" t="s">
        <v>147</v>
      </c>
      <c r="D312" s="190" t="s">
        <v>323</v>
      </c>
      <c r="E312" s="190" t="s">
        <v>338</v>
      </c>
      <c r="F312" s="190" t="s">
        <v>22</v>
      </c>
      <c r="G312" s="190" t="s">
        <v>224</v>
      </c>
      <c r="H312" s="190" t="s">
        <v>247</v>
      </c>
      <c r="I312" s="236" t="s">
        <v>1363</v>
      </c>
      <c r="J312" s="190"/>
      <c r="K312" s="194"/>
    </row>
    <row r="313" spans="1:11" x14ac:dyDescent="0.25">
      <c r="A313" s="189"/>
      <c r="B313" s="189" t="s">
        <v>597</v>
      </c>
      <c r="C313" s="189" t="s">
        <v>136</v>
      </c>
      <c r="D313" s="190" t="s">
        <v>595</v>
      </c>
      <c r="E313" s="190" t="s">
        <v>596</v>
      </c>
      <c r="F313" s="190" t="s">
        <v>18</v>
      </c>
      <c r="G313" s="190" t="s">
        <v>224</v>
      </c>
      <c r="H313" s="190" t="s">
        <v>247</v>
      </c>
      <c r="I313" s="236" t="s">
        <v>1363</v>
      </c>
      <c r="J313" s="190"/>
      <c r="K313" s="194"/>
    </row>
    <row r="314" spans="1:11" x14ac:dyDescent="0.25">
      <c r="A314" s="189"/>
      <c r="B314" s="189" t="s">
        <v>1097</v>
      </c>
      <c r="C314" s="189" t="s">
        <v>172</v>
      </c>
      <c r="D314" s="190" t="s">
        <v>246</v>
      </c>
      <c r="E314" s="190" t="s">
        <v>248</v>
      </c>
      <c r="F314" s="190" t="s">
        <v>24</v>
      </c>
      <c r="G314" s="190" t="s">
        <v>224</v>
      </c>
      <c r="H314" s="190" t="s">
        <v>247</v>
      </c>
      <c r="I314" s="236">
        <v>44369</v>
      </c>
      <c r="J314" s="232">
        <v>0.46736111111111101</v>
      </c>
      <c r="K314" s="194"/>
    </row>
    <row r="315" spans="1:11" x14ac:dyDescent="0.25">
      <c r="A315" s="189"/>
      <c r="B315" s="189" t="s">
        <v>900</v>
      </c>
      <c r="C315" s="189" t="s">
        <v>130</v>
      </c>
      <c r="D315" s="190" t="s">
        <v>884</v>
      </c>
      <c r="E315" s="190" t="s">
        <v>899</v>
      </c>
      <c r="F315" s="190" t="s">
        <v>20</v>
      </c>
      <c r="G315" s="190" t="s">
        <v>224</v>
      </c>
      <c r="H315" s="190" t="s">
        <v>247</v>
      </c>
      <c r="I315" s="236">
        <v>44369</v>
      </c>
      <c r="J315" s="232">
        <v>0.4375</v>
      </c>
      <c r="K315" s="194"/>
    </row>
    <row r="316" spans="1:11" x14ac:dyDescent="0.25">
      <c r="A316" s="189"/>
      <c r="B316" s="189" t="s">
        <v>1295</v>
      </c>
      <c r="C316" s="189" t="s">
        <v>1296</v>
      </c>
      <c r="D316" s="190" t="s">
        <v>884</v>
      </c>
      <c r="E316" s="190" t="s">
        <v>930</v>
      </c>
      <c r="F316" s="190" t="s">
        <v>182</v>
      </c>
      <c r="G316" s="190" t="s">
        <v>21</v>
      </c>
      <c r="H316" s="190" t="s">
        <v>221</v>
      </c>
      <c r="I316" s="236">
        <v>44368</v>
      </c>
      <c r="J316" s="232">
        <v>0.41666666666666702</v>
      </c>
      <c r="K316" s="194"/>
    </row>
    <row r="317" spans="1:11" x14ac:dyDescent="0.25">
      <c r="A317" s="189"/>
      <c r="B317" s="189" t="s">
        <v>1206</v>
      </c>
      <c r="C317" s="189" t="s">
        <v>765</v>
      </c>
      <c r="D317" s="190" t="s">
        <v>595</v>
      </c>
      <c r="E317" s="190" t="s">
        <v>608</v>
      </c>
      <c r="F317" s="190" t="s">
        <v>23</v>
      </c>
      <c r="G317" s="190" t="s">
        <v>224</v>
      </c>
      <c r="H317" s="190" t="s">
        <v>247</v>
      </c>
      <c r="I317" s="195">
        <v>44369</v>
      </c>
      <c r="J317" s="232">
        <v>0.45833333333333298</v>
      </c>
      <c r="K317" s="194"/>
    </row>
    <row r="318" spans="1:11" x14ac:dyDescent="0.25">
      <c r="A318" s="190"/>
      <c r="B318" s="194" t="s">
        <v>522</v>
      </c>
      <c r="C318" s="189" t="s">
        <v>1197</v>
      </c>
      <c r="D318" s="190" t="s">
        <v>516</v>
      </c>
      <c r="E318" s="190" t="s">
        <v>521</v>
      </c>
      <c r="F318" s="190" t="s">
        <v>24</v>
      </c>
      <c r="G318" s="190" t="s">
        <v>21</v>
      </c>
      <c r="H318" s="190" t="s">
        <v>247</v>
      </c>
      <c r="I318" s="195">
        <v>44369</v>
      </c>
      <c r="J318" s="232">
        <v>0.77083333333333304</v>
      </c>
      <c r="K318" s="189"/>
    </row>
    <row r="319" spans="1:11" x14ac:dyDescent="0.25">
      <c r="A319" s="189"/>
      <c r="B319" s="189" t="s">
        <v>515</v>
      </c>
      <c r="C319" s="189" t="s">
        <v>1194</v>
      </c>
      <c r="D319" s="190" t="s">
        <v>516</v>
      </c>
      <c r="E319" s="190" t="s">
        <v>514</v>
      </c>
      <c r="F319" s="190" t="s">
        <v>18</v>
      </c>
      <c r="G319" s="190" t="s">
        <v>224</v>
      </c>
      <c r="H319" s="190" t="s">
        <v>247</v>
      </c>
      <c r="I319" s="195">
        <v>44370</v>
      </c>
      <c r="J319" s="232">
        <v>0.375</v>
      </c>
      <c r="K319" s="189"/>
    </row>
    <row r="320" spans="1:11" x14ac:dyDescent="0.25">
      <c r="A320" s="189"/>
      <c r="B320" s="189" t="s">
        <v>727</v>
      </c>
      <c r="C320" s="189" t="s">
        <v>121</v>
      </c>
      <c r="D320" s="190" t="s">
        <v>719</v>
      </c>
      <c r="E320" s="190" t="s">
        <v>726</v>
      </c>
      <c r="F320" s="190" t="s">
        <v>21</v>
      </c>
      <c r="G320" s="190" t="s">
        <v>224</v>
      </c>
      <c r="H320" s="190" t="s">
        <v>247</v>
      </c>
      <c r="I320" s="195">
        <v>44370</v>
      </c>
      <c r="J320" s="232">
        <v>0.375</v>
      </c>
      <c r="K320" s="189"/>
    </row>
    <row r="321" spans="1:11" x14ac:dyDescent="0.25">
      <c r="A321" s="190"/>
      <c r="B321" s="194" t="s">
        <v>125</v>
      </c>
      <c r="C321" s="189" t="s">
        <v>1169</v>
      </c>
      <c r="D321" s="190" t="s">
        <v>459</v>
      </c>
      <c r="E321" s="190" t="s">
        <v>457</v>
      </c>
      <c r="F321" s="190" t="s">
        <v>18</v>
      </c>
      <c r="G321" s="190" t="s">
        <v>21</v>
      </c>
      <c r="H321" s="190" t="s">
        <v>247</v>
      </c>
      <c r="I321" s="195"/>
      <c r="J321" s="190"/>
      <c r="K321" s="189"/>
    </row>
    <row r="322" spans="1:11" x14ac:dyDescent="0.25">
      <c r="A322" s="189"/>
      <c r="B322" s="189"/>
      <c r="C322" s="189"/>
      <c r="D322" s="190"/>
      <c r="E322" s="190"/>
      <c r="F322" s="190"/>
      <c r="G322" s="190"/>
      <c r="H322" s="190"/>
      <c r="I322" s="236"/>
      <c r="J322" s="190"/>
      <c r="K322" s="194"/>
    </row>
    <row r="323" spans="1:11" x14ac:dyDescent="0.25">
      <c r="A323" s="189"/>
      <c r="B323" s="189"/>
      <c r="C323" s="189"/>
      <c r="D323" s="190"/>
      <c r="E323" s="190"/>
      <c r="F323" s="190"/>
      <c r="G323" s="190"/>
      <c r="H323" s="190"/>
      <c r="I323" s="236"/>
      <c r="J323" s="190"/>
      <c r="K323" s="194"/>
    </row>
    <row r="324" spans="1:11" x14ac:dyDescent="0.25">
      <c r="A324" s="189"/>
      <c r="B324" s="189"/>
      <c r="C324" s="189"/>
      <c r="D324" s="190"/>
      <c r="E324" s="190"/>
      <c r="F324" s="190"/>
      <c r="G324" s="190" t="s">
        <v>15</v>
      </c>
      <c r="H324" s="190"/>
      <c r="I324" s="236"/>
      <c r="J324" s="190"/>
      <c r="K324" s="194"/>
    </row>
    <row r="325" spans="1:11" x14ac:dyDescent="0.25">
      <c r="A325" s="189"/>
      <c r="B325" s="189"/>
      <c r="C325" s="189"/>
      <c r="D325" s="190"/>
      <c r="E325" s="190"/>
      <c r="F325" s="190"/>
      <c r="G325" s="190"/>
      <c r="H325" s="190"/>
      <c r="I325" s="236"/>
      <c r="J325" s="190"/>
      <c r="K325" s="194"/>
    </row>
    <row r="326" spans="1:11" x14ac:dyDescent="0.25">
      <c r="A326" s="189"/>
      <c r="B326" s="189"/>
      <c r="C326" s="189"/>
      <c r="D326" s="190"/>
      <c r="E326" s="190"/>
      <c r="F326" s="190"/>
      <c r="G326" s="190"/>
      <c r="H326" s="190"/>
      <c r="I326" s="236"/>
      <c r="J326" s="190"/>
      <c r="K326" s="194"/>
    </row>
    <row r="327" spans="1:11" x14ac:dyDescent="0.25">
      <c r="A327" s="189"/>
      <c r="B327" s="189"/>
      <c r="C327" s="189"/>
      <c r="D327" s="190"/>
      <c r="E327" s="190"/>
      <c r="F327" s="190"/>
      <c r="G327" s="190"/>
      <c r="H327" s="190"/>
      <c r="I327" s="236"/>
      <c r="J327" s="190"/>
      <c r="K327" s="194"/>
    </row>
    <row r="328" spans="1:11" x14ac:dyDescent="0.25">
      <c r="A328" s="189"/>
      <c r="B328" s="189"/>
      <c r="C328" s="189"/>
      <c r="D328" s="190"/>
      <c r="E328" s="190"/>
      <c r="F328" s="190"/>
      <c r="G328" s="190"/>
      <c r="H328" s="190"/>
      <c r="I328" s="236"/>
      <c r="J328" s="190"/>
      <c r="K328" s="194"/>
    </row>
    <row r="329" spans="1:11" x14ac:dyDescent="0.25">
      <c r="A329" s="189"/>
      <c r="B329" s="189"/>
      <c r="C329" s="189"/>
      <c r="D329" s="190"/>
      <c r="E329" s="190"/>
      <c r="F329" s="190"/>
      <c r="G329" s="190"/>
      <c r="H329" s="190"/>
      <c r="I329" s="236"/>
      <c r="J329" s="190"/>
      <c r="K329" s="194"/>
    </row>
    <row r="330" spans="1:11" x14ac:dyDescent="0.25">
      <c r="A330" s="189"/>
      <c r="B330" s="189"/>
      <c r="C330" s="189"/>
      <c r="D330" s="190"/>
      <c r="E330" s="190"/>
      <c r="F330" s="190"/>
      <c r="G330" s="190"/>
      <c r="H330" s="190"/>
      <c r="I330" s="236"/>
      <c r="J330" s="190"/>
      <c r="K330" s="194"/>
    </row>
    <row r="331" spans="1:11" x14ac:dyDescent="0.25">
      <c r="A331" s="189"/>
      <c r="B331" s="189"/>
      <c r="C331" s="189"/>
      <c r="D331" s="190"/>
      <c r="E331" s="190"/>
      <c r="F331" s="190"/>
      <c r="G331" s="190"/>
      <c r="H331" s="190"/>
      <c r="I331" s="236"/>
      <c r="J331" s="190"/>
      <c r="K331" s="194"/>
    </row>
  </sheetData>
  <sortState ref="B249:H316">
    <sortCondition ref="F249:F316"/>
    <sortCondition ref="B249:B316"/>
    <sortCondition ref="C249:C316"/>
  </sortState>
  <pageMargins left="0.45" right="0.45" top="0.75" bottom="0.75" header="0.3" footer="0.3"/>
  <pageSetup orientation="portrait" horizontalDpi="1200" verticalDpi="1200" r:id="rId1"/>
  <rowBreaks count="10" manualBreakCount="10">
    <brk id="26" max="16383" man="1"/>
    <brk id="51" max="16383" man="1"/>
    <brk id="72" max="16383" man="1"/>
    <brk id="98" max="16383" man="1"/>
    <brk id="123" max="16383" man="1"/>
    <brk id="146" max="16383" man="1"/>
    <brk id="171" max="16383" man="1"/>
    <brk id="195" max="16383" man="1"/>
    <brk id="219" max="16383" man="1"/>
    <brk id="24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4"/>
  <sheetViews>
    <sheetView view="pageBreakPreview" topLeftCell="A280" zoomScaleNormal="100" zoomScaleSheetLayoutView="100" workbookViewId="0">
      <selection activeCell="C295" sqref="C295"/>
    </sheetView>
  </sheetViews>
  <sheetFormatPr defaultColWidth="9.109375" defaultRowHeight="15" x14ac:dyDescent="0.25"/>
  <cols>
    <col min="1" max="1" width="6" style="182" bestFit="1" customWidth="1"/>
    <col min="2" max="2" width="15.88671875" style="182" customWidth="1"/>
    <col min="3" max="3" width="16.6640625" style="182" customWidth="1"/>
    <col min="4" max="4" width="14.5546875" style="184" customWidth="1"/>
    <col min="5" max="5" width="14.44140625" style="184" customWidth="1"/>
    <col min="6" max="6" width="8.44140625" style="184" bestFit="1" customWidth="1"/>
    <col min="7" max="7" width="8.88671875" style="184" customWidth="1"/>
    <col min="8" max="8" width="7.5546875" style="184" bestFit="1" customWidth="1"/>
    <col min="9" max="16384" width="9.109375" style="182"/>
  </cols>
  <sheetData>
    <row r="1" spans="1:8" ht="16.2" thickBot="1" x14ac:dyDescent="0.35">
      <c r="A1" s="205" t="s">
        <v>1367</v>
      </c>
      <c r="B1" s="191" t="s">
        <v>213</v>
      </c>
      <c r="C1" s="191" t="s">
        <v>1311</v>
      </c>
      <c r="D1" s="192" t="s">
        <v>215</v>
      </c>
      <c r="E1" s="192" t="s">
        <v>214</v>
      </c>
      <c r="F1" s="192" t="s">
        <v>36</v>
      </c>
      <c r="G1" s="192" t="s">
        <v>216</v>
      </c>
      <c r="H1" s="192" t="s">
        <v>1093</v>
      </c>
    </row>
    <row r="2" spans="1:8" x14ac:dyDescent="0.25">
      <c r="A2" s="204">
        <v>1</v>
      </c>
      <c r="B2" s="189" t="s">
        <v>665</v>
      </c>
      <c r="C2" s="189" t="s">
        <v>1232</v>
      </c>
      <c r="D2" s="190" t="s">
        <v>666</v>
      </c>
      <c r="E2" s="190" t="s">
        <v>14</v>
      </c>
      <c r="F2" s="190" t="s">
        <v>862</v>
      </c>
      <c r="G2" s="190" t="s">
        <v>224</v>
      </c>
      <c r="H2" s="190" t="s">
        <v>247</v>
      </c>
    </row>
    <row r="3" spans="1:8" x14ac:dyDescent="0.25">
      <c r="A3" s="190">
        <f>A2+1</f>
        <v>2</v>
      </c>
      <c r="B3" s="189" t="s">
        <v>1097</v>
      </c>
      <c r="C3" s="189" t="s">
        <v>1285</v>
      </c>
      <c r="D3" s="190" t="s">
        <v>884</v>
      </c>
      <c r="E3" s="190" t="s">
        <v>14</v>
      </c>
      <c r="F3" s="190" t="s">
        <v>1328</v>
      </c>
      <c r="G3" s="190" t="s">
        <v>224</v>
      </c>
      <c r="H3" s="190" t="s">
        <v>247</v>
      </c>
    </row>
    <row r="4" spans="1:8" x14ac:dyDescent="0.25">
      <c r="A4" s="190">
        <f t="shared" ref="A4:A65" si="0">A3+1</f>
        <v>3</v>
      </c>
      <c r="B4" s="189" t="s">
        <v>297</v>
      </c>
      <c r="C4" s="189" t="s">
        <v>1119</v>
      </c>
      <c r="D4" s="190" t="s">
        <v>291</v>
      </c>
      <c r="E4" s="190" t="s">
        <v>14</v>
      </c>
      <c r="F4" s="190" t="s">
        <v>296</v>
      </c>
      <c r="G4" s="190" t="s">
        <v>21</v>
      </c>
      <c r="H4" s="190" t="s">
        <v>247</v>
      </c>
    </row>
    <row r="5" spans="1:8" x14ac:dyDescent="0.25">
      <c r="A5" s="190">
        <f t="shared" si="0"/>
        <v>4</v>
      </c>
      <c r="B5" s="189" t="s">
        <v>168</v>
      </c>
      <c r="C5" s="189" t="s">
        <v>1218</v>
      </c>
      <c r="D5" s="190" t="s">
        <v>595</v>
      </c>
      <c r="E5" s="190" t="s">
        <v>14</v>
      </c>
      <c r="F5" s="190" t="s">
        <v>593</v>
      </c>
      <c r="G5" s="190" t="s">
        <v>21</v>
      </c>
      <c r="H5" s="190" t="s">
        <v>247</v>
      </c>
    </row>
    <row r="6" spans="1:8" x14ac:dyDescent="0.25">
      <c r="A6" s="190">
        <f t="shared" si="0"/>
        <v>5</v>
      </c>
      <c r="B6" s="189" t="s">
        <v>327</v>
      </c>
      <c r="C6" s="189" t="s">
        <v>1130</v>
      </c>
      <c r="D6" s="190" t="s">
        <v>323</v>
      </c>
      <c r="E6" s="190" t="s">
        <v>14</v>
      </c>
      <c r="F6" s="190" t="s">
        <v>326</v>
      </c>
      <c r="G6" s="190" t="s">
        <v>21</v>
      </c>
      <c r="H6" s="190" t="s">
        <v>247</v>
      </c>
    </row>
    <row r="7" spans="1:8" x14ac:dyDescent="0.25">
      <c r="A7" s="190">
        <f t="shared" si="0"/>
        <v>6</v>
      </c>
      <c r="B7" s="189" t="s">
        <v>163</v>
      </c>
      <c r="C7" s="189" t="s">
        <v>74</v>
      </c>
      <c r="D7" s="190" t="s">
        <v>84</v>
      </c>
      <c r="E7" s="190" t="s">
        <v>14</v>
      </c>
      <c r="F7" s="190" t="s">
        <v>745</v>
      </c>
      <c r="G7" s="190" t="s">
        <v>21</v>
      </c>
      <c r="H7" s="190" t="s">
        <v>247</v>
      </c>
    </row>
    <row r="8" spans="1:8" x14ac:dyDescent="0.25">
      <c r="A8" s="190">
        <f t="shared" si="0"/>
        <v>7</v>
      </c>
      <c r="B8" s="189" t="s">
        <v>530</v>
      </c>
      <c r="C8" s="189" t="s">
        <v>1200</v>
      </c>
      <c r="D8" s="190" t="s">
        <v>516</v>
      </c>
      <c r="E8" s="190" t="s">
        <v>14</v>
      </c>
      <c r="F8" s="190" t="s">
        <v>529</v>
      </c>
      <c r="G8" s="190" t="s">
        <v>224</v>
      </c>
      <c r="H8" s="190" t="s">
        <v>247</v>
      </c>
    </row>
    <row r="9" spans="1:8" x14ac:dyDescent="0.25">
      <c r="A9" s="190">
        <f t="shared" si="0"/>
        <v>8</v>
      </c>
      <c r="B9" s="189" t="s">
        <v>76</v>
      </c>
      <c r="C9" s="189" t="s">
        <v>1301</v>
      </c>
      <c r="D9" s="190" t="s">
        <v>950</v>
      </c>
      <c r="E9" s="190" t="s">
        <v>14</v>
      </c>
      <c r="F9" s="190" t="s">
        <v>961</v>
      </c>
      <c r="G9" s="190" t="s">
        <v>224</v>
      </c>
      <c r="H9" s="190" t="s">
        <v>247</v>
      </c>
    </row>
    <row r="10" spans="1:8" x14ac:dyDescent="0.25">
      <c r="A10" s="190">
        <f t="shared" si="0"/>
        <v>9</v>
      </c>
      <c r="B10" s="189" t="s">
        <v>662</v>
      </c>
      <c r="C10" s="189" t="s">
        <v>1225</v>
      </c>
      <c r="D10" s="190" t="s">
        <v>663</v>
      </c>
      <c r="E10" s="190" t="s">
        <v>14</v>
      </c>
      <c r="F10" s="190" t="s">
        <v>661</v>
      </c>
      <c r="G10" s="190" t="s">
        <v>21</v>
      </c>
      <c r="H10" s="190" t="s">
        <v>247</v>
      </c>
    </row>
    <row r="11" spans="1:8" x14ac:dyDescent="0.25">
      <c r="A11" s="190">
        <f t="shared" si="0"/>
        <v>10</v>
      </c>
      <c r="B11" s="189" t="s">
        <v>534</v>
      </c>
      <c r="C11" s="189" t="s">
        <v>1201</v>
      </c>
      <c r="D11" s="190" t="s">
        <v>516</v>
      </c>
      <c r="E11" s="190" t="s">
        <v>14</v>
      </c>
      <c r="F11" s="190" t="s">
        <v>533</v>
      </c>
      <c r="G11" s="190" t="s">
        <v>224</v>
      </c>
      <c r="H11" s="190" t="s">
        <v>247</v>
      </c>
    </row>
    <row r="12" spans="1:8" x14ac:dyDescent="0.25">
      <c r="A12" s="190">
        <f t="shared" si="0"/>
        <v>11</v>
      </c>
      <c r="B12" s="189" t="s">
        <v>185</v>
      </c>
      <c r="C12" s="189" t="s">
        <v>154</v>
      </c>
      <c r="D12" s="190" t="s">
        <v>376</v>
      </c>
      <c r="E12" s="190" t="s">
        <v>14</v>
      </c>
      <c r="F12" s="190" t="s">
        <v>415</v>
      </c>
      <c r="G12" s="190" t="s">
        <v>21</v>
      </c>
      <c r="H12" s="190" t="s">
        <v>247</v>
      </c>
    </row>
    <row r="13" spans="1:8" x14ac:dyDescent="0.25">
      <c r="A13" s="190">
        <f t="shared" si="0"/>
        <v>12</v>
      </c>
      <c r="B13" s="189" t="s">
        <v>751</v>
      </c>
      <c r="C13" s="189" t="s">
        <v>1259</v>
      </c>
      <c r="D13" s="190" t="s">
        <v>84</v>
      </c>
      <c r="E13" s="190" t="s">
        <v>14</v>
      </c>
      <c r="F13" s="190" t="s">
        <v>750</v>
      </c>
      <c r="G13" s="190" t="s">
        <v>224</v>
      </c>
      <c r="H13" s="190" t="s">
        <v>247</v>
      </c>
    </row>
    <row r="14" spans="1:8" x14ac:dyDescent="0.25">
      <c r="A14" s="190">
        <f t="shared" si="0"/>
        <v>13</v>
      </c>
      <c r="B14" s="189" t="s">
        <v>973</v>
      </c>
      <c r="C14" s="189" t="s">
        <v>159</v>
      </c>
      <c r="D14" s="190" t="s">
        <v>950</v>
      </c>
      <c r="E14" s="190" t="s">
        <v>14</v>
      </c>
      <c r="F14" s="190" t="s">
        <v>972</v>
      </c>
      <c r="G14" s="190" t="s">
        <v>224</v>
      </c>
      <c r="H14" s="190" t="s">
        <v>247</v>
      </c>
    </row>
    <row r="15" spans="1:8" x14ac:dyDescent="0.25">
      <c r="A15" s="190">
        <f t="shared" si="0"/>
        <v>14</v>
      </c>
      <c r="B15" s="189" t="s">
        <v>345</v>
      </c>
      <c r="C15" s="189" t="s">
        <v>1137</v>
      </c>
      <c r="D15" s="190" t="s">
        <v>323</v>
      </c>
      <c r="E15" s="190" t="s">
        <v>14</v>
      </c>
      <c r="F15" s="190" t="s">
        <v>344</v>
      </c>
      <c r="G15" s="190" t="s">
        <v>21</v>
      </c>
      <c r="H15" s="190" t="s">
        <v>247</v>
      </c>
    </row>
    <row r="16" spans="1:8" x14ac:dyDescent="0.25">
      <c r="A16" s="190">
        <f t="shared" si="0"/>
        <v>15</v>
      </c>
      <c r="B16" s="189" t="s">
        <v>1260</v>
      </c>
      <c r="C16" s="189" t="s">
        <v>1261</v>
      </c>
      <c r="D16" s="190" t="s">
        <v>84</v>
      </c>
      <c r="E16" s="190" t="s">
        <v>14</v>
      </c>
      <c r="F16" s="190" t="s">
        <v>752</v>
      </c>
      <c r="G16" s="190" t="s">
        <v>224</v>
      </c>
      <c r="H16" s="190" t="s">
        <v>247</v>
      </c>
    </row>
    <row r="17" spans="1:8" x14ac:dyDescent="0.25">
      <c r="A17" s="190">
        <f t="shared" si="0"/>
        <v>16</v>
      </c>
      <c r="B17" s="189" t="s">
        <v>279</v>
      </c>
      <c r="C17" s="189" t="s">
        <v>1105</v>
      </c>
      <c r="D17" s="190" t="s">
        <v>246</v>
      </c>
      <c r="E17" s="190" t="s">
        <v>14</v>
      </c>
      <c r="F17" s="190" t="s">
        <v>278</v>
      </c>
      <c r="G17" s="190" t="s">
        <v>224</v>
      </c>
      <c r="H17" s="190" t="s">
        <v>247</v>
      </c>
    </row>
    <row r="18" spans="1:8" x14ac:dyDescent="0.25">
      <c r="A18" s="190">
        <f t="shared" si="0"/>
        <v>17</v>
      </c>
      <c r="B18" s="189" t="s">
        <v>281</v>
      </c>
      <c r="C18" s="189" t="s">
        <v>1106</v>
      </c>
      <c r="D18" s="190" t="s">
        <v>246</v>
      </c>
      <c r="E18" s="190" t="s">
        <v>14</v>
      </c>
      <c r="F18" s="190" t="s">
        <v>280</v>
      </c>
      <c r="G18" s="190" t="s">
        <v>224</v>
      </c>
      <c r="H18" s="190" t="s">
        <v>247</v>
      </c>
    </row>
    <row r="19" spans="1:8" x14ac:dyDescent="0.25">
      <c r="A19" s="190">
        <f t="shared" si="0"/>
        <v>18</v>
      </c>
      <c r="B19" s="189" t="s">
        <v>979</v>
      </c>
      <c r="C19" s="189" t="s">
        <v>1306</v>
      </c>
      <c r="D19" s="190" t="s">
        <v>950</v>
      </c>
      <c r="E19" s="190" t="s">
        <v>14</v>
      </c>
      <c r="F19" s="190" t="s">
        <v>978</v>
      </c>
      <c r="G19" s="190" t="s">
        <v>21</v>
      </c>
      <c r="H19" s="190" t="s">
        <v>247</v>
      </c>
    </row>
    <row r="20" spans="1:8" x14ac:dyDescent="0.25">
      <c r="A20" s="190">
        <f t="shared" si="0"/>
        <v>19</v>
      </c>
      <c r="B20" s="189" t="s">
        <v>425</v>
      </c>
      <c r="C20" s="189" t="s">
        <v>1161</v>
      </c>
      <c r="D20" s="190" t="s">
        <v>376</v>
      </c>
      <c r="E20" s="190" t="s">
        <v>14</v>
      </c>
      <c r="F20" s="190" t="s">
        <v>424</v>
      </c>
      <c r="G20" s="190" t="s">
        <v>224</v>
      </c>
      <c r="H20" s="190" t="s">
        <v>247</v>
      </c>
    </row>
    <row r="21" spans="1:8" x14ac:dyDescent="0.25">
      <c r="A21" s="190">
        <f t="shared" si="0"/>
        <v>20</v>
      </c>
      <c r="B21" s="189" t="s">
        <v>633</v>
      </c>
      <c r="C21" s="189" t="s">
        <v>122</v>
      </c>
      <c r="D21" s="190" t="s">
        <v>625</v>
      </c>
      <c r="E21" s="190" t="s">
        <v>14</v>
      </c>
      <c r="F21" s="190" t="s">
        <v>632</v>
      </c>
      <c r="G21" s="190" t="s">
        <v>224</v>
      </c>
      <c r="H21" s="190" t="s">
        <v>247</v>
      </c>
    </row>
    <row r="22" spans="1:8" x14ac:dyDescent="0.25">
      <c r="A22" s="190">
        <f t="shared" si="0"/>
        <v>21</v>
      </c>
      <c r="B22" s="189" t="s">
        <v>429</v>
      </c>
      <c r="C22" s="189" t="s">
        <v>108</v>
      </c>
      <c r="D22" s="190" t="s">
        <v>376</v>
      </c>
      <c r="E22" s="190" t="s">
        <v>14</v>
      </c>
      <c r="F22" s="190" t="s">
        <v>428</v>
      </c>
      <c r="G22" s="190" t="s">
        <v>224</v>
      </c>
      <c r="H22" s="190" t="s">
        <v>247</v>
      </c>
    </row>
    <row r="23" spans="1:8" x14ac:dyDescent="0.25">
      <c r="A23" s="190">
        <f t="shared" si="0"/>
        <v>22</v>
      </c>
      <c r="B23" s="189" t="s">
        <v>433</v>
      </c>
      <c r="C23" s="189" t="s">
        <v>122</v>
      </c>
      <c r="D23" s="190" t="s">
        <v>376</v>
      </c>
      <c r="E23" s="190" t="s">
        <v>14</v>
      </c>
      <c r="F23" s="190" t="s">
        <v>432</v>
      </c>
      <c r="G23" s="190" t="s">
        <v>224</v>
      </c>
      <c r="H23" s="190" t="s">
        <v>247</v>
      </c>
    </row>
    <row r="24" spans="1:8" x14ac:dyDescent="0.25">
      <c r="A24" s="190">
        <f t="shared" si="0"/>
        <v>23</v>
      </c>
      <c r="B24" s="189" t="s">
        <v>357</v>
      </c>
      <c r="C24" s="189" t="s">
        <v>1141</v>
      </c>
      <c r="D24" s="190" t="s">
        <v>323</v>
      </c>
      <c r="E24" s="190" t="s">
        <v>14</v>
      </c>
      <c r="F24" s="190" t="s">
        <v>356</v>
      </c>
      <c r="G24" s="190" t="s">
        <v>224</v>
      </c>
      <c r="H24" s="190" t="s">
        <v>247</v>
      </c>
    </row>
    <row r="25" spans="1:8" x14ac:dyDescent="0.25">
      <c r="A25" s="190">
        <f t="shared" si="0"/>
        <v>24</v>
      </c>
      <c r="B25" s="189" t="s">
        <v>489</v>
      </c>
      <c r="C25" s="189" t="s">
        <v>1185</v>
      </c>
      <c r="D25" s="190" t="s">
        <v>469</v>
      </c>
      <c r="E25" s="190" t="s">
        <v>14</v>
      </c>
      <c r="F25" s="190" t="s">
        <v>488</v>
      </c>
      <c r="G25" s="190" t="s">
        <v>21</v>
      </c>
      <c r="H25" s="190" t="s">
        <v>247</v>
      </c>
    </row>
    <row r="26" spans="1:8" x14ac:dyDescent="0.25">
      <c r="A26" s="190">
        <f t="shared" si="0"/>
        <v>25</v>
      </c>
      <c r="B26" s="189" t="s">
        <v>167</v>
      </c>
      <c r="C26" s="189" t="s">
        <v>1282</v>
      </c>
      <c r="D26" s="190" t="s">
        <v>75</v>
      </c>
      <c r="E26" s="190" t="s">
        <v>14</v>
      </c>
      <c r="F26" s="190" t="s">
        <v>813</v>
      </c>
      <c r="G26" s="190" t="s">
        <v>21</v>
      </c>
      <c r="H26" s="190" t="s">
        <v>247</v>
      </c>
    </row>
    <row r="27" spans="1:8" x14ac:dyDescent="0.25">
      <c r="A27" s="190">
        <f t="shared" si="0"/>
        <v>26</v>
      </c>
      <c r="B27" s="189" t="s">
        <v>995</v>
      </c>
      <c r="C27" s="189" t="s">
        <v>1309</v>
      </c>
      <c r="D27" s="190" t="s">
        <v>950</v>
      </c>
      <c r="E27" s="190" t="s">
        <v>193</v>
      </c>
      <c r="F27" s="190" t="s">
        <v>994</v>
      </c>
      <c r="G27" s="190" t="s">
        <v>224</v>
      </c>
      <c r="H27" s="190" t="s">
        <v>221</v>
      </c>
    </row>
    <row r="28" spans="1:8" x14ac:dyDescent="0.25">
      <c r="A28" s="190">
        <f t="shared" si="0"/>
        <v>27</v>
      </c>
      <c r="B28" s="189" t="s">
        <v>118</v>
      </c>
      <c r="C28" s="189" t="s">
        <v>117</v>
      </c>
      <c r="D28" s="190" t="s">
        <v>72</v>
      </c>
      <c r="E28" s="190" t="s">
        <v>193</v>
      </c>
      <c r="F28" s="190" t="s">
        <v>227</v>
      </c>
      <c r="G28" s="190" t="s">
        <v>21</v>
      </c>
      <c r="H28" s="190" t="s">
        <v>221</v>
      </c>
    </row>
    <row r="29" spans="1:8" x14ac:dyDescent="0.25">
      <c r="A29" s="190">
        <v>1</v>
      </c>
      <c r="B29" s="189" t="s">
        <v>290</v>
      </c>
      <c r="C29" s="189" t="s">
        <v>170</v>
      </c>
      <c r="D29" s="190" t="s">
        <v>291</v>
      </c>
      <c r="E29" s="190" t="s">
        <v>17</v>
      </c>
      <c r="F29" s="190" t="s">
        <v>289</v>
      </c>
      <c r="G29" s="190" t="s">
        <v>224</v>
      </c>
      <c r="H29" s="190" t="s">
        <v>247</v>
      </c>
    </row>
    <row r="30" spans="1:8" x14ac:dyDescent="0.25">
      <c r="A30" s="190">
        <f t="shared" si="0"/>
        <v>2</v>
      </c>
      <c r="B30" s="189" t="s">
        <v>890</v>
      </c>
      <c r="C30" s="189" t="s">
        <v>1286</v>
      </c>
      <c r="D30" s="190" t="s">
        <v>884</v>
      </c>
      <c r="E30" s="190" t="s">
        <v>17</v>
      </c>
      <c r="F30" s="190" t="s">
        <v>889</v>
      </c>
      <c r="G30" s="190" t="s">
        <v>224</v>
      </c>
      <c r="H30" s="190" t="s">
        <v>247</v>
      </c>
    </row>
    <row r="31" spans="1:8" x14ac:dyDescent="0.25">
      <c r="A31" s="190">
        <f t="shared" si="0"/>
        <v>3</v>
      </c>
      <c r="B31" s="189" t="s">
        <v>692</v>
      </c>
      <c r="C31" s="189" t="s">
        <v>129</v>
      </c>
      <c r="D31" s="190" t="s">
        <v>690</v>
      </c>
      <c r="E31" s="190" t="s">
        <v>17</v>
      </c>
      <c r="F31" s="190" t="s">
        <v>691</v>
      </c>
      <c r="G31" s="190" t="s">
        <v>224</v>
      </c>
      <c r="H31" s="190" t="s">
        <v>247</v>
      </c>
    </row>
    <row r="32" spans="1:8" x14ac:dyDescent="0.25">
      <c r="A32" s="190">
        <f t="shared" si="0"/>
        <v>4</v>
      </c>
      <c r="B32" s="189" t="s">
        <v>385</v>
      </c>
      <c r="C32" s="189" t="s">
        <v>1312</v>
      </c>
      <c r="D32" s="190" t="s">
        <v>376</v>
      </c>
      <c r="E32" s="190" t="s">
        <v>17</v>
      </c>
      <c r="F32" s="190" t="s">
        <v>384</v>
      </c>
      <c r="G32" s="190" t="s">
        <v>21</v>
      </c>
      <c r="H32" s="190" t="s">
        <v>247</v>
      </c>
    </row>
    <row r="33" spans="1:8" x14ac:dyDescent="0.25">
      <c r="A33" s="190">
        <f t="shared" si="0"/>
        <v>5</v>
      </c>
      <c r="B33" s="189" t="s">
        <v>718</v>
      </c>
      <c r="C33" s="189" t="s">
        <v>1248</v>
      </c>
      <c r="D33" s="190" t="s">
        <v>719</v>
      </c>
      <c r="E33" s="190" t="s">
        <v>17</v>
      </c>
      <c r="F33" s="190" t="s">
        <v>717</v>
      </c>
      <c r="G33" s="190" t="s">
        <v>224</v>
      </c>
      <c r="H33" s="190" t="s">
        <v>247</v>
      </c>
    </row>
    <row r="34" spans="1:8" x14ac:dyDescent="0.25">
      <c r="A34" s="190">
        <f t="shared" si="0"/>
        <v>6</v>
      </c>
      <c r="B34" s="189" t="s">
        <v>892</v>
      </c>
      <c r="C34" s="189" t="s">
        <v>83</v>
      </c>
      <c r="D34" s="190" t="s">
        <v>884</v>
      </c>
      <c r="E34" s="190" t="s">
        <v>17</v>
      </c>
      <c r="F34" s="190" t="s">
        <v>891</v>
      </c>
      <c r="G34" s="190" t="s">
        <v>21</v>
      </c>
      <c r="H34" s="190" t="s">
        <v>247</v>
      </c>
    </row>
    <row r="35" spans="1:8" x14ac:dyDescent="0.25">
      <c r="A35" s="190">
        <f t="shared" si="0"/>
        <v>7</v>
      </c>
      <c r="B35" s="189" t="s">
        <v>696</v>
      </c>
      <c r="C35" s="189" t="s">
        <v>1146</v>
      </c>
      <c r="D35" s="190" t="s">
        <v>690</v>
      </c>
      <c r="E35" s="190" t="s">
        <v>17</v>
      </c>
      <c r="F35" s="190" t="s">
        <v>695</v>
      </c>
      <c r="G35" s="190" t="s">
        <v>21</v>
      </c>
      <c r="H35" s="190" t="s">
        <v>247</v>
      </c>
    </row>
    <row r="36" spans="1:8" x14ac:dyDescent="0.25">
      <c r="A36" s="190">
        <f t="shared" si="0"/>
        <v>8</v>
      </c>
      <c r="B36" s="189" t="s">
        <v>253</v>
      </c>
      <c r="C36" s="189" t="s">
        <v>181</v>
      </c>
      <c r="D36" s="190" t="s">
        <v>246</v>
      </c>
      <c r="E36" s="190" t="s">
        <v>17</v>
      </c>
      <c r="F36" s="190" t="s">
        <v>252</v>
      </c>
      <c r="G36" s="190" t="s">
        <v>224</v>
      </c>
      <c r="H36" s="190" t="s">
        <v>247</v>
      </c>
    </row>
    <row r="37" spans="1:8" x14ac:dyDescent="0.25">
      <c r="A37" s="190">
        <f t="shared" si="0"/>
        <v>9</v>
      </c>
      <c r="B37" s="189" t="s">
        <v>599</v>
      </c>
      <c r="C37" s="189" t="s">
        <v>98</v>
      </c>
      <c r="D37" s="190" t="s">
        <v>595</v>
      </c>
      <c r="E37" s="190" t="s">
        <v>17</v>
      </c>
      <c r="F37" s="190" t="s">
        <v>598</v>
      </c>
      <c r="G37" s="190" t="s">
        <v>21</v>
      </c>
      <c r="H37" s="190" t="s">
        <v>247</v>
      </c>
    </row>
    <row r="38" spans="1:8" x14ac:dyDescent="0.25">
      <c r="A38" s="190">
        <f t="shared" si="0"/>
        <v>10</v>
      </c>
      <c r="B38" s="189" t="s">
        <v>257</v>
      </c>
      <c r="C38" s="189" t="s">
        <v>532</v>
      </c>
      <c r="D38" s="190" t="s">
        <v>246</v>
      </c>
      <c r="E38" s="190" t="s">
        <v>17</v>
      </c>
      <c r="F38" s="190" t="s">
        <v>256</v>
      </c>
      <c r="G38" s="190" t="s">
        <v>21</v>
      </c>
      <c r="H38" s="190" t="s">
        <v>247</v>
      </c>
    </row>
    <row r="39" spans="1:8" x14ac:dyDescent="0.25">
      <c r="A39" s="190">
        <f t="shared" si="0"/>
        <v>11</v>
      </c>
      <c r="B39" s="189" t="s">
        <v>793</v>
      </c>
      <c r="C39" s="189" t="s">
        <v>1273</v>
      </c>
      <c r="D39" s="190" t="s">
        <v>75</v>
      </c>
      <c r="E39" s="190" t="s">
        <v>17</v>
      </c>
      <c r="F39" s="190" t="s">
        <v>792</v>
      </c>
      <c r="G39" s="190" t="s">
        <v>21</v>
      </c>
      <c r="H39" s="190" t="s">
        <v>247</v>
      </c>
    </row>
    <row r="40" spans="1:8" x14ac:dyDescent="0.25">
      <c r="A40" s="190">
        <f t="shared" si="0"/>
        <v>12</v>
      </c>
      <c r="B40" s="189" t="s">
        <v>271</v>
      </c>
      <c r="C40" s="189" t="s">
        <v>1103</v>
      </c>
      <c r="D40" s="190" t="s">
        <v>246</v>
      </c>
      <c r="E40" s="190" t="s">
        <v>17</v>
      </c>
      <c r="F40" s="190" t="s">
        <v>270</v>
      </c>
      <c r="G40" s="190" t="s">
        <v>224</v>
      </c>
      <c r="H40" s="190" t="s">
        <v>247</v>
      </c>
    </row>
    <row r="41" spans="1:8" x14ac:dyDescent="0.25">
      <c r="A41" s="190">
        <f t="shared" si="0"/>
        <v>13</v>
      </c>
      <c r="B41" s="189" t="s">
        <v>649</v>
      </c>
      <c r="C41" s="189" t="s">
        <v>1227</v>
      </c>
      <c r="D41" s="190" t="s">
        <v>639</v>
      </c>
      <c r="E41" s="190" t="s">
        <v>17</v>
      </c>
      <c r="F41" s="190" t="s">
        <v>648</v>
      </c>
      <c r="G41" s="190" t="s">
        <v>21</v>
      </c>
      <c r="H41" s="190" t="s">
        <v>247</v>
      </c>
    </row>
    <row r="42" spans="1:8" x14ac:dyDescent="0.25">
      <c r="A42" s="190">
        <f t="shared" si="0"/>
        <v>14</v>
      </c>
      <c r="B42" s="189" t="s">
        <v>479</v>
      </c>
      <c r="C42" s="189" t="s">
        <v>1180</v>
      </c>
      <c r="D42" s="190" t="s">
        <v>469</v>
      </c>
      <c r="E42" s="190" t="s">
        <v>17</v>
      </c>
      <c r="F42" s="190" t="s">
        <v>478</v>
      </c>
      <c r="G42" s="190" t="s">
        <v>224</v>
      </c>
      <c r="H42" s="190" t="s">
        <v>247</v>
      </c>
    </row>
    <row r="43" spans="1:8" x14ac:dyDescent="0.25">
      <c r="A43" s="190">
        <f t="shared" si="0"/>
        <v>15</v>
      </c>
      <c r="B43" s="189" t="s">
        <v>755</v>
      </c>
      <c r="C43" s="189" t="s">
        <v>126</v>
      </c>
      <c r="D43" s="190" t="s">
        <v>84</v>
      </c>
      <c r="E43" s="190" t="s">
        <v>17</v>
      </c>
      <c r="F43" s="190" t="s">
        <v>754</v>
      </c>
      <c r="G43" s="190" t="s">
        <v>224</v>
      </c>
      <c r="H43" s="190" t="s">
        <v>247</v>
      </c>
    </row>
    <row r="44" spans="1:8" x14ac:dyDescent="0.25">
      <c r="A44" s="190">
        <f t="shared" si="0"/>
        <v>16</v>
      </c>
      <c r="B44" s="189" t="s">
        <v>631</v>
      </c>
      <c r="C44" s="189" t="s">
        <v>102</v>
      </c>
      <c r="D44" s="190" t="s">
        <v>625</v>
      </c>
      <c r="E44" s="190" t="s">
        <v>17</v>
      </c>
      <c r="F44" s="190" t="s">
        <v>630</v>
      </c>
      <c r="G44" s="190" t="s">
        <v>224</v>
      </c>
      <c r="H44" s="190" t="s">
        <v>247</v>
      </c>
    </row>
    <row r="45" spans="1:8" x14ac:dyDescent="0.25">
      <c r="A45" s="190">
        <f t="shared" si="0"/>
        <v>17</v>
      </c>
      <c r="B45" s="189" t="s">
        <v>980</v>
      </c>
      <c r="C45" s="189" t="s">
        <v>149</v>
      </c>
      <c r="D45" s="190" t="s">
        <v>950</v>
      </c>
      <c r="E45" s="190" t="s">
        <v>17</v>
      </c>
      <c r="F45" s="190" t="s">
        <v>792</v>
      </c>
      <c r="G45" s="190" t="s">
        <v>21</v>
      </c>
      <c r="H45" s="190" t="s">
        <v>247</v>
      </c>
    </row>
    <row r="46" spans="1:8" x14ac:dyDescent="0.25">
      <c r="A46" s="190">
        <f t="shared" si="0"/>
        <v>18</v>
      </c>
      <c r="B46" s="189" t="s">
        <v>1204</v>
      </c>
      <c r="C46" s="189" t="s">
        <v>140</v>
      </c>
      <c r="D46" s="190" t="s">
        <v>516</v>
      </c>
      <c r="E46" s="190" t="s">
        <v>17</v>
      </c>
      <c r="F46" s="190" t="s">
        <v>539</v>
      </c>
      <c r="G46" s="190" t="s">
        <v>224</v>
      </c>
      <c r="H46" s="190" t="s">
        <v>247</v>
      </c>
    </row>
    <row r="47" spans="1:8" x14ac:dyDescent="0.25">
      <c r="A47" s="190">
        <f t="shared" si="0"/>
        <v>19</v>
      </c>
      <c r="B47" s="189" t="s">
        <v>984</v>
      </c>
      <c r="C47" s="189" t="s">
        <v>160</v>
      </c>
      <c r="D47" s="190" t="s">
        <v>950</v>
      </c>
      <c r="E47" s="190" t="s">
        <v>17</v>
      </c>
      <c r="F47" s="190" t="s">
        <v>983</v>
      </c>
      <c r="G47" s="190" t="s">
        <v>224</v>
      </c>
      <c r="H47" s="190" t="s">
        <v>247</v>
      </c>
    </row>
    <row r="48" spans="1:8" x14ac:dyDescent="0.25">
      <c r="A48" s="190">
        <f t="shared" si="0"/>
        <v>20</v>
      </c>
      <c r="B48" s="189" t="s">
        <v>423</v>
      </c>
      <c r="C48" s="189" t="s">
        <v>144</v>
      </c>
      <c r="D48" s="190" t="s">
        <v>376</v>
      </c>
      <c r="E48" s="190" t="s">
        <v>17</v>
      </c>
      <c r="F48" s="190" t="s">
        <v>422</v>
      </c>
      <c r="G48" s="190" t="s">
        <v>224</v>
      </c>
      <c r="H48" s="190" t="s">
        <v>247</v>
      </c>
    </row>
    <row r="49" spans="1:8" x14ac:dyDescent="0.25">
      <c r="A49" s="190">
        <f t="shared" si="0"/>
        <v>21</v>
      </c>
      <c r="B49" s="189" t="s">
        <v>583</v>
      </c>
      <c r="C49" s="189" t="s">
        <v>1217</v>
      </c>
      <c r="D49" s="190" t="s">
        <v>573</v>
      </c>
      <c r="E49" s="190" t="s">
        <v>17</v>
      </c>
      <c r="F49" s="190" t="s">
        <v>582</v>
      </c>
      <c r="G49" s="190" t="s">
        <v>21</v>
      </c>
      <c r="H49" s="190" t="s">
        <v>247</v>
      </c>
    </row>
    <row r="50" spans="1:8" x14ac:dyDescent="0.25">
      <c r="A50" s="190">
        <f t="shared" si="0"/>
        <v>22</v>
      </c>
      <c r="B50" s="189" t="s">
        <v>672</v>
      </c>
      <c r="C50" s="189" t="s">
        <v>1234</v>
      </c>
      <c r="D50" s="190" t="s">
        <v>666</v>
      </c>
      <c r="E50" s="190" t="s">
        <v>17</v>
      </c>
      <c r="F50" s="190" t="s">
        <v>671</v>
      </c>
      <c r="G50" s="190" t="s">
        <v>224</v>
      </c>
      <c r="H50" s="190" t="s">
        <v>247</v>
      </c>
    </row>
    <row r="51" spans="1:8" x14ac:dyDescent="0.25">
      <c r="A51" s="190">
        <f t="shared" si="0"/>
        <v>23</v>
      </c>
      <c r="B51" s="189" t="s">
        <v>544</v>
      </c>
      <c r="C51" s="189" t="s">
        <v>1205</v>
      </c>
      <c r="D51" s="190" t="s">
        <v>516</v>
      </c>
      <c r="E51" s="190" t="s">
        <v>17</v>
      </c>
      <c r="F51" s="190" t="s">
        <v>543</v>
      </c>
      <c r="G51" s="190" t="s">
        <v>224</v>
      </c>
      <c r="H51" s="190" t="s">
        <v>247</v>
      </c>
    </row>
    <row r="52" spans="1:8" x14ac:dyDescent="0.25">
      <c r="A52" s="190">
        <f t="shared" si="0"/>
        <v>24</v>
      </c>
      <c r="B52" s="189" t="s">
        <v>355</v>
      </c>
      <c r="C52" s="189" t="s">
        <v>1140</v>
      </c>
      <c r="D52" s="190" t="s">
        <v>323</v>
      </c>
      <c r="E52" s="190" t="s">
        <v>17</v>
      </c>
      <c r="F52" s="190" t="s">
        <v>354</v>
      </c>
      <c r="G52" s="190" t="s">
        <v>21</v>
      </c>
      <c r="H52" s="190" t="s">
        <v>247</v>
      </c>
    </row>
    <row r="53" spans="1:8" x14ac:dyDescent="0.25">
      <c r="A53" s="190">
        <f t="shared" si="0"/>
        <v>25</v>
      </c>
      <c r="B53" s="189" t="s">
        <v>439</v>
      </c>
      <c r="C53" s="189" t="s">
        <v>1164</v>
      </c>
      <c r="D53" s="190" t="s">
        <v>376</v>
      </c>
      <c r="E53" s="190" t="s">
        <v>17</v>
      </c>
      <c r="F53" s="190" t="s">
        <v>438</v>
      </c>
      <c r="G53" s="190" t="s">
        <v>224</v>
      </c>
      <c r="H53" s="190" t="s">
        <v>247</v>
      </c>
    </row>
    <row r="54" spans="1:8" x14ac:dyDescent="0.25">
      <c r="A54" s="190">
        <f t="shared" si="0"/>
        <v>26</v>
      </c>
      <c r="B54" s="189" t="s">
        <v>73</v>
      </c>
      <c r="C54" s="189" t="s">
        <v>1322</v>
      </c>
      <c r="D54" s="190" t="s">
        <v>884</v>
      </c>
      <c r="E54" s="190" t="s">
        <v>194</v>
      </c>
      <c r="F54" s="190" t="s">
        <v>928</v>
      </c>
      <c r="G54" s="190" t="s">
        <v>21</v>
      </c>
      <c r="H54" s="190" t="s">
        <v>221</v>
      </c>
    </row>
    <row r="55" spans="1:8" x14ac:dyDescent="0.25">
      <c r="A55" s="190">
        <f t="shared" si="0"/>
        <v>27</v>
      </c>
      <c r="B55" s="189" t="s">
        <v>314</v>
      </c>
      <c r="C55" s="189" t="s">
        <v>1127</v>
      </c>
      <c r="D55" s="190" t="s">
        <v>291</v>
      </c>
      <c r="E55" s="190" t="s">
        <v>194</v>
      </c>
      <c r="F55" s="190" t="s">
        <v>313</v>
      </c>
      <c r="G55" s="190" t="s">
        <v>224</v>
      </c>
      <c r="H55" s="190" t="s">
        <v>221</v>
      </c>
    </row>
    <row r="56" spans="1:8" x14ac:dyDescent="0.25">
      <c r="A56" s="190">
        <v>1</v>
      </c>
      <c r="B56" s="189" t="s">
        <v>638</v>
      </c>
      <c r="C56" s="189" t="s">
        <v>109</v>
      </c>
      <c r="D56" s="190" t="s">
        <v>639</v>
      </c>
      <c r="E56" s="190" t="s">
        <v>18</v>
      </c>
      <c r="F56" s="190" t="s">
        <v>637</v>
      </c>
      <c r="G56" s="190" t="s">
        <v>224</v>
      </c>
      <c r="H56" s="190" t="s">
        <v>247</v>
      </c>
    </row>
    <row r="57" spans="1:8" x14ac:dyDescent="0.25">
      <c r="A57" s="190">
        <f t="shared" si="0"/>
        <v>2</v>
      </c>
      <c r="B57" s="189" t="s">
        <v>774</v>
      </c>
      <c r="C57" s="189" t="s">
        <v>1203</v>
      </c>
      <c r="D57" s="190" t="s">
        <v>75</v>
      </c>
      <c r="E57" s="190" t="s">
        <v>18</v>
      </c>
      <c r="F57" s="190" t="s">
        <v>773</v>
      </c>
      <c r="G57" s="190" t="s">
        <v>21</v>
      </c>
      <c r="H57" s="190" t="s">
        <v>247</v>
      </c>
    </row>
    <row r="58" spans="1:8" x14ac:dyDescent="0.25">
      <c r="A58" s="190">
        <f t="shared" si="0"/>
        <v>3</v>
      </c>
      <c r="B58" s="189" t="s">
        <v>293</v>
      </c>
      <c r="C58" s="189" t="s">
        <v>1117</v>
      </c>
      <c r="D58" s="190" t="s">
        <v>291</v>
      </c>
      <c r="E58" s="190" t="s">
        <v>18</v>
      </c>
      <c r="F58" s="190" t="s">
        <v>292</v>
      </c>
      <c r="G58" s="190" t="s">
        <v>224</v>
      </c>
      <c r="H58" s="190" t="s">
        <v>247</v>
      </c>
    </row>
    <row r="59" spans="1:8" x14ac:dyDescent="0.25">
      <c r="A59" s="190">
        <f t="shared" si="0"/>
        <v>4</v>
      </c>
      <c r="B59" s="189" t="s">
        <v>949</v>
      </c>
      <c r="C59" s="189" t="s">
        <v>205</v>
      </c>
      <c r="D59" s="190" t="s">
        <v>950</v>
      </c>
      <c r="E59" s="190" t="s">
        <v>18</v>
      </c>
      <c r="F59" s="190" t="s">
        <v>948</v>
      </c>
      <c r="G59" s="190" t="s">
        <v>21</v>
      </c>
      <c r="H59" s="190" t="s">
        <v>247</v>
      </c>
    </row>
    <row r="60" spans="1:8" x14ac:dyDescent="0.25">
      <c r="A60" s="190">
        <f t="shared" si="0"/>
        <v>5</v>
      </c>
      <c r="B60" s="189" t="s">
        <v>73</v>
      </c>
      <c r="C60" s="189" t="s">
        <v>1221</v>
      </c>
      <c r="D60" s="190" t="s">
        <v>625</v>
      </c>
      <c r="E60" s="190" t="s">
        <v>18</v>
      </c>
      <c r="F60" s="190" t="s">
        <v>626</v>
      </c>
      <c r="G60" s="190" t="s">
        <v>21</v>
      </c>
      <c r="H60" s="190" t="s">
        <v>247</v>
      </c>
    </row>
    <row r="61" spans="1:8" x14ac:dyDescent="0.25">
      <c r="A61" s="190">
        <f t="shared" si="0"/>
        <v>6</v>
      </c>
      <c r="B61" s="189" t="s">
        <v>524</v>
      </c>
      <c r="C61" s="189" t="s">
        <v>102</v>
      </c>
      <c r="D61" s="190" t="s">
        <v>516</v>
      </c>
      <c r="E61" s="190" t="s">
        <v>18</v>
      </c>
      <c r="F61" s="190" t="s">
        <v>523</v>
      </c>
      <c r="G61" s="190" t="s">
        <v>224</v>
      </c>
      <c r="H61" s="190" t="s">
        <v>247</v>
      </c>
    </row>
    <row r="62" spans="1:8" x14ac:dyDescent="0.25">
      <c r="A62" s="190">
        <f t="shared" si="0"/>
        <v>7</v>
      </c>
      <c r="B62" s="189" t="s">
        <v>868</v>
      </c>
      <c r="C62" s="189" t="s">
        <v>77</v>
      </c>
      <c r="D62" s="190" t="s">
        <v>84</v>
      </c>
      <c r="E62" s="190" t="s">
        <v>18</v>
      </c>
      <c r="F62" s="190" t="s">
        <v>867</v>
      </c>
      <c r="G62" s="190" t="s">
        <v>224</v>
      </c>
      <c r="H62" s="190" t="s">
        <v>247</v>
      </c>
    </row>
    <row r="63" spans="1:8" x14ac:dyDescent="0.25">
      <c r="A63" s="190">
        <f t="shared" si="0"/>
        <v>8</v>
      </c>
      <c r="B63" s="189" t="s">
        <v>395</v>
      </c>
      <c r="C63" s="189" t="s">
        <v>158</v>
      </c>
      <c r="D63" s="190" t="s">
        <v>376</v>
      </c>
      <c r="E63" s="190" t="s">
        <v>18</v>
      </c>
      <c r="F63" s="190" t="s">
        <v>394</v>
      </c>
      <c r="G63" s="190" t="s">
        <v>21</v>
      </c>
      <c r="H63" s="190" t="s">
        <v>247</v>
      </c>
    </row>
    <row r="64" spans="1:8" x14ac:dyDescent="0.25">
      <c r="A64" s="190">
        <f t="shared" si="0"/>
        <v>9</v>
      </c>
      <c r="B64" s="189" t="s">
        <v>176</v>
      </c>
      <c r="C64" s="189" t="s">
        <v>1215</v>
      </c>
      <c r="D64" s="190" t="s">
        <v>573</v>
      </c>
      <c r="E64" s="190" t="s">
        <v>18</v>
      </c>
      <c r="F64" s="190" t="s">
        <v>869</v>
      </c>
      <c r="G64" s="190" t="s">
        <v>224</v>
      </c>
      <c r="H64" s="190" t="s">
        <v>247</v>
      </c>
    </row>
    <row r="65" spans="1:8" x14ac:dyDescent="0.25">
      <c r="A65" s="190">
        <f t="shared" si="0"/>
        <v>10</v>
      </c>
      <c r="B65" s="189" t="s">
        <v>1100</v>
      </c>
      <c r="C65" s="189" t="s">
        <v>136</v>
      </c>
      <c r="D65" s="190" t="s">
        <v>246</v>
      </c>
      <c r="E65" s="190" t="s">
        <v>18</v>
      </c>
      <c r="F65" s="190" t="s">
        <v>864</v>
      </c>
      <c r="G65" s="190" t="s">
        <v>224</v>
      </c>
      <c r="H65" s="190" t="s">
        <v>247</v>
      </c>
    </row>
    <row r="66" spans="1:8" x14ac:dyDescent="0.25">
      <c r="A66" s="190">
        <f t="shared" ref="A66:A129" si="1">A65+1</f>
        <v>11</v>
      </c>
      <c r="B66" s="189" t="s">
        <v>698</v>
      </c>
      <c r="C66" s="189" t="s">
        <v>204</v>
      </c>
      <c r="D66" s="190" t="s">
        <v>690</v>
      </c>
      <c r="E66" s="190" t="s">
        <v>18</v>
      </c>
      <c r="F66" s="190" t="s">
        <v>697</v>
      </c>
      <c r="G66" s="190" t="s">
        <v>21</v>
      </c>
      <c r="H66" s="190" t="s">
        <v>247</v>
      </c>
    </row>
    <row r="67" spans="1:8" x14ac:dyDescent="0.25">
      <c r="A67" s="190">
        <f t="shared" si="1"/>
        <v>12</v>
      </c>
      <c r="B67" s="189" t="s">
        <v>1326</v>
      </c>
      <c r="C67" s="189" t="s">
        <v>1178</v>
      </c>
      <c r="D67" s="190" t="s">
        <v>469</v>
      </c>
      <c r="E67" s="190" t="s">
        <v>18</v>
      </c>
      <c r="F67" s="190" t="s">
        <v>865</v>
      </c>
      <c r="G67" s="190" t="s">
        <v>224</v>
      </c>
      <c r="H67" s="190" t="s">
        <v>247</v>
      </c>
    </row>
    <row r="68" spans="1:8" x14ac:dyDescent="0.25">
      <c r="A68" s="190">
        <f t="shared" si="1"/>
        <v>13</v>
      </c>
      <c r="B68" s="189" t="s">
        <v>757</v>
      </c>
      <c r="C68" s="189" t="s">
        <v>139</v>
      </c>
      <c r="D68" s="190" t="s">
        <v>84</v>
      </c>
      <c r="E68" s="190" t="s">
        <v>18</v>
      </c>
      <c r="F68" s="190" t="s">
        <v>756</v>
      </c>
      <c r="G68" s="190" t="s">
        <v>224</v>
      </c>
      <c r="H68" s="190" t="s">
        <v>247</v>
      </c>
    </row>
    <row r="69" spans="1:8" x14ac:dyDescent="0.25">
      <c r="A69" s="190">
        <f t="shared" si="1"/>
        <v>14</v>
      </c>
      <c r="B69" s="189" t="s">
        <v>305</v>
      </c>
      <c r="C69" s="189" t="s">
        <v>160</v>
      </c>
      <c r="D69" s="190" t="s">
        <v>291</v>
      </c>
      <c r="E69" s="190" t="s">
        <v>18</v>
      </c>
      <c r="F69" s="190" t="s">
        <v>304</v>
      </c>
      <c r="G69" s="190" t="s">
        <v>224</v>
      </c>
      <c r="H69" s="190" t="s">
        <v>247</v>
      </c>
    </row>
    <row r="70" spans="1:8" x14ac:dyDescent="0.25">
      <c r="A70" s="190">
        <f t="shared" si="1"/>
        <v>15</v>
      </c>
      <c r="B70" s="189" t="s">
        <v>427</v>
      </c>
      <c r="C70" s="189" t="s">
        <v>1125</v>
      </c>
      <c r="D70" s="190" t="s">
        <v>376</v>
      </c>
      <c r="E70" s="190" t="s">
        <v>18</v>
      </c>
      <c r="F70" s="190" t="s">
        <v>426</v>
      </c>
      <c r="G70" s="190" t="s">
        <v>21</v>
      </c>
      <c r="H70" s="190" t="s">
        <v>247</v>
      </c>
    </row>
    <row r="71" spans="1:8" x14ac:dyDescent="0.25">
      <c r="A71" s="190">
        <f t="shared" si="1"/>
        <v>16</v>
      </c>
      <c r="B71" s="189" t="s">
        <v>96</v>
      </c>
      <c r="C71" s="189" t="s">
        <v>1289</v>
      </c>
      <c r="D71" s="190" t="s">
        <v>884</v>
      </c>
      <c r="E71" s="190" t="s">
        <v>18</v>
      </c>
      <c r="F71" s="190" t="s">
        <v>911</v>
      </c>
      <c r="G71" s="190" t="s">
        <v>224</v>
      </c>
      <c r="H71" s="190" t="s">
        <v>247</v>
      </c>
    </row>
    <row r="72" spans="1:8" x14ac:dyDescent="0.25">
      <c r="A72" s="190">
        <f t="shared" si="1"/>
        <v>17</v>
      </c>
      <c r="B72" s="189" t="s">
        <v>156</v>
      </c>
      <c r="C72" s="189" t="s">
        <v>1270</v>
      </c>
      <c r="D72" s="190" t="s">
        <v>950</v>
      </c>
      <c r="E72" s="190" t="s">
        <v>18</v>
      </c>
      <c r="F72" s="190" t="s">
        <v>987</v>
      </c>
      <c r="G72" s="190" t="s">
        <v>21</v>
      </c>
      <c r="H72" s="190" t="s">
        <v>247</v>
      </c>
    </row>
    <row r="73" spans="1:8" x14ac:dyDescent="0.25">
      <c r="A73" s="190">
        <f t="shared" si="1"/>
        <v>18</v>
      </c>
      <c r="B73" s="189" t="s">
        <v>435</v>
      </c>
      <c r="C73" s="189" t="s">
        <v>109</v>
      </c>
      <c r="D73" s="190" t="s">
        <v>376</v>
      </c>
      <c r="E73" s="190" t="s">
        <v>18</v>
      </c>
      <c r="F73" s="190" t="s">
        <v>434</v>
      </c>
      <c r="G73" s="190" t="s">
        <v>224</v>
      </c>
      <c r="H73" s="190" t="s">
        <v>247</v>
      </c>
    </row>
    <row r="74" spans="1:8" x14ac:dyDescent="0.25">
      <c r="A74" s="190">
        <f t="shared" si="1"/>
        <v>19</v>
      </c>
      <c r="B74" s="189" t="s">
        <v>167</v>
      </c>
      <c r="C74" s="189" t="s">
        <v>1210</v>
      </c>
      <c r="D74" s="190" t="s">
        <v>516</v>
      </c>
      <c r="E74" s="190" t="s">
        <v>18</v>
      </c>
      <c r="F74" s="190" t="s">
        <v>555</v>
      </c>
      <c r="G74" s="190" t="s">
        <v>224</v>
      </c>
      <c r="H74" s="190" t="s">
        <v>247</v>
      </c>
    </row>
    <row r="75" spans="1:8" x14ac:dyDescent="0.25">
      <c r="A75" s="190">
        <f t="shared" si="1"/>
        <v>20</v>
      </c>
      <c r="B75" s="189" t="s">
        <v>203</v>
      </c>
      <c r="C75" s="189" t="s">
        <v>1108</v>
      </c>
      <c r="D75" s="190" t="s">
        <v>246</v>
      </c>
      <c r="E75" s="190" t="s">
        <v>18</v>
      </c>
      <c r="F75" s="190" t="s">
        <v>282</v>
      </c>
      <c r="G75" s="190" t="s">
        <v>21</v>
      </c>
      <c r="H75" s="190" t="s">
        <v>247</v>
      </c>
    </row>
    <row r="76" spans="1:8" x14ac:dyDescent="0.25">
      <c r="A76" s="190">
        <f t="shared" si="1"/>
        <v>21</v>
      </c>
      <c r="B76" s="189" t="s">
        <v>359</v>
      </c>
      <c r="C76" s="189" t="s">
        <v>1142</v>
      </c>
      <c r="D76" s="190" t="s">
        <v>323</v>
      </c>
      <c r="E76" s="190" t="s">
        <v>18</v>
      </c>
      <c r="F76" s="190" t="s">
        <v>358</v>
      </c>
      <c r="G76" s="190" t="s">
        <v>21</v>
      </c>
      <c r="H76" s="190" t="s">
        <v>247</v>
      </c>
    </row>
    <row r="77" spans="1:8" x14ac:dyDescent="0.25">
      <c r="A77" s="190">
        <f t="shared" si="1"/>
        <v>22</v>
      </c>
      <c r="B77" s="189" t="s">
        <v>312</v>
      </c>
      <c r="C77" s="189" t="s">
        <v>1126</v>
      </c>
      <c r="D77" s="190" t="s">
        <v>291</v>
      </c>
      <c r="E77" s="190" t="s">
        <v>196</v>
      </c>
      <c r="F77" s="190" t="s">
        <v>311</v>
      </c>
      <c r="G77" s="190" t="s">
        <v>21</v>
      </c>
      <c r="H77" s="190" t="s">
        <v>221</v>
      </c>
    </row>
    <row r="78" spans="1:8" x14ac:dyDescent="0.25">
      <c r="A78" s="190">
        <f t="shared" si="1"/>
        <v>23</v>
      </c>
      <c r="B78" s="189" t="s">
        <v>201</v>
      </c>
      <c r="C78" s="189" t="s">
        <v>1146</v>
      </c>
      <c r="D78" s="190" t="s">
        <v>323</v>
      </c>
      <c r="E78" s="190" t="s">
        <v>196</v>
      </c>
      <c r="F78" s="190" t="s">
        <v>366</v>
      </c>
      <c r="G78" s="190" t="s">
        <v>224</v>
      </c>
      <c r="H78" s="190" t="s">
        <v>221</v>
      </c>
    </row>
    <row r="79" spans="1:8" x14ac:dyDescent="0.25">
      <c r="A79" s="190">
        <v>1</v>
      </c>
      <c r="B79" s="189" t="s">
        <v>134</v>
      </c>
      <c r="C79" s="189" t="s">
        <v>101</v>
      </c>
      <c r="D79" s="190" t="s">
        <v>376</v>
      </c>
      <c r="E79" s="190" t="s">
        <v>19</v>
      </c>
      <c r="F79" s="190" t="s">
        <v>377</v>
      </c>
      <c r="G79" s="190" t="s">
        <v>21</v>
      </c>
      <c r="H79" s="190" t="s">
        <v>247</v>
      </c>
    </row>
    <row r="80" spans="1:8" x14ac:dyDescent="0.25">
      <c r="A80" s="190">
        <f t="shared" si="1"/>
        <v>2</v>
      </c>
      <c r="B80" s="189" t="s">
        <v>295</v>
      </c>
      <c r="C80" s="189" t="s">
        <v>1118</v>
      </c>
      <c r="D80" s="190" t="s">
        <v>291</v>
      </c>
      <c r="E80" s="190" t="s">
        <v>19</v>
      </c>
      <c r="F80" s="190" t="s">
        <v>294</v>
      </c>
      <c r="G80" s="190" t="s">
        <v>224</v>
      </c>
      <c r="H80" s="190" t="s">
        <v>247</v>
      </c>
    </row>
    <row r="81" spans="1:8" x14ac:dyDescent="0.25">
      <c r="A81" s="190">
        <f t="shared" si="1"/>
        <v>3</v>
      </c>
      <c r="B81" s="189" t="s">
        <v>125</v>
      </c>
      <c r="C81" s="189" t="s">
        <v>1264</v>
      </c>
      <c r="D81" s="190" t="s">
        <v>75</v>
      </c>
      <c r="E81" s="190" t="s">
        <v>19</v>
      </c>
      <c r="F81" s="190" t="s">
        <v>777</v>
      </c>
      <c r="G81" s="190" t="s">
        <v>224</v>
      </c>
      <c r="H81" s="190" t="s">
        <v>247</v>
      </c>
    </row>
    <row r="82" spans="1:8" x14ac:dyDescent="0.25">
      <c r="A82" s="190">
        <f t="shared" si="1"/>
        <v>4</v>
      </c>
      <c r="B82" s="189" t="s">
        <v>125</v>
      </c>
      <c r="C82" s="189" t="s">
        <v>1196</v>
      </c>
      <c r="D82" s="190" t="s">
        <v>516</v>
      </c>
      <c r="E82" s="190" t="s">
        <v>19</v>
      </c>
      <c r="F82" s="190" t="s">
        <v>519</v>
      </c>
      <c r="G82" s="190" t="s">
        <v>224</v>
      </c>
      <c r="H82" s="190" t="s">
        <v>247</v>
      </c>
    </row>
    <row r="83" spans="1:8" x14ac:dyDescent="0.25">
      <c r="A83" s="190">
        <f t="shared" si="1"/>
        <v>5</v>
      </c>
      <c r="B83" s="189" t="s">
        <v>381</v>
      </c>
      <c r="C83" s="189" t="s">
        <v>1148</v>
      </c>
      <c r="D83" s="190" t="s">
        <v>376</v>
      </c>
      <c r="E83" s="190" t="s">
        <v>19</v>
      </c>
      <c r="F83" s="190" t="s">
        <v>380</v>
      </c>
      <c r="G83" s="190" t="s">
        <v>224</v>
      </c>
      <c r="H83" s="190" t="s">
        <v>247</v>
      </c>
    </row>
    <row r="84" spans="1:8" x14ac:dyDescent="0.25">
      <c r="A84" s="190">
        <f t="shared" si="1"/>
        <v>6</v>
      </c>
      <c r="B84" s="189" t="s">
        <v>952</v>
      </c>
      <c r="C84" s="189" t="s">
        <v>1298</v>
      </c>
      <c r="D84" s="190" t="s">
        <v>950</v>
      </c>
      <c r="E84" s="190" t="s">
        <v>19</v>
      </c>
      <c r="F84" s="190" t="s">
        <v>951</v>
      </c>
      <c r="G84" s="190" t="s">
        <v>224</v>
      </c>
      <c r="H84" s="190" t="s">
        <v>247</v>
      </c>
    </row>
    <row r="85" spans="1:8" x14ac:dyDescent="0.25">
      <c r="A85" s="190">
        <f t="shared" si="1"/>
        <v>7</v>
      </c>
      <c r="B85" s="189" t="s">
        <v>87</v>
      </c>
      <c r="C85" s="189" t="s">
        <v>1154</v>
      </c>
      <c r="D85" s="190" t="s">
        <v>75</v>
      </c>
      <c r="E85" s="190" t="s">
        <v>19</v>
      </c>
      <c r="F85" s="190" t="s">
        <v>783</v>
      </c>
      <c r="G85" s="190" t="s">
        <v>224</v>
      </c>
      <c r="H85" s="190" t="s">
        <v>247</v>
      </c>
    </row>
    <row r="86" spans="1:8" x14ac:dyDescent="0.25">
      <c r="A86" s="190">
        <f t="shared" si="1"/>
        <v>8</v>
      </c>
      <c r="B86" s="189" t="s">
        <v>251</v>
      </c>
      <c r="C86" s="189" t="s">
        <v>86</v>
      </c>
      <c r="D86" s="190" t="s">
        <v>246</v>
      </c>
      <c r="E86" s="190" t="s">
        <v>19</v>
      </c>
      <c r="F86" s="190" t="s">
        <v>250</v>
      </c>
      <c r="G86" s="190" t="s">
        <v>224</v>
      </c>
      <c r="H86" s="190" t="s">
        <v>247</v>
      </c>
    </row>
    <row r="87" spans="1:8" x14ac:dyDescent="0.25">
      <c r="A87" s="190">
        <f t="shared" si="1"/>
        <v>9</v>
      </c>
      <c r="B87" s="189" t="s">
        <v>668</v>
      </c>
      <c r="C87" s="189" t="s">
        <v>1208</v>
      </c>
      <c r="D87" s="190" t="s">
        <v>666</v>
      </c>
      <c r="E87" s="190" t="s">
        <v>19</v>
      </c>
      <c r="F87" s="190" t="s">
        <v>667</v>
      </c>
      <c r="G87" s="190" t="s">
        <v>224</v>
      </c>
      <c r="H87" s="190" t="s">
        <v>247</v>
      </c>
    </row>
    <row r="88" spans="1:8" x14ac:dyDescent="0.25">
      <c r="A88" s="190">
        <f t="shared" si="1"/>
        <v>10</v>
      </c>
      <c r="B88" s="189" t="s">
        <v>331</v>
      </c>
      <c r="C88" s="189" t="s">
        <v>1132</v>
      </c>
      <c r="D88" s="190" t="s">
        <v>323</v>
      </c>
      <c r="E88" s="190" t="s">
        <v>19</v>
      </c>
      <c r="F88" s="190" t="s">
        <v>330</v>
      </c>
      <c r="G88" s="190" t="s">
        <v>224</v>
      </c>
      <c r="H88" s="190" t="s">
        <v>247</v>
      </c>
    </row>
    <row r="89" spans="1:8" x14ac:dyDescent="0.25">
      <c r="A89" s="190">
        <f t="shared" si="1"/>
        <v>11</v>
      </c>
      <c r="B89" s="189" t="s">
        <v>1249</v>
      </c>
      <c r="C89" s="189" t="s">
        <v>1250</v>
      </c>
      <c r="D89" s="190" t="s">
        <v>719</v>
      </c>
      <c r="E89" s="190" t="s">
        <v>19</v>
      </c>
      <c r="F89" s="190" t="s">
        <v>720</v>
      </c>
      <c r="G89" s="190" t="s">
        <v>21</v>
      </c>
      <c r="H89" s="190" t="s">
        <v>247</v>
      </c>
    </row>
    <row r="90" spans="1:8" x14ac:dyDescent="0.25">
      <c r="A90" s="190">
        <f t="shared" si="1"/>
        <v>12</v>
      </c>
      <c r="B90" s="189" t="s">
        <v>894</v>
      </c>
      <c r="C90" s="189" t="s">
        <v>1287</v>
      </c>
      <c r="D90" s="190" t="s">
        <v>884</v>
      </c>
      <c r="E90" s="190" t="s">
        <v>19</v>
      </c>
      <c r="F90" s="190" t="s">
        <v>893</v>
      </c>
      <c r="G90" s="190" t="s">
        <v>224</v>
      </c>
      <c r="H90" s="190" t="s">
        <v>247</v>
      </c>
    </row>
    <row r="91" spans="1:8" x14ac:dyDescent="0.25">
      <c r="A91" s="190">
        <f t="shared" si="1"/>
        <v>13</v>
      </c>
      <c r="B91" s="189" t="s">
        <v>1151</v>
      </c>
      <c r="C91" s="189" t="s">
        <v>1152</v>
      </c>
      <c r="D91" s="190" t="s">
        <v>376</v>
      </c>
      <c r="E91" s="190" t="s">
        <v>19</v>
      </c>
      <c r="F91" s="190" t="s">
        <v>398</v>
      </c>
      <c r="G91" s="190" t="s">
        <v>21</v>
      </c>
      <c r="H91" s="190" t="s">
        <v>247</v>
      </c>
    </row>
    <row r="92" spans="1:8" x14ac:dyDescent="0.25">
      <c r="A92" s="190">
        <f t="shared" si="1"/>
        <v>14</v>
      </c>
      <c r="B92" s="189" t="s">
        <v>1271</v>
      </c>
      <c r="C92" s="189" t="s">
        <v>1272</v>
      </c>
      <c r="D92" s="190" t="s">
        <v>75</v>
      </c>
      <c r="E92" s="190" t="s">
        <v>19</v>
      </c>
      <c r="F92" s="190" t="s">
        <v>790</v>
      </c>
      <c r="G92" s="190" t="s">
        <v>21</v>
      </c>
      <c r="H92" s="190" t="s">
        <v>247</v>
      </c>
    </row>
    <row r="93" spans="1:8" x14ac:dyDescent="0.25">
      <c r="A93" s="190">
        <f t="shared" si="1"/>
        <v>15</v>
      </c>
      <c r="B93" s="189" t="s">
        <v>601</v>
      </c>
      <c r="C93" s="189" t="s">
        <v>94</v>
      </c>
      <c r="D93" s="190" t="s">
        <v>595</v>
      </c>
      <c r="E93" s="190" t="s">
        <v>19</v>
      </c>
      <c r="F93" s="190" t="s">
        <v>600</v>
      </c>
      <c r="G93" s="190" t="s">
        <v>224</v>
      </c>
      <c r="H93" s="190" t="s">
        <v>247</v>
      </c>
    </row>
    <row r="94" spans="1:8" x14ac:dyDescent="0.25">
      <c r="A94" s="190">
        <f t="shared" si="1"/>
        <v>16</v>
      </c>
      <c r="B94" s="189" t="s">
        <v>629</v>
      </c>
      <c r="C94" s="189" t="s">
        <v>1222</v>
      </c>
      <c r="D94" s="190" t="s">
        <v>625</v>
      </c>
      <c r="E94" s="190" t="s">
        <v>19</v>
      </c>
      <c r="F94" s="190" t="s">
        <v>628</v>
      </c>
      <c r="G94" s="190" t="s">
        <v>21</v>
      </c>
      <c r="H94" s="190" t="s">
        <v>247</v>
      </c>
    </row>
    <row r="95" spans="1:8" x14ac:dyDescent="0.25">
      <c r="A95" s="190">
        <f t="shared" si="1"/>
        <v>17</v>
      </c>
      <c r="B95" s="189" t="s">
        <v>747</v>
      </c>
      <c r="C95" s="189" t="s">
        <v>1256</v>
      </c>
      <c r="D95" s="190" t="s">
        <v>84</v>
      </c>
      <c r="E95" s="190" t="s">
        <v>19</v>
      </c>
      <c r="F95" s="190" t="s">
        <v>746</v>
      </c>
      <c r="G95" s="190" t="s">
        <v>21</v>
      </c>
      <c r="H95" s="190" t="s">
        <v>247</v>
      </c>
    </row>
    <row r="96" spans="1:8" x14ac:dyDescent="0.25">
      <c r="A96" s="190">
        <f t="shared" si="1"/>
        <v>18</v>
      </c>
      <c r="B96" s="189" t="s">
        <v>982</v>
      </c>
      <c r="C96" s="189" t="s">
        <v>765</v>
      </c>
      <c r="D96" s="190" t="s">
        <v>950</v>
      </c>
      <c r="E96" s="190" t="s">
        <v>19</v>
      </c>
      <c r="F96" s="190" t="s">
        <v>981</v>
      </c>
      <c r="G96" s="190" t="s">
        <v>21</v>
      </c>
      <c r="H96" s="190" t="s">
        <v>247</v>
      </c>
    </row>
    <row r="97" spans="1:8" x14ac:dyDescent="0.25">
      <c r="A97" s="190">
        <f t="shared" si="1"/>
        <v>19</v>
      </c>
      <c r="B97" s="189" t="s">
        <v>1123</v>
      </c>
      <c r="C97" s="189" t="s">
        <v>95</v>
      </c>
      <c r="D97" s="190" t="s">
        <v>291</v>
      </c>
      <c r="E97" s="190" t="s">
        <v>19</v>
      </c>
      <c r="F97" s="190" t="s">
        <v>306</v>
      </c>
      <c r="G97" s="190" t="s">
        <v>224</v>
      </c>
      <c r="H97" s="190" t="s">
        <v>247</v>
      </c>
    </row>
    <row r="98" spans="1:8" x14ac:dyDescent="0.25">
      <c r="A98" s="190">
        <f t="shared" si="1"/>
        <v>20</v>
      </c>
      <c r="B98" s="189" t="s">
        <v>914</v>
      </c>
      <c r="C98" s="189" t="s">
        <v>158</v>
      </c>
      <c r="D98" s="190" t="s">
        <v>884</v>
      </c>
      <c r="E98" s="190" t="s">
        <v>19</v>
      </c>
      <c r="F98" s="190" t="s">
        <v>913</v>
      </c>
      <c r="G98" s="190" t="s">
        <v>224</v>
      </c>
      <c r="H98" s="190" t="s">
        <v>247</v>
      </c>
    </row>
    <row r="99" spans="1:8" x14ac:dyDescent="0.25">
      <c r="A99" s="190">
        <f t="shared" si="1"/>
        <v>21</v>
      </c>
      <c r="B99" s="189" t="s">
        <v>546</v>
      </c>
      <c r="C99" s="189" t="s">
        <v>79</v>
      </c>
      <c r="D99" s="190" t="s">
        <v>516</v>
      </c>
      <c r="E99" s="190" t="s">
        <v>19</v>
      </c>
      <c r="F99" s="190" t="s">
        <v>545</v>
      </c>
      <c r="G99" s="190" t="s">
        <v>224</v>
      </c>
      <c r="H99" s="190" t="s">
        <v>247</v>
      </c>
    </row>
    <row r="100" spans="1:8" x14ac:dyDescent="0.25">
      <c r="A100" s="190">
        <f t="shared" si="1"/>
        <v>22</v>
      </c>
      <c r="B100" s="189" t="s">
        <v>431</v>
      </c>
      <c r="C100" s="189" t="s">
        <v>1162</v>
      </c>
      <c r="D100" s="190" t="s">
        <v>376</v>
      </c>
      <c r="E100" s="190" t="s">
        <v>19</v>
      </c>
      <c r="F100" s="190" t="s">
        <v>430</v>
      </c>
      <c r="G100" s="190" t="s">
        <v>21</v>
      </c>
      <c r="H100" s="190" t="s">
        <v>247</v>
      </c>
    </row>
    <row r="101" spans="1:8" x14ac:dyDescent="0.25">
      <c r="A101" s="190">
        <f t="shared" si="1"/>
        <v>23</v>
      </c>
      <c r="B101" s="189" t="s">
        <v>132</v>
      </c>
      <c r="C101" s="189" t="s">
        <v>92</v>
      </c>
      <c r="D101" s="190" t="s">
        <v>84</v>
      </c>
      <c r="E101" s="190" t="s">
        <v>19</v>
      </c>
      <c r="F101" s="190" t="s">
        <v>760</v>
      </c>
      <c r="G101" s="190" t="s">
        <v>224</v>
      </c>
      <c r="H101" s="190" t="s">
        <v>247</v>
      </c>
    </row>
    <row r="102" spans="1:8" x14ac:dyDescent="0.25">
      <c r="A102" s="190">
        <f t="shared" si="1"/>
        <v>24</v>
      </c>
      <c r="B102" s="189" t="s">
        <v>991</v>
      </c>
      <c r="C102" s="189" t="s">
        <v>1307</v>
      </c>
      <c r="D102" s="190" t="s">
        <v>950</v>
      </c>
      <c r="E102" s="190" t="s">
        <v>19</v>
      </c>
      <c r="F102" s="190" t="s">
        <v>990</v>
      </c>
      <c r="G102" s="190" t="s">
        <v>224</v>
      </c>
      <c r="H102" s="190" t="s">
        <v>247</v>
      </c>
    </row>
    <row r="103" spans="1:8" x14ac:dyDescent="0.25">
      <c r="A103" s="190">
        <f t="shared" si="1"/>
        <v>25</v>
      </c>
      <c r="B103" s="189" t="s">
        <v>993</v>
      </c>
      <c r="C103" s="189" t="s">
        <v>1308</v>
      </c>
      <c r="D103" s="190" t="s">
        <v>950</v>
      </c>
      <c r="E103" s="190" t="s">
        <v>19</v>
      </c>
      <c r="F103" s="190" t="s">
        <v>992</v>
      </c>
      <c r="G103" s="190" t="s">
        <v>21</v>
      </c>
      <c r="H103" s="190" t="s">
        <v>247</v>
      </c>
    </row>
    <row r="104" spans="1:8" x14ac:dyDescent="0.25">
      <c r="A104" s="190">
        <f t="shared" si="1"/>
        <v>26</v>
      </c>
      <c r="B104" s="189" t="s">
        <v>284</v>
      </c>
      <c r="C104" s="189" t="s">
        <v>1109</v>
      </c>
      <c r="D104" s="190" t="s">
        <v>246</v>
      </c>
      <c r="E104" s="190" t="s">
        <v>19</v>
      </c>
      <c r="F104" s="190" t="s">
        <v>283</v>
      </c>
      <c r="G104" s="190" t="s">
        <v>21</v>
      </c>
      <c r="H104" s="190" t="s">
        <v>247</v>
      </c>
    </row>
    <row r="105" spans="1:8" x14ac:dyDescent="0.25">
      <c r="A105" s="190">
        <f t="shared" si="1"/>
        <v>27</v>
      </c>
      <c r="B105" s="189" t="s">
        <v>159</v>
      </c>
      <c r="C105" s="189" t="s">
        <v>80</v>
      </c>
      <c r="D105" s="190" t="s">
        <v>666</v>
      </c>
      <c r="E105" s="190" t="s">
        <v>197</v>
      </c>
      <c r="F105" s="190" t="s">
        <v>673</v>
      </c>
      <c r="G105" s="190" t="s">
        <v>21</v>
      </c>
      <c r="H105" s="190" t="s">
        <v>221</v>
      </c>
    </row>
    <row r="106" spans="1:8" x14ac:dyDescent="0.25">
      <c r="A106" s="190">
        <f t="shared" si="1"/>
        <v>28</v>
      </c>
      <c r="B106" s="189" t="s">
        <v>103</v>
      </c>
      <c r="C106" s="189" t="s">
        <v>1212</v>
      </c>
      <c r="D106" s="190" t="s">
        <v>516</v>
      </c>
      <c r="E106" s="190" t="s">
        <v>197</v>
      </c>
      <c r="F106" s="190" t="s">
        <v>559</v>
      </c>
      <c r="G106" s="190" t="s">
        <v>224</v>
      </c>
      <c r="H106" s="190" t="s">
        <v>221</v>
      </c>
    </row>
    <row r="107" spans="1:8" x14ac:dyDescent="0.25">
      <c r="A107" s="190">
        <v>1</v>
      </c>
      <c r="B107" s="189" t="s">
        <v>159</v>
      </c>
      <c r="C107" s="189" t="s">
        <v>1203</v>
      </c>
      <c r="D107" s="190" t="s">
        <v>75</v>
      </c>
      <c r="E107" s="190" t="s">
        <v>20</v>
      </c>
      <c r="F107" s="190" t="s">
        <v>771</v>
      </c>
      <c r="G107" s="190" t="s">
        <v>21</v>
      </c>
      <c r="H107" s="190" t="s">
        <v>247</v>
      </c>
    </row>
    <row r="108" spans="1:8" x14ac:dyDescent="0.25">
      <c r="A108" s="190">
        <f t="shared" si="1"/>
        <v>2</v>
      </c>
      <c r="B108" s="189" t="s">
        <v>1095</v>
      </c>
      <c r="C108" s="189" t="s">
        <v>157</v>
      </c>
      <c r="D108" s="190" t="s">
        <v>246</v>
      </c>
      <c r="E108" s="190" t="s">
        <v>20</v>
      </c>
      <c r="F108" s="190" t="s">
        <v>244</v>
      </c>
      <c r="G108" s="190" t="s">
        <v>21</v>
      </c>
      <c r="H108" s="190" t="s">
        <v>247</v>
      </c>
    </row>
    <row r="109" spans="1:8" x14ac:dyDescent="0.25">
      <c r="A109" s="190">
        <f t="shared" si="1"/>
        <v>3</v>
      </c>
      <c r="B109" s="65" t="s">
        <v>1128</v>
      </c>
      <c r="C109" s="65" t="s">
        <v>175</v>
      </c>
      <c r="D109" s="193" t="s">
        <v>323</v>
      </c>
      <c r="E109" s="190" t="s">
        <v>20</v>
      </c>
      <c r="F109" s="190" t="s">
        <v>321</v>
      </c>
      <c r="G109" s="190" t="s">
        <v>224</v>
      </c>
      <c r="H109" s="190" t="s">
        <v>247</v>
      </c>
    </row>
    <row r="110" spans="1:8" x14ac:dyDescent="0.25">
      <c r="A110" s="190">
        <f t="shared" si="1"/>
        <v>4</v>
      </c>
      <c r="B110" s="189" t="s">
        <v>125</v>
      </c>
      <c r="C110" s="189" t="s">
        <v>1173</v>
      </c>
      <c r="D110" s="190" t="s">
        <v>469</v>
      </c>
      <c r="E110" s="190" t="s">
        <v>20</v>
      </c>
      <c r="F110" s="190" t="s">
        <v>467</v>
      </c>
      <c r="G110" s="190" t="s">
        <v>224</v>
      </c>
      <c r="H110" s="190" t="s">
        <v>247</v>
      </c>
    </row>
    <row r="111" spans="1:8" x14ac:dyDescent="0.25">
      <c r="A111" s="190">
        <f t="shared" si="1"/>
        <v>5</v>
      </c>
      <c r="B111" s="189" t="s">
        <v>299</v>
      </c>
      <c r="C111" s="189" t="s">
        <v>1120</v>
      </c>
      <c r="D111" s="190" t="s">
        <v>291</v>
      </c>
      <c r="E111" s="190" t="s">
        <v>20</v>
      </c>
      <c r="F111" s="190" t="s">
        <v>298</v>
      </c>
      <c r="G111" s="190" t="s">
        <v>224</v>
      </c>
      <c r="H111" s="190" t="s">
        <v>247</v>
      </c>
    </row>
    <row r="112" spans="1:8" x14ac:dyDescent="0.25">
      <c r="A112" s="190">
        <f t="shared" si="1"/>
        <v>6</v>
      </c>
      <c r="B112" s="189" t="s">
        <v>641</v>
      </c>
      <c r="C112" s="189" t="s">
        <v>949</v>
      </c>
      <c r="D112" s="190" t="s">
        <v>639</v>
      </c>
      <c r="E112" s="190" t="s">
        <v>20</v>
      </c>
      <c r="F112" s="190" t="s">
        <v>640</v>
      </c>
      <c r="G112" s="190" t="s">
        <v>224</v>
      </c>
      <c r="H112" s="190" t="s">
        <v>247</v>
      </c>
    </row>
    <row r="113" spans="1:8" x14ac:dyDescent="0.25">
      <c r="A113" s="190">
        <f t="shared" si="1"/>
        <v>7</v>
      </c>
      <c r="B113" s="189" t="s">
        <v>1149</v>
      </c>
      <c r="C113" s="189" t="s">
        <v>166</v>
      </c>
      <c r="D113" s="190" t="s">
        <v>376</v>
      </c>
      <c r="E113" s="190" t="s">
        <v>20</v>
      </c>
      <c r="F113" s="190" t="s">
        <v>386</v>
      </c>
      <c r="G113" s="190" t="s">
        <v>21</v>
      </c>
      <c r="H113" s="190" t="s">
        <v>247</v>
      </c>
    </row>
    <row r="114" spans="1:8" x14ac:dyDescent="0.25">
      <c r="A114" s="190">
        <f t="shared" si="1"/>
        <v>8</v>
      </c>
      <c r="B114" s="189" t="s">
        <v>787</v>
      </c>
      <c r="C114" s="189" t="s">
        <v>1269</v>
      </c>
      <c r="D114" s="190" t="s">
        <v>75</v>
      </c>
      <c r="E114" s="190" t="s">
        <v>20</v>
      </c>
      <c r="F114" s="190" t="s">
        <v>786</v>
      </c>
      <c r="G114" s="190" t="s">
        <v>224</v>
      </c>
      <c r="H114" s="190" t="s">
        <v>247</v>
      </c>
    </row>
    <row r="115" spans="1:8" x14ac:dyDescent="0.25">
      <c r="A115" s="190">
        <f t="shared" si="1"/>
        <v>9</v>
      </c>
      <c r="B115" s="65" t="s">
        <v>397</v>
      </c>
      <c r="C115" s="65" t="s">
        <v>140</v>
      </c>
      <c r="D115" s="193" t="s">
        <v>376</v>
      </c>
      <c r="E115" s="190" t="s">
        <v>20</v>
      </c>
      <c r="F115" s="190" t="s">
        <v>396</v>
      </c>
      <c r="G115" s="190" t="s">
        <v>224</v>
      </c>
      <c r="H115" s="190" t="s">
        <v>247</v>
      </c>
    </row>
    <row r="116" spans="1:8" x14ac:dyDescent="0.25">
      <c r="A116" s="190">
        <f t="shared" si="1"/>
        <v>10</v>
      </c>
      <c r="B116" s="189" t="s">
        <v>183</v>
      </c>
      <c r="C116" s="189" t="s">
        <v>1199</v>
      </c>
      <c r="D116" s="190" t="s">
        <v>516</v>
      </c>
      <c r="E116" s="190" t="s">
        <v>20</v>
      </c>
      <c r="F116" s="190" t="s">
        <v>526</v>
      </c>
      <c r="G116" s="190" t="s">
        <v>224</v>
      </c>
      <c r="H116" s="190" t="s">
        <v>247</v>
      </c>
    </row>
    <row r="117" spans="1:8" x14ac:dyDescent="0.25">
      <c r="A117" s="190">
        <f t="shared" si="1"/>
        <v>11</v>
      </c>
      <c r="B117" s="189" t="s">
        <v>1113</v>
      </c>
      <c r="C117" s="189" t="s">
        <v>1299</v>
      </c>
      <c r="D117" s="190" t="s">
        <v>950</v>
      </c>
      <c r="E117" s="190" t="s">
        <v>20</v>
      </c>
      <c r="F117" s="190" t="s">
        <v>955</v>
      </c>
      <c r="G117" s="190" t="s">
        <v>224</v>
      </c>
      <c r="H117" s="190" t="s">
        <v>247</v>
      </c>
    </row>
    <row r="118" spans="1:8" x14ac:dyDescent="0.25">
      <c r="A118" s="190">
        <f t="shared" si="1"/>
        <v>12</v>
      </c>
      <c r="B118" s="189" t="s">
        <v>255</v>
      </c>
      <c r="C118" s="189" t="s">
        <v>102</v>
      </c>
      <c r="D118" s="190" t="s">
        <v>246</v>
      </c>
      <c r="E118" s="190" t="s">
        <v>20</v>
      </c>
      <c r="F118" s="190" t="s">
        <v>254</v>
      </c>
      <c r="G118" s="190" t="s">
        <v>224</v>
      </c>
      <c r="H118" s="190" t="s">
        <v>247</v>
      </c>
    </row>
    <row r="119" spans="1:8" x14ac:dyDescent="0.25">
      <c r="A119" s="190">
        <f t="shared" si="1"/>
        <v>13</v>
      </c>
      <c r="B119" s="65" t="s">
        <v>335</v>
      </c>
      <c r="C119" s="65" t="s">
        <v>79</v>
      </c>
      <c r="D119" s="193" t="s">
        <v>323</v>
      </c>
      <c r="E119" s="193" t="s">
        <v>20</v>
      </c>
      <c r="F119" s="193" t="s">
        <v>334</v>
      </c>
      <c r="G119" s="193" t="s">
        <v>224</v>
      </c>
      <c r="H119" s="193" t="s">
        <v>247</v>
      </c>
    </row>
    <row r="120" spans="1:8" x14ac:dyDescent="0.25">
      <c r="A120" s="190">
        <f t="shared" si="1"/>
        <v>14</v>
      </c>
      <c r="B120" s="189" t="s">
        <v>577</v>
      </c>
      <c r="C120" s="189" t="s">
        <v>116</v>
      </c>
      <c r="D120" s="190" t="s">
        <v>573</v>
      </c>
      <c r="E120" s="190" t="s">
        <v>20</v>
      </c>
      <c r="F120" s="190" t="s">
        <v>576</v>
      </c>
      <c r="G120" s="190" t="s">
        <v>224</v>
      </c>
      <c r="H120" s="190" t="s">
        <v>247</v>
      </c>
    </row>
    <row r="121" spans="1:8" x14ac:dyDescent="0.25">
      <c r="A121" s="190">
        <f t="shared" si="1"/>
        <v>15</v>
      </c>
      <c r="B121" s="189" t="s">
        <v>90</v>
      </c>
      <c r="C121" s="189" t="s">
        <v>1269</v>
      </c>
      <c r="D121" s="190" t="s">
        <v>666</v>
      </c>
      <c r="E121" s="190" t="s">
        <v>20</v>
      </c>
      <c r="F121" s="190" t="s">
        <v>669</v>
      </c>
      <c r="G121" s="190" t="s">
        <v>224</v>
      </c>
      <c r="H121" s="190" t="s">
        <v>247</v>
      </c>
    </row>
    <row r="122" spans="1:8" x14ac:dyDescent="0.25">
      <c r="A122" s="190">
        <f t="shared" si="1"/>
        <v>16</v>
      </c>
      <c r="B122" s="189" t="s">
        <v>90</v>
      </c>
      <c r="C122" s="189" t="s">
        <v>157</v>
      </c>
      <c r="D122" s="190" t="s">
        <v>376</v>
      </c>
      <c r="E122" s="190" t="s">
        <v>20</v>
      </c>
      <c r="F122" s="190" t="s">
        <v>406</v>
      </c>
      <c r="G122" s="190" t="s">
        <v>21</v>
      </c>
      <c r="H122" s="190" t="s">
        <v>247</v>
      </c>
    </row>
    <row r="123" spans="1:8" x14ac:dyDescent="0.25">
      <c r="A123" s="190">
        <f t="shared" si="1"/>
        <v>17</v>
      </c>
      <c r="B123" s="189" t="s">
        <v>902</v>
      </c>
      <c r="C123" s="189" t="s">
        <v>127</v>
      </c>
      <c r="D123" s="190" t="s">
        <v>884</v>
      </c>
      <c r="E123" s="190" t="s">
        <v>20</v>
      </c>
      <c r="F123" s="190" t="s">
        <v>901</v>
      </c>
      <c r="G123" s="190" t="s">
        <v>224</v>
      </c>
      <c r="H123" s="190" t="s">
        <v>247</v>
      </c>
    </row>
    <row r="124" spans="1:8" x14ac:dyDescent="0.25">
      <c r="A124" s="190">
        <f t="shared" si="1"/>
        <v>18</v>
      </c>
      <c r="B124" s="189" t="s">
        <v>799</v>
      </c>
      <c r="C124" s="189" t="s">
        <v>119</v>
      </c>
      <c r="D124" s="190" t="s">
        <v>75</v>
      </c>
      <c r="E124" s="190" t="s">
        <v>20</v>
      </c>
      <c r="F124" s="190" t="s">
        <v>798</v>
      </c>
      <c r="G124" s="190" t="s">
        <v>224</v>
      </c>
      <c r="H124" s="190" t="s">
        <v>247</v>
      </c>
    </row>
    <row r="125" spans="1:8" s="186" customFormat="1" x14ac:dyDescent="0.25">
      <c r="A125" s="190">
        <f t="shared" si="1"/>
        <v>19</v>
      </c>
      <c r="B125" s="189" t="s">
        <v>749</v>
      </c>
      <c r="C125" s="189" t="s">
        <v>1313</v>
      </c>
      <c r="D125" s="190" t="s">
        <v>84</v>
      </c>
      <c r="E125" s="190" t="s">
        <v>20</v>
      </c>
      <c r="F125" s="190" t="s">
        <v>748</v>
      </c>
      <c r="G125" s="190" t="s">
        <v>21</v>
      </c>
      <c r="H125" s="190" t="s">
        <v>247</v>
      </c>
    </row>
    <row r="126" spans="1:8" x14ac:dyDescent="0.25">
      <c r="A126" s="190">
        <f t="shared" si="1"/>
        <v>20</v>
      </c>
      <c r="B126" s="189" t="s">
        <v>810</v>
      </c>
      <c r="C126" s="189" t="s">
        <v>1281</v>
      </c>
      <c r="D126" s="190" t="s">
        <v>75</v>
      </c>
      <c r="E126" s="190" t="s">
        <v>20</v>
      </c>
      <c r="F126" s="190" t="s">
        <v>809</v>
      </c>
      <c r="G126" s="190" t="s">
        <v>21</v>
      </c>
      <c r="H126" s="190" t="s">
        <v>247</v>
      </c>
    </row>
    <row r="127" spans="1:8" x14ac:dyDescent="0.25">
      <c r="A127" s="190">
        <f t="shared" si="1"/>
        <v>21</v>
      </c>
      <c r="B127" s="189" t="s">
        <v>132</v>
      </c>
      <c r="C127" s="189" t="s">
        <v>1271</v>
      </c>
      <c r="D127" s="190" t="s">
        <v>884</v>
      </c>
      <c r="E127" s="190" t="s">
        <v>20</v>
      </c>
      <c r="F127" s="190" t="s">
        <v>919</v>
      </c>
      <c r="G127" s="190" t="s">
        <v>224</v>
      </c>
      <c r="H127" s="190" t="s">
        <v>247</v>
      </c>
    </row>
    <row r="128" spans="1:8" x14ac:dyDescent="0.25">
      <c r="A128" s="190">
        <f t="shared" si="1"/>
        <v>22</v>
      </c>
      <c r="B128" s="189" t="s">
        <v>550</v>
      </c>
      <c r="C128" s="189" t="s">
        <v>140</v>
      </c>
      <c r="D128" s="190" t="s">
        <v>516</v>
      </c>
      <c r="E128" s="190" t="s">
        <v>20</v>
      </c>
      <c r="F128" s="190" t="s">
        <v>549</v>
      </c>
      <c r="G128" s="190" t="s">
        <v>224</v>
      </c>
      <c r="H128" s="190" t="s">
        <v>247</v>
      </c>
    </row>
    <row r="129" spans="1:8" x14ac:dyDescent="0.25">
      <c r="A129" s="190">
        <f t="shared" si="1"/>
        <v>23</v>
      </c>
      <c r="B129" s="189" t="s">
        <v>986</v>
      </c>
      <c r="C129" s="189" t="s">
        <v>1132</v>
      </c>
      <c r="D129" s="190" t="s">
        <v>950</v>
      </c>
      <c r="E129" s="190" t="s">
        <v>20</v>
      </c>
      <c r="F129" s="190" t="s">
        <v>985</v>
      </c>
      <c r="G129" s="190" t="s">
        <v>21</v>
      </c>
      <c r="H129" s="190" t="s">
        <v>247</v>
      </c>
    </row>
    <row r="130" spans="1:8" x14ac:dyDescent="0.25">
      <c r="A130" s="190">
        <f t="shared" ref="A130:A192" si="2">A129+1</f>
        <v>24</v>
      </c>
      <c r="B130" s="189" t="s">
        <v>437</v>
      </c>
      <c r="C130" s="189" t="s">
        <v>1163</v>
      </c>
      <c r="D130" s="190" t="s">
        <v>376</v>
      </c>
      <c r="E130" s="190" t="s">
        <v>20</v>
      </c>
      <c r="F130" s="190" t="s">
        <v>436</v>
      </c>
      <c r="G130" s="190" t="s">
        <v>21</v>
      </c>
      <c r="H130" s="190" t="s">
        <v>247</v>
      </c>
    </row>
    <row r="131" spans="1:8" x14ac:dyDescent="0.25">
      <c r="A131" s="190">
        <f t="shared" si="2"/>
        <v>25</v>
      </c>
      <c r="B131" s="189" t="s">
        <v>763</v>
      </c>
      <c r="C131" s="189" t="s">
        <v>93</v>
      </c>
      <c r="D131" s="190" t="s">
        <v>84</v>
      </c>
      <c r="E131" s="190" t="s">
        <v>20</v>
      </c>
      <c r="F131" s="190" t="s">
        <v>762</v>
      </c>
      <c r="G131" s="190" t="s">
        <v>224</v>
      </c>
      <c r="H131" s="190" t="s">
        <v>247</v>
      </c>
    </row>
    <row r="132" spans="1:8" x14ac:dyDescent="0.25">
      <c r="A132" s="190">
        <f t="shared" si="2"/>
        <v>26</v>
      </c>
      <c r="B132" s="189" t="s">
        <v>710</v>
      </c>
      <c r="C132" s="189" t="s">
        <v>1245</v>
      </c>
      <c r="D132" s="190" t="s">
        <v>690</v>
      </c>
      <c r="E132" s="190" t="s">
        <v>198</v>
      </c>
      <c r="F132" s="190" t="s">
        <v>709</v>
      </c>
      <c r="G132" s="190" t="s">
        <v>21</v>
      </c>
      <c r="H132" s="190" t="s">
        <v>221</v>
      </c>
    </row>
    <row r="133" spans="1:8" x14ac:dyDescent="0.25">
      <c r="A133" s="190">
        <f t="shared" si="2"/>
        <v>27</v>
      </c>
      <c r="B133" s="189" t="s">
        <v>448</v>
      </c>
      <c r="C133" s="189" t="s">
        <v>1167</v>
      </c>
      <c r="D133" s="190" t="s">
        <v>376</v>
      </c>
      <c r="E133" s="190" t="s">
        <v>198</v>
      </c>
      <c r="F133" s="190" t="s">
        <v>447</v>
      </c>
      <c r="G133" s="190" t="s">
        <v>21</v>
      </c>
      <c r="H133" s="190" t="s">
        <v>221</v>
      </c>
    </row>
    <row r="134" spans="1:8" x14ac:dyDescent="0.25">
      <c r="A134" s="190">
        <v>1</v>
      </c>
      <c r="B134" s="189" t="s">
        <v>739</v>
      </c>
      <c r="C134" s="189" t="s">
        <v>1254</v>
      </c>
      <c r="D134" s="190" t="s">
        <v>84</v>
      </c>
      <c r="E134" s="190" t="s">
        <v>21</v>
      </c>
      <c r="F134" s="190" t="s">
        <v>738</v>
      </c>
      <c r="G134" s="190" t="s">
        <v>21</v>
      </c>
      <c r="H134" s="190" t="s">
        <v>247</v>
      </c>
    </row>
    <row r="135" spans="1:8" x14ac:dyDescent="0.25">
      <c r="A135" s="190">
        <f t="shared" si="2"/>
        <v>2</v>
      </c>
      <c r="B135" s="189" t="s">
        <v>782</v>
      </c>
      <c r="C135" s="189" t="s">
        <v>1267</v>
      </c>
      <c r="D135" s="190" t="s">
        <v>75</v>
      </c>
      <c r="E135" s="190" t="s">
        <v>21</v>
      </c>
      <c r="F135" s="190" t="s">
        <v>781</v>
      </c>
      <c r="G135" s="190" t="s">
        <v>21</v>
      </c>
      <c r="H135" s="190" t="s">
        <v>247</v>
      </c>
    </row>
    <row r="136" spans="1:8" x14ac:dyDescent="0.25">
      <c r="A136" s="190">
        <f t="shared" si="2"/>
        <v>3</v>
      </c>
      <c r="B136" s="189" t="s">
        <v>689</v>
      </c>
      <c r="C136" s="189" t="s">
        <v>1239</v>
      </c>
      <c r="D136" s="190" t="s">
        <v>690</v>
      </c>
      <c r="E136" s="190" t="s">
        <v>21</v>
      </c>
      <c r="F136" s="190" t="s">
        <v>688</v>
      </c>
      <c r="G136" s="190" t="s">
        <v>21</v>
      </c>
      <c r="H136" s="190" t="s">
        <v>247</v>
      </c>
    </row>
    <row r="137" spans="1:8" x14ac:dyDescent="0.25">
      <c r="A137" s="190">
        <f t="shared" si="2"/>
        <v>4</v>
      </c>
      <c r="B137" s="189" t="s">
        <v>1149</v>
      </c>
      <c r="C137" s="189" t="s">
        <v>74</v>
      </c>
      <c r="D137" s="190" t="s">
        <v>376</v>
      </c>
      <c r="E137" s="190" t="s">
        <v>21</v>
      </c>
      <c r="F137" s="190" t="s">
        <v>388</v>
      </c>
      <c r="G137" s="190" t="s">
        <v>21</v>
      </c>
      <c r="H137" s="190" t="s">
        <v>247</v>
      </c>
    </row>
    <row r="138" spans="1:8" x14ac:dyDescent="0.25">
      <c r="A138" s="190">
        <f t="shared" si="2"/>
        <v>5</v>
      </c>
      <c r="B138" s="189" t="s">
        <v>528</v>
      </c>
      <c r="C138" s="189" t="s">
        <v>124</v>
      </c>
      <c r="D138" s="190" t="s">
        <v>516</v>
      </c>
      <c r="E138" s="190" t="s">
        <v>21</v>
      </c>
      <c r="F138" s="190" t="s">
        <v>527</v>
      </c>
      <c r="G138" s="190" t="s">
        <v>224</v>
      </c>
      <c r="H138" s="190" t="s">
        <v>247</v>
      </c>
    </row>
    <row r="139" spans="1:8" x14ac:dyDescent="0.25">
      <c r="A139" s="190">
        <f t="shared" si="2"/>
        <v>6</v>
      </c>
      <c r="B139" s="189" t="s">
        <v>1224</v>
      </c>
      <c r="C139" s="189" t="s">
        <v>162</v>
      </c>
      <c r="D139" s="190" t="s">
        <v>639</v>
      </c>
      <c r="E139" s="190" t="s">
        <v>21</v>
      </c>
      <c r="F139" s="190" t="s">
        <v>642</v>
      </c>
      <c r="G139" s="190" t="s">
        <v>224</v>
      </c>
      <c r="H139" s="190" t="s">
        <v>247</v>
      </c>
    </row>
    <row r="140" spans="1:8" x14ac:dyDescent="0.25">
      <c r="A140" s="190">
        <f t="shared" si="2"/>
        <v>7</v>
      </c>
      <c r="B140" s="189" t="s">
        <v>474</v>
      </c>
      <c r="C140" s="189" t="s">
        <v>1176</v>
      </c>
      <c r="D140" s="190" t="s">
        <v>469</v>
      </c>
      <c r="E140" s="190" t="s">
        <v>21</v>
      </c>
      <c r="F140" s="190" t="s">
        <v>473</v>
      </c>
      <c r="G140" s="190" t="s">
        <v>224</v>
      </c>
      <c r="H140" s="190" t="s">
        <v>247</v>
      </c>
    </row>
    <row r="141" spans="1:8" x14ac:dyDescent="0.25">
      <c r="A141" s="190">
        <f t="shared" si="2"/>
        <v>8</v>
      </c>
      <c r="B141" s="189" t="s">
        <v>259</v>
      </c>
      <c r="C141" s="189" t="s">
        <v>1098</v>
      </c>
      <c r="D141" s="190" t="s">
        <v>246</v>
      </c>
      <c r="E141" s="190" t="s">
        <v>21</v>
      </c>
      <c r="F141" s="190" t="s">
        <v>258</v>
      </c>
      <c r="G141" s="190" t="s">
        <v>224</v>
      </c>
      <c r="H141" s="190" t="s">
        <v>247</v>
      </c>
    </row>
    <row r="142" spans="1:8" x14ac:dyDescent="0.25">
      <c r="A142" s="190">
        <f t="shared" si="2"/>
        <v>9</v>
      </c>
      <c r="B142" s="189" t="s">
        <v>126</v>
      </c>
      <c r="C142" s="189" t="s">
        <v>142</v>
      </c>
      <c r="D142" s="190" t="s">
        <v>246</v>
      </c>
      <c r="E142" s="190" t="s">
        <v>21</v>
      </c>
      <c r="F142" s="190" t="s">
        <v>260</v>
      </c>
      <c r="G142" s="190" t="s">
        <v>21</v>
      </c>
      <c r="H142" s="190" t="s">
        <v>247</v>
      </c>
    </row>
    <row r="143" spans="1:8" x14ac:dyDescent="0.25">
      <c r="A143" s="190">
        <f t="shared" si="2"/>
        <v>10</v>
      </c>
      <c r="B143" s="189" t="s">
        <v>1327</v>
      </c>
      <c r="C143" s="189" t="s">
        <v>141</v>
      </c>
      <c r="D143" s="190" t="s">
        <v>323</v>
      </c>
      <c r="E143" s="190" t="s">
        <v>21</v>
      </c>
      <c r="F143" s="190" t="s">
        <v>336</v>
      </c>
      <c r="G143" s="190" t="s">
        <v>224</v>
      </c>
      <c r="H143" s="190" t="s">
        <v>247</v>
      </c>
    </row>
    <row r="144" spans="1:8" x14ac:dyDescent="0.25">
      <c r="A144" s="190">
        <f t="shared" si="2"/>
        <v>11</v>
      </c>
      <c r="B144" s="189" t="s">
        <v>90</v>
      </c>
      <c r="C144" s="189" t="s">
        <v>135</v>
      </c>
      <c r="D144" s="190" t="s">
        <v>950</v>
      </c>
      <c r="E144" s="190" t="s">
        <v>21</v>
      </c>
      <c r="F144" s="190" t="s">
        <v>959</v>
      </c>
      <c r="G144" s="190" t="s">
        <v>224</v>
      </c>
      <c r="H144" s="190" t="s">
        <v>247</v>
      </c>
    </row>
    <row r="145" spans="1:8" x14ac:dyDescent="0.25">
      <c r="A145" s="190">
        <f t="shared" si="2"/>
        <v>12</v>
      </c>
      <c r="B145" s="189" t="s">
        <v>90</v>
      </c>
      <c r="C145" s="189" t="s">
        <v>1155</v>
      </c>
      <c r="D145" s="190" t="s">
        <v>376</v>
      </c>
      <c r="E145" s="190" t="s">
        <v>21</v>
      </c>
      <c r="F145" s="190" t="s">
        <v>404</v>
      </c>
      <c r="G145" s="190" t="s">
        <v>21</v>
      </c>
      <c r="H145" s="190" t="s">
        <v>247</v>
      </c>
    </row>
    <row r="146" spans="1:8" x14ac:dyDescent="0.25">
      <c r="A146" s="190">
        <f t="shared" si="2"/>
        <v>13</v>
      </c>
      <c r="B146" s="189" t="s">
        <v>90</v>
      </c>
      <c r="C146" s="189" t="s">
        <v>172</v>
      </c>
      <c r="D146" s="190" t="s">
        <v>884</v>
      </c>
      <c r="E146" s="190" t="s">
        <v>21</v>
      </c>
      <c r="F146" s="190" t="s">
        <v>897</v>
      </c>
      <c r="G146" s="190" t="s">
        <v>224</v>
      </c>
      <c r="H146" s="190" t="s">
        <v>247</v>
      </c>
    </row>
    <row r="147" spans="1:8" x14ac:dyDescent="0.25">
      <c r="A147" s="190">
        <f t="shared" si="2"/>
        <v>14</v>
      </c>
      <c r="B147" s="189" t="s">
        <v>964</v>
      </c>
      <c r="C147" s="189" t="s">
        <v>140</v>
      </c>
      <c r="D147" s="190" t="s">
        <v>950</v>
      </c>
      <c r="E147" s="190" t="s">
        <v>21</v>
      </c>
      <c r="F147" s="190" t="s">
        <v>963</v>
      </c>
      <c r="G147" s="190" t="s">
        <v>224</v>
      </c>
      <c r="H147" s="190" t="s">
        <v>247</v>
      </c>
    </row>
    <row r="148" spans="1:8" x14ac:dyDescent="0.25">
      <c r="A148" s="190">
        <f t="shared" si="2"/>
        <v>15</v>
      </c>
      <c r="B148" s="189" t="s">
        <v>579</v>
      </c>
      <c r="C148" s="189" t="s">
        <v>1216</v>
      </c>
      <c r="D148" s="190" t="s">
        <v>573</v>
      </c>
      <c r="E148" s="190" t="s">
        <v>21</v>
      </c>
      <c r="F148" s="190" t="s">
        <v>578</v>
      </c>
      <c r="G148" s="190" t="s">
        <v>224</v>
      </c>
      <c r="H148" s="190" t="s">
        <v>247</v>
      </c>
    </row>
    <row r="149" spans="1:8" x14ac:dyDescent="0.25">
      <c r="A149" s="190">
        <f t="shared" si="2"/>
        <v>16</v>
      </c>
      <c r="B149" s="189" t="s">
        <v>805</v>
      </c>
      <c r="C149" s="189" t="s">
        <v>1280</v>
      </c>
      <c r="D149" s="190" t="s">
        <v>75</v>
      </c>
      <c r="E149" s="190" t="s">
        <v>21</v>
      </c>
      <c r="F149" s="190" t="s">
        <v>804</v>
      </c>
      <c r="G149" s="190" t="s">
        <v>224</v>
      </c>
      <c r="H149" s="190" t="s">
        <v>247</v>
      </c>
    </row>
    <row r="150" spans="1:8" x14ac:dyDescent="0.25">
      <c r="A150" s="190">
        <f t="shared" si="2"/>
        <v>17</v>
      </c>
      <c r="B150" s="189" t="s">
        <v>145</v>
      </c>
      <c r="C150" s="189" t="s">
        <v>127</v>
      </c>
      <c r="D150" s="190" t="s">
        <v>884</v>
      </c>
      <c r="E150" s="190" t="s">
        <v>21</v>
      </c>
      <c r="F150" s="190" t="s">
        <v>907</v>
      </c>
      <c r="G150" s="190" t="s">
        <v>224</v>
      </c>
      <c r="H150" s="190" t="s">
        <v>247</v>
      </c>
    </row>
    <row r="151" spans="1:8" x14ac:dyDescent="0.25">
      <c r="A151" s="190">
        <f t="shared" si="2"/>
        <v>18</v>
      </c>
      <c r="B151" s="189" t="s">
        <v>702</v>
      </c>
      <c r="C151" s="189" t="s">
        <v>1242</v>
      </c>
      <c r="D151" s="190" t="s">
        <v>690</v>
      </c>
      <c r="E151" s="190" t="s">
        <v>21</v>
      </c>
      <c r="F151" s="190" t="s">
        <v>701</v>
      </c>
      <c r="G151" s="190" t="s">
        <v>224</v>
      </c>
      <c r="H151" s="190" t="s">
        <v>247</v>
      </c>
    </row>
    <row r="152" spans="1:8" x14ac:dyDescent="0.25">
      <c r="A152" s="190">
        <f t="shared" si="2"/>
        <v>19</v>
      </c>
      <c r="B152" s="189" t="s">
        <v>303</v>
      </c>
      <c r="C152" s="189" t="s">
        <v>1122</v>
      </c>
      <c r="D152" s="190" t="s">
        <v>291</v>
      </c>
      <c r="E152" s="190" t="s">
        <v>21</v>
      </c>
      <c r="F152" s="190" t="s">
        <v>302</v>
      </c>
      <c r="G152" s="190" t="s">
        <v>224</v>
      </c>
      <c r="H152" s="190" t="s">
        <v>247</v>
      </c>
    </row>
    <row r="153" spans="1:8" x14ac:dyDescent="0.25">
      <c r="A153" s="190">
        <f t="shared" si="2"/>
        <v>20</v>
      </c>
      <c r="B153" s="189" t="s">
        <v>96</v>
      </c>
      <c r="C153" s="189" t="s">
        <v>117</v>
      </c>
      <c r="D153" s="190" t="s">
        <v>323</v>
      </c>
      <c r="E153" s="190" t="s">
        <v>21</v>
      </c>
      <c r="F153" s="190" t="s">
        <v>350</v>
      </c>
      <c r="G153" s="190" t="s">
        <v>224</v>
      </c>
      <c r="H153" s="190" t="s">
        <v>247</v>
      </c>
    </row>
    <row r="154" spans="1:8" x14ac:dyDescent="0.25">
      <c r="A154" s="190">
        <f t="shared" si="2"/>
        <v>21</v>
      </c>
      <c r="B154" s="189" t="s">
        <v>812</v>
      </c>
      <c r="C154" s="189" t="s">
        <v>91</v>
      </c>
      <c r="D154" s="190" t="s">
        <v>75</v>
      </c>
      <c r="E154" s="190" t="s">
        <v>21</v>
      </c>
      <c r="F154" s="190" t="s">
        <v>811</v>
      </c>
      <c r="G154" s="190" t="s">
        <v>21</v>
      </c>
      <c r="H154" s="190" t="s">
        <v>247</v>
      </c>
    </row>
    <row r="155" spans="1:8" x14ac:dyDescent="0.25">
      <c r="A155" s="190">
        <f t="shared" si="2"/>
        <v>22</v>
      </c>
      <c r="B155" s="189" t="s">
        <v>759</v>
      </c>
      <c r="C155" s="189" t="s">
        <v>1314</v>
      </c>
      <c r="D155" s="190" t="s">
        <v>84</v>
      </c>
      <c r="E155" s="190" t="s">
        <v>21</v>
      </c>
      <c r="F155" s="190" t="s">
        <v>758</v>
      </c>
      <c r="G155" s="190" t="s">
        <v>21</v>
      </c>
      <c r="H155" s="190" t="s">
        <v>247</v>
      </c>
    </row>
    <row r="156" spans="1:8" x14ac:dyDescent="0.25">
      <c r="A156" s="190">
        <f t="shared" si="2"/>
        <v>23</v>
      </c>
      <c r="B156" s="189" t="s">
        <v>552</v>
      </c>
      <c r="C156" s="189" t="s">
        <v>1208</v>
      </c>
      <c r="D156" s="190" t="s">
        <v>516</v>
      </c>
      <c r="E156" s="190" t="s">
        <v>21</v>
      </c>
      <c r="F156" s="190" t="s">
        <v>551</v>
      </c>
      <c r="G156" s="190" t="s">
        <v>224</v>
      </c>
      <c r="H156" s="190" t="s">
        <v>247</v>
      </c>
    </row>
    <row r="157" spans="1:8" x14ac:dyDescent="0.25">
      <c r="A157" s="190">
        <f t="shared" si="2"/>
        <v>24</v>
      </c>
      <c r="B157" s="189" t="s">
        <v>90</v>
      </c>
      <c r="C157" s="189" t="s">
        <v>1189</v>
      </c>
      <c r="D157" s="190" t="s">
        <v>469</v>
      </c>
      <c r="E157" s="190" t="s">
        <v>199</v>
      </c>
      <c r="F157" s="190" t="s">
        <v>498</v>
      </c>
      <c r="G157" s="190" t="s">
        <v>224</v>
      </c>
      <c r="H157" s="190" t="s">
        <v>221</v>
      </c>
    </row>
    <row r="158" spans="1:8" x14ac:dyDescent="0.25">
      <c r="A158" s="190">
        <f t="shared" si="2"/>
        <v>25</v>
      </c>
      <c r="B158" s="189" t="s">
        <v>78</v>
      </c>
      <c r="C158" s="189" t="s">
        <v>1166</v>
      </c>
      <c r="D158" s="190" t="s">
        <v>376</v>
      </c>
      <c r="E158" s="190" t="s">
        <v>199</v>
      </c>
      <c r="F158" s="190" t="s">
        <v>445</v>
      </c>
      <c r="G158" s="190" t="s">
        <v>224</v>
      </c>
      <c r="H158" s="190" t="s">
        <v>221</v>
      </c>
    </row>
    <row r="159" spans="1:8" x14ac:dyDescent="0.25">
      <c r="A159" s="190">
        <v>1</v>
      </c>
      <c r="B159" s="189" t="s">
        <v>737</v>
      </c>
      <c r="C159" s="189" t="s">
        <v>1253</v>
      </c>
      <c r="D159" s="190" t="s">
        <v>84</v>
      </c>
      <c r="E159" s="190" t="s">
        <v>0</v>
      </c>
      <c r="F159" s="190" t="s">
        <v>736</v>
      </c>
      <c r="G159" s="190" t="s">
        <v>21</v>
      </c>
      <c r="H159" s="190" t="s">
        <v>247</v>
      </c>
    </row>
    <row r="160" spans="1:8" x14ac:dyDescent="0.25">
      <c r="A160" s="190">
        <f t="shared" si="2"/>
        <v>2</v>
      </c>
      <c r="B160" s="189" t="s">
        <v>125</v>
      </c>
      <c r="C160" s="189" t="s">
        <v>1266</v>
      </c>
      <c r="D160" s="190" t="s">
        <v>75</v>
      </c>
      <c r="E160" s="190" t="s">
        <v>0</v>
      </c>
      <c r="F160" s="190" t="s">
        <v>775</v>
      </c>
      <c r="G160" s="190" t="s">
        <v>224</v>
      </c>
      <c r="H160" s="190" t="s">
        <v>247</v>
      </c>
    </row>
    <row r="161" spans="1:8" x14ac:dyDescent="0.25">
      <c r="A161" s="190">
        <f t="shared" si="2"/>
        <v>3</v>
      </c>
      <c r="B161" s="189" t="s">
        <v>741</v>
      </c>
      <c r="C161" s="189" t="s">
        <v>111</v>
      </c>
      <c r="D161" s="190" t="s">
        <v>84</v>
      </c>
      <c r="E161" s="190" t="s">
        <v>0</v>
      </c>
      <c r="F161" s="190" t="s">
        <v>740</v>
      </c>
      <c r="G161" s="190" t="s">
        <v>21</v>
      </c>
      <c r="H161" s="190" t="s">
        <v>247</v>
      </c>
    </row>
    <row r="162" spans="1:8" x14ac:dyDescent="0.25">
      <c r="A162" s="190">
        <f t="shared" si="2"/>
        <v>4</v>
      </c>
      <c r="B162" s="189" t="s">
        <v>391</v>
      </c>
      <c r="C162" s="189" t="s">
        <v>136</v>
      </c>
      <c r="D162" s="190" t="s">
        <v>376</v>
      </c>
      <c r="E162" s="190" t="s">
        <v>0</v>
      </c>
      <c r="F162" s="190" t="s">
        <v>390</v>
      </c>
      <c r="G162" s="190" t="s">
        <v>224</v>
      </c>
      <c r="H162" s="190" t="s">
        <v>247</v>
      </c>
    </row>
    <row r="163" spans="1:8" x14ac:dyDescent="0.25">
      <c r="A163" s="190">
        <f t="shared" si="2"/>
        <v>5</v>
      </c>
      <c r="B163" s="189" t="s">
        <v>694</v>
      </c>
      <c r="C163" s="189" t="s">
        <v>1240</v>
      </c>
      <c r="D163" s="190" t="s">
        <v>690</v>
      </c>
      <c r="E163" s="190" t="s">
        <v>0</v>
      </c>
      <c r="F163" s="190" t="s">
        <v>693</v>
      </c>
      <c r="G163" s="190" t="s">
        <v>21</v>
      </c>
      <c r="H163" s="190" t="s">
        <v>247</v>
      </c>
    </row>
    <row r="164" spans="1:8" x14ac:dyDescent="0.25">
      <c r="A164" s="190">
        <f t="shared" si="2"/>
        <v>6</v>
      </c>
      <c r="B164" s="189" t="s">
        <v>393</v>
      </c>
      <c r="C164" s="189" t="s">
        <v>1150</v>
      </c>
      <c r="D164" s="190" t="s">
        <v>376</v>
      </c>
      <c r="E164" s="190" t="s">
        <v>0</v>
      </c>
      <c r="F164" s="190" t="s">
        <v>392</v>
      </c>
      <c r="G164" s="190" t="s">
        <v>21</v>
      </c>
      <c r="H164" s="190" t="s">
        <v>247</v>
      </c>
    </row>
    <row r="165" spans="1:8" x14ac:dyDescent="0.25">
      <c r="A165" s="190">
        <f t="shared" si="2"/>
        <v>7</v>
      </c>
      <c r="B165" s="189" t="s">
        <v>401</v>
      </c>
      <c r="C165" s="189" t="s">
        <v>179</v>
      </c>
      <c r="D165" s="190" t="s">
        <v>376</v>
      </c>
      <c r="E165" s="190" t="s">
        <v>0</v>
      </c>
      <c r="F165" s="190" t="s">
        <v>400</v>
      </c>
      <c r="G165" s="190" t="s">
        <v>224</v>
      </c>
      <c r="H165" s="190" t="s">
        <v>247</v>
      </c>
    </row>
    <row r="166" spans="1:8" x14ac:dyDescent="0.25">
      <c r="A166" s="190">
        <f t="shared" si="2"/>
        <v>8</v>
      </c>
      <c r="B166" s="189" t="s">
        <v>1133</v>
      </c>
      <c r="C166" s="189" t="s">
        <v>1134</v>
      </c>
      <c r="D166" s="190" t="s">
        <v>323</v>
      </c>
      <c r="E166" s="190" t="s">
        <v>0</v>
      </c>
      <c r="F166" s="190" t="s">
        <v>332</v>
      </c>
      <c r="G166" s="190" t="s">
        <v>224</v>
      </c>
      <c r="H166" s="190" t="s">
        <v>247</v>
      </c>
    </row>
    <row r="167" spans="1:8" x14ac:dyDescent="0.25">
      <c r="A167" s="190">
        <f t="shared" si="2"/>
        <v>9</v>
      </c>
      <c r="B167" s="189" t="s">
        <v>645</v>
      </c>
      <c r="C167" s="189" t="s">
        <v>155</v>
      </c>
      <c r="D167" s="190" t="s">
        <v>639</v>
      </c>
      <c r="E167" s="190" t="s">
        <v>0</v>
      </c>
      <c r="F167" s="190" t="s">
        <v>644</v>
      </c>
      <c r="G167" s="190" t="s">
        <v>224</v>
      </c>
      <c r="H167" s="190" t="s">
        <v>247</v>
      </c>
    </row>
    <row r="168" spans="1:8" x14ac:dyDescent="0.25">
      <c r="A168" s="190">
        <f t="shared" si="2"/>
        <v>10</v>
      </c>
      <c r="B168" s="189" t="s">
        <v>263</v>
      </c>
      <c r="C168" s="189" t="s">
        <v>131</v>
      </c>
      <c r="D168" s="190" t="s">
        <v>246</v>
      </c>
      <c r="E168" s="190" t="s">
        <v>0</v>
      </c>
      <c r="F168" s="190" t="s">
        <v>262</v>
      </c>
      <c r="G168" s="190" t="s">
        <v>224</v>
      </c>
      <c r="H168" s="190" t="s">
        <v>247</v>
      </c>
    </row>
    <row r="169" spans="1:8" x14ac:dyDescent="0.25">
      <c r="A169" s="190">
        <f t="shared" si="2"/>
        <v>11</v>
      </c>
      <c r="B169" s="189" t="s">
        <v>153</v>
      </c>
      <c r="C169" s="189" t="s">
        <v>1275</v>
      </c>
      <c r="D169" s="190" t="s">
        <v>75</v>
      </c>
      <c r="E169" s="190" t="s">
        <v>0</v>
      </c>
      <c r="F169" s="190" t="s">
        <v>796</v>
      </c>
      <c r="G169" s="190" t="s">
        <v>21</v>
      </c>
      <c r="H169" s="190" t="s">
        <v>247</v>
      </c>
    </row>
    <row r="170" spans="1:8" x14ac:dyDescent="0.25">
      <c r="A170" s="190">
        <f t="shared" si="2"/>
        <v>12</v>
      </c>
      <c r="B170" s="189" t="s">
        <v>201</v>
      </c>
      <c r="C170" s="189" t="s">
        <v>147</v>
      </c>
      <c r="D170" s="190" t="s">
        <v>323</v>
      </c>
      <c r="E170" s="190" t="s">
        <v>0</v>
      </c>
      <c r="F170" s="190" t="s">
        <v>340</v>
      </c>
      <c r="G170" s="190" t="s">
        <v>224</v>
      </c>
      <c r="H170" s="190" t="s">
        <v>247</v>
      </c>
    </row>
    <row r="171" spans="1:8" x14ac:dyDescent="0.25">
      <c r="A171" s="190">
        <f t="shared" si="2"/>
        <v>13</v>
      </c>
      <c r="B171" s="189" t="s">
        <v>1121</v>
      </c>
      <c r="C171" s="189" t="s">
        <v>154</v>
      </c>
      <c r="D171" s="190" t="s">
        <v>291</v>
      </c>
      <c r="E171" s="190" t="s">
        <v>0</v>
      </c>
      <c r="F171" s="190" t="s">
        <v>300</v>
      </c>
      <c r="G171" s="190" t="s">
        <v>21</v>
      </c>
      <c r="H171" s="190" t="s">
        <v>247</v>
      </c>
    </row>
    <row r="172" spans="1:8" x14ac:dyDescent="0.25">
      <c r="A172" s="190">
        <f t="shared" si="2"/>
        <v>14</v>
      </c>
      <c r="B172" s="189" t="s">
        <v>967</v>
      </c>
      <c r="C172" s="189" t="s">
        <v>1127</v>
      </c>
      <c r="D172" s="190" t="s">
        <v>950</v>
      </c>
      <c r="E172" s="190" t="s">
        <v>0</v>
      </c>
      <c r="F172" s="190" t="s">
        <v>966</v>
      </c>
      <c r="G172" s="190" t="s">
        <v>224</v>
      </c>
      <c r="H172" s="190" t="s">
        <v>247</v>
      </c>
    </row>
    <row r="173" spans="1:8" x14ac:dyDescent="0.25">
      <c r="A173" s="190">
        <f t="shared" si="2"/>
        <v>15</v>
      </c>
      <c r="B173" s="189" t="s">
        <v>277</v>
      </c>
      <c r="C173" s="189" t="s">
        <v>143</v>
      </c>
      <c r="D173" s="190" t="s">
        <v>246</v>
      </c>
      <c r="E173" s="190" t="s">
        <v>0</v>
      </c>
      <c r="F173" s="190" t="s">
        <v>276</v>
      </c>
      <c r="G173" s="190" t="s">
        <v>21</v>
      </c>
      <c r="H173" s="190" t="s">
        <v>247</v>
      </c>
    </row>
    <row r="174" spans="1:8" x14ac:dyDescent="0.25">
      <c r="A174" s="190">
        <f t="shared" si="2"/>
        <v>16</v>
      </c>
      <c r="B174" s="189" t="s">
        <v>910</v>
      </c>
      <c r="C174" s="189" t="s">
        <v>1167</v>
      </c>
      <c r="D174" s="190" t="s">
        <v>884</v>
      </c>
      <c r="E174" s="190" t="s">
        <v>0</v>
      </c>
      <c r="F174" s="190" t="s">
        <v>909</v>
      </c>
      <c r="G174" s="190" t="s">
        <v>224</v>
      </c>
      <c r="H174" s="190" t="s">
        <v>247</v>
      </c>
    </row>
    <row r="175" spans="1:8" x14ac:dyDescent="0.25">
      <c r="A175" s="190">
        <f t="shared" si="2"/>
        <v>17</v>
      </c>
      <c r="B175" s="189" t="s">
        <v>481</v>
      </c>
      <c r="C175" s="189" t="s">
        <v>1181</v>
      </c>
      <c r="D175" s="190" t="s">
        <v>469</v>
      </c>
      <c r="E175" s="190" t="s">
        <v>0</v>
      </c>
      <c r="F175" s="190" t="s">
        <v>480</v>
      </c>
      <c r="G175" s="190" t="s">
        <v>21</v>
      </c>
      <c r="H175" s="190" t="s">
        <v>247</v>
      </c>
    </row>
    <row r="176" spans="1:8" x14ac:dyDescent="0.25">
      <c r="A176" s="190">
        <f t="shared" si="2"/>
        <v>18</v>
      </c>
      <c r="B176" s="189" t="s">
        <v>704</v>
      </c>
      <c r="C176" s="189" t="s">
        <v>1243</v>
      </c>
      <c r="D176" s="190" t="s">
        <v>690</v>
      </c>
      <c r="E176" s="190" t="s">
        <v>0</v>
      </c>
      <c r="F176" s="190" t="s">
        <v>703</v>
      </c>
      <c r="G176" s="190" t="s">
        <v>224</v>
      </c>
      <c r="H176" s="190" t="s">
        <v>247</v>
      </c>
    </row>
    <row r="177" spans="1:8" x14ac:dyDescent="0.25">
      <c r="A177" s="190">
        <f t="shared" si="2"/>
        <v>19</v>
      </c>
      <c r="B177" s="189" t="s">
        <v>975</v>
      </c>
      <c r="C177" s="189" t="s">
        <v>638</v>
      </c>
      <c r="D177" s="190" t="s">
        <v>950</v>
      </c>
      <c r="E177" s="190" t="s">
        <v>0</v>
      </c>
      <c r="F177" s="190" t="s">
        <v>974</v>
      </c>
      <c r="G177" s="190" t="s">
        <v>224</v>
      </c>
      <c r="H177" s="190" t="s">
        <v>247</v>
      </c>
    </row>
    <row r="178" spans="1:8" x14ac:dyDescent="0.25">
      <c r="A178" s="190">
        <f t="shared" si="2"/>
        <v>20</v>
      </c>
      <c r="B178" s="189" t="s">
        <v>100</v>
      </c>
      <c r="C178" s="189" t="s">
        <v>79</v>
      </c>
      <c r="D178" s="190" t="s">
        <v>75</v>
      </c>
      <c r="E178" s="190" t="s">
        <v>0</v>
      </c>
      <c r="F178" s="190" t="s">
        <v>808</v>
      </c>
      <c r="G178" s="190" t="s">
        <v>224</v>
      </c>
      <c r="H178" s="190" t="s">
        <v>247</v>
      </c>
    </row>
    <row r="179" spans="1:8" x14ac:dyDescent="0.25">
      <c r="A179" s="190">
        <f t="shared" si="2"/>
        <v>21</v>
      </c>
      <c r="B179" s="189" t="s">
        <v>603</v>
      </c>
      <c r="C179" s="189" t="s">
        <v>160</v>
      </c>
      <c r="D179" s="190" t="s">
        <v>595</v>
      </c>
      <c r="E179" s="190" t="s">
        <v>0</v>
      </c>
      <c r="F179" s="190" t="s">
        <v>602</v>
      </c>
      <c r="G179" s="190" t="s">
        <v>224</v>
      </c>
      <c r="H179" s="190" t="s">
        <v>247</v>
      </c>
    </row>
    <row r="180" spans="1:8" x14ac:dyDescent="0.25">
      <c r="A180" s="190">
        <f t="shared" si="2"/>
        <v>22</v>
      </c>
      <c r="B180" s="189" t="s">
        <v>1206</v>
      </c>
      <c r="C180" s="189" t="s">
        <v>1315</v>
      </c>
      <c r="D180" s="190" t="s">
        <v>516</v>
      </c>
      <c r="E180" s="190" t="s">
        <v>0</v>
      </c>
      <c r="F180" s="190" t="s">
        <v>547</v>
      </c>
      <c r="G180" s="190" t="s">
        <v>224</v>
      </c>
      <c r="H180" s="190" t="s">
        <v>247</v>
      </c>
    </row>
    <row r="181" spans="1:8" x14ac:dyDescent="0.25">
      <c r="A181" s="190">
        <f t="shared" si="2"/>
        <v>23</v>
      </c>
      <c r="B181" s="189" t="s">
        <v>167</v>
      </c>
      <c r="C181" s="189" t="s">
        <v>1209</v>
      </c>
      <c r="D181" s="190" t="s">
        <v>516</v>
      </c>
      <c r="E181" s="190" t="s">
        <v>0</v>
      </c>
      <c r="F181" s="190" t="s">
        <v>553</v>
      </c>
      <c r="G181" s="190" t="s">
        <v>224</v>
      </c>
      <c r="H181" s="190" t="s">
        <v>247</v>
      </c>
    </row>
    <row r="182" spans="1:8" x14ac:dyDescent="0.25">
      <c r="A182" s="190">
        <f t="shared" si="2"/>
        <v>24</v>
      </c>
      <c r="B182" s="189" t="s">
        <v>113</v>
      </c>
      <c r="C182" s="189" t="s">
        <v>122</v>
      </c>
      <c r="D182" s="190" t="s">
        <v>884</v>
      </c>
      <c r="E182" s="190" t="s">
        <v>0</v>
      </c>
      <c r="F182" s="190" t="s">
        <v>921</v>
      </c>
      <c r="G182" s="190" t="s">
        <v>224</v>
      </c>
      <c r="H182" s="190" t="s">
        <v>247</v>
      </c>
    </row>
    <row r="183" spans="1:8" x14ac:dyDescent="0.25">
      <c r="A183" s="190">
        <f t="shared" si="2"/>
        <v>25</v>
      </c>
      <c r="B183" s="189" t="s">
        <v>441</v>
      </c>
      <c r="C183" s="189" t="s">
        <v>1165</v>
      </c>
      <c r="D183" s="190" t="s">
        <v>376</v>
      </c>
      <c r="E183" s="190" t="s">
        <v>0</v>
      </c>
      <c r="F183" s="190" t="s">
        <v>440</v>
      </c>
      <c r="G183" s="190" t="s">
        <v>224</v>
      </c>
      <c r="H183" s="190" t="s">
        <v>247</v>
      </c>
    </row>
    <row r="184" spans="1:8" x14ac:dyDescent="0.25">
      <c r="A184" s="190">
        <f t="shared" si="2"/>
        <v>26</v>
      </c>
      <c r="B184" s="189" t="s">
        <v>708</v>
      </c>
      <c r="C184" s="189" t="s">
        <v>1324</v>
      </c>
      <c r="D184" s="190" t="s">
        <v>690</v>
      </c>
      <c r="E184" s="190" t="s">
        <v>200</v>
      </c>
      <c r="F184" s="190" t="s">
        <v>930</v>
      </c>
      <c r="G184" s="190" t="s">
        <v>21</v>
      </c>
      <c r="H184" s="190" t="s">
        <v>221</v>
      </c>
    </row>
    <row r="185" spans="1:8" x14ac:dyDescent="0.25">
      <c r="A185" s="190">
        <f t="shared" si="2"/>
        <v>27</v>
      </c>
      <c r="B185" s="189" t="s">
        <v>935</v>
      </c>
      <c r="C185" s="189" t="s">
        <v>108</v>
      </c>
      <c r="D185" s="190" t="s">
        <v>884</v>
      </c>
      <c r="E185" s="190" t="s">
        <v>200</v>
      </c>
      <c r="F185" s="190" t="s">
        <v>934</v>
      </c>
      <c r="G185" s="190" t="s">
        <v>224</v>
      </c>
      <c r="H185" s="190" t="s">
        <v>221</v>
      </c>
    </row>
    <row r="186" spans="1:8" x14ac:dyDescent="0.25">
      <c r="A186" s="190">
        <v>1</v>
      </c>
      <c r="B186" s="189" t="s">
        <v>883</v>
      </c>
      <c r="C186" s="189" t="s">
        <v>1283</v>
      </c>
      <c r="D186" s="190" t="s">
        <v>884</v>
      </c>
      <c r="E186" s="190" t="s">
        <v>22</v>
      </c>
      <c r="F186" s="190" t="s">
        <v>707</v>
      </c>
      <c r="G186" s="190" t="s">
        <v>21</v>
      </c>
      <c r="H186" s="190" t="s">
        <v>247</v>
      </c>
    </row>
    <row r="187" spans="1:8" x14ac:dyDescent="0.25">
      <c r="A187" s="190">
        <f t="shared" si="2"/>
        <v>2</v>
      </c>
      <c r="B187" s="189" t="s">
        <v>125</v>
      </c>
      <c r="C187" s="189" t="s">
        <v>1265</v>
      </c>
      <c r="D187" s="190" t="s">
        <v>75</v>
      </c>
      <c r="E187" s="190" t="s">
        <v>22</v>
      </c>
      <c r="F187" s="190" t="s">
        <v>779</v>
      </c>
      <c r="G187" s="190" t="s">
        <v>224</v>
      </c>
      <c r="H187" s="190" t="s">
        <v>247</v>
      </c>
    </row>
    <row r="188" spans="1:8" x14ac:dyDescent="0.25">
      <c r="A188" s="190">
        <f t="shared" si="2"/>
        <v>3</v>
      </c>
      <c r="B188" s="189" t="s">
        <v>471</v>
      </c>
      <c r="C188" s="189" t="s">
        <v>1174</v>
      </c>
      <c r="D188" s="190" t="s">
        <v>469</v>
      </c>
      <c r="E188" s="190" t="s">
        <v>22</v>
      </c>
      <c r="F188" s="190" t="s">
        <v>502</v>
      </c>
      <c r="G188" s="190" t="s">
        <v>21</v>
      </c>
      <c r="H188" s="190" t="s">
        <v>247</v>
      </c>
    </row>
    <row r="189" spans="1:8" x14ac:dyDescent="0.25">
      <c r="A189" s="190">
        <f t="shared" si="2"/>
        <v>4</v>
      </c>
      <c r="B189" s="189" t="s">
        <v>105</v>
      </c>
      <c r="C189" s="189" t="s">
        <v>1175</v>
      </c>
      <c r="D189" s="190" t="s">
        <v>469</v>
      </c>
      <c r="E189" s="190" t="s">
        <v>22</v>
      </c>
      <c r="F189" s="190" t="s">
        <v>472</v>
      </c>
      <c r="G189" s="190" t="s">
        <v>21</v>
      </c>
      <c r="H189" s="190" t="s">
        <v>247</v>
      </c>
    </row>
    <row r="190" spans="1:8" x14ac:dyDescent="0.25">
      <c r="A190" s="190">
        <f t="shared" si="2"/>
        <v>5</v>
      </c>
      <c r="B190" s="189" t="s">
        <v>383</v>
      </c>
      <c r="C190" s="189" t="s">
        <v>92</v>
      </c>
      <c r="D190" s="190" t="s">
        <v>376</v>
      </c>
      <c r="E190" s="190" t="s">
        <v>22</v>
      </c>
      <c r="F190" s="190" t="s">
        <v>382</v>
      </c>
      <c r="G190" s="190" t="s">
        <v>224</v>
      </c>
      <c r="H190" s="190" t="s">
        <v>247</v>
      </c>
    </row>
    <row r="191" spans="1:8" x14ac:dyDescent="0.25">
      <c r="A191" s="190">
        <f t="shared" si="2"/>
        <v>6</v>
      </c>
      <c r="B191" s="189" t="s">
        <v>954</v>
      </c>
      <c r="C191" s="189" t="s">
        <v>1316</v>
      </c>
      <c r="D191" s="190" t="s">
        <v>950</v>
      </c>
      <c r="E191" s="190" t="s">
        <v>22</v>
      </c>
      <c r="F191" s="190" t="s">
        <v>953</v>
      </c>
      <c r="G191" s="190" t="s">
        <v>21</v>
      </c>
      <c r="H191" s="190" t="s">
        <v>247</v>
      </c>
    </row>
    <row r="192" spans="1:8" x14ac:dyDescent="0.25">
      <c r="A192" s="190">
        <f t="shared" si="2"/>
        <v>7</v>
      </c>
      <c r="B192" s="189" t="s">
        <v>1249</v>
      </c>
      <c r="C192" s="189" t="s">
        <v>1251</v>
      </c>
      <c r="D192" s="190" t="s">
        <v>719</v>
      </c>
      <c r="E192" s="190" t="s">
        <v>22</v>
      </c>
      <c r="F192" s="190" t="s">
        <v>722</v>
      </c>
      <c r="G192" s="190" t="s">
        <v>224</v>
      </c>
      <c r="H192" s="190" t="s">
        <v>247</v>
      </c>
    </row>
    <row r="193" spans="1:8" x14ac:dyDescent="0.25">
      <c r="A193" s="190">
        <f t="shared" ref="A193:A255" si="3">A192+1</f>
        <v>8</v>
      </c>
      <c r="B193" s="189" t="s">
        <v>128</v>
      </c>
      <c r="C193" s="189" t="s">
        <v>1270</v>
      </c>
      <c r="D193" s="190" t="s">
        <v>75</v>
      </c>
      <c r="E193" s="190" t="s">
        <v>22</v>
      </c>
      <c r="F193" s="190" t="s">
        <v>788</v>
      </c>
      <c r="G193" s="190" t="s">
        <v>21</v>
      </c>
      <c r="H193" s="190" t="s">
        <v>247</v>
      </c>
    </row>
    <row r="194" spans="1:8" x14ac:dyDescent="0.25">
      <c r="A194" s="190">
        <f t="shared" si="3"/>
        <v>9</v>
      </c>
      <c r="B194" s="189" t="s">
        <v>152</v>
      </c>
      <c r="C194" s="189" t="s">
        <v>1317</v>
      </c>
      <c r="D194" s="190" t="s">
        <v>376</v>
      </c>
      <c r="E194" s="190" t="s">
        <v>22</v>
      </c>
      <c r="F194" s="190" t="s">
        <v>402</v>
      </c>
      <c r="G194" s="190" t="s">
        <v>224</v>
      </c>
      <c r="H194" s="190" t="s">
        <v>247</v>
      </c>
    </row>
    <row r="195" spans="1:8" x14ac:dyDescent="0.25">
      <c r="A195" s="190">
        <f t="shared" si="3"/>
        <v>10</v>
      </c>
      <c r="B195" s="189" t="s">
        <v>76</v>
      </c>
      <c r="C195" s="189" t="s">
        <v>1156</v>
      </c>
      <c r="D195" s="190" t="s">
        <v>376</v>
      </c>
      <c r="E195" s="190" t="s">
        <v>22</v>
      </c>
      <c r="F195" s="190" t="s">
        <v>408</v>
      </c>
      <c r="G195" s="190" t="s">
        <v>21</v>
      </c>
      <c r="H195" s="190" t="s">
        <v>247</v>
      </c>
    </row>
    <row r="196" spans="1:8" x14ac:dyDescent="0.25">
      <c r="A196" s="190">
        <f t="shared" si="3"/>
        <v>11</v>
      </c>
      <c r="B196" s="189" t="s">
        <v>269</v>
      </c>
      <c r="C196" s="189" t="s">
        <v>1101</v>
      </c>
      <c r="D196" s="190" t="s">
        <v>246</v>
      </c>
      <c r="E196" s="190" t="s">
        <v>22</v>
      </c>
      <c r="F196" s="190" t="s">
        <v>268</v>
      </c>
      <c r="G196" s="190" t="s">
        <v>224</v>
      </c>
      <c r="H196" s="190" t="s">
        <v>247</v>
      </c>
    </row>
    <row r="197" spans="1:8" x14ac:dyDescent="0.25">
      <c r="A197" s="190">
        <f t="shared" si="3"/>
        <v>12</v>
      </c>
      <c r="B197" s="189" t="s">
        <v>700</v>
      </c>
      <c r="C197" s="189" t="s">
        <v>1318</v>
      </c>
      <c r="D197" s="190" t="s">
        <v>690</v>
      </c>
      <c r="E197" s="190" t="s">
        <v>22</v>
      </c>
      <c r="F197" s="190" t="s">
        <v>699</v>
      </c>
      <c r="G197" s="190" t="s">
        <v>21</v>
      </c>
      <c r="H197" s="190" t="s">
        <v>247</v>
      </c>
    </row>
    <row r="198" spans="1:8" x14ac:dyDescent="0.25">
      <c r="A198" s="190">
        <f t="shared" si="3"/>
        <v>13</v>
      </c>
      <c r="B198" s="189" t="s">
        <v>536</v>
      </c>
      <c r="C198" s="189" t="s">
        <v>1202</v>
      </c>
      <c r="D198" s="190" t="s">
        <v>516</v>
      </c>
      <c r="E198" s="190" t="s">
        <v>22</v>
      </c>
      <c r="F198" s="190" t="s">
        <v>535</v>
      </c>
      <c r="G198" s="190" t="s">
        <v>224</v>
      </c>
      <c r="H198" s="190" t="s">
        <v>247</v>
      </c>
    </row>
    <row r="199" spans="1:8" x14ac:dyDescent="0.25">
      <c r="A199" s="190">
        <f t="shared" si="3"/>
        <v>14</v>
      </c>
      <c r="B199" s="189" t="s">
        <v>273</v>
      </c>
      <c r="C199" s="189" t="s">
        <v>1104</v>
      </c>
      <c r="D199" s="190" t="s">
        <v>246</v>
      </c>
      <c r="E199" s="190" t="s">
        <v>22</v>
      </c>
      <c r="F199" s="190" t="s">
        <v>272</v>
      </c>
      <c r="G199" s="190" t="s">
        <v>224</v>
      </c>
      <c r="H199" s="190" t="s">
        <v>247</v>
      </c>
    </row>
    <row r="200" spans="1:8" x14ac:dyDescent="0.25">
      <c r="A200" s="190">
        <f t="shared" si="3"/>
        <v>15</v>
      </c>
      <c r="B200" s="189" t="s">
        <v>1276</v>
      </c>
      <c r="C200" s="189" t="s">
        <v>1277</v>
      </c>
      <c r="D200" s="190" t="s">
        <v>75</v>
      </c>
      <c r="E200" s="190" t="s">
        <v>22</v>
      </c>
      <c r="F200" s="190" t="s">
        <v>800</v>
      </c>
      <c r="G200" s="190" t="s">
        <v>224</v>
      </c>
      <c r="H200" s="190" t="s">
        <v>247</v>
      </c>
    </row>
    <row r="201" spans="1:8" x14ac:dyDescent="0.25">
      <c r="A201" s="190">
        <f t="shared" si="3"/>
        <v>16</v>
      </c>
      <c r="B201" s="189" t="s">
        <v>343</v>
      </c>
      <c r="C201" s="189" t="s">
        <v>195</v>
      </c>
      <c r="D201" s="190" t="s">
        <v>323</v>
      </c>
      <c r="E201" s="190" t="s">
        <v>22</v>
      </c>
      <c r="F201" s="190" t="s">
        <v>342</v>
      </c>
      <c r="G201" s="190" t="s">
        <v>224</v>
      </c>
      <c r="H201" s="190" t="s">
        <v>247</v>
      </c>
    </row>
    <row r="202" spans="1:8" x14ac:dyDescent="0.25">
      <c r="A202" s="190">
        <f t="shared" si="3"/>
        <v>17</v>
      </c>
      <c r="B202" s="189" t="s">
        <v>145</v>
      </c>
      <c r="C202" s="189" t="s">
        <v>1303</v>
      </c>
      <c r="D202" s="190" t="s">
        <v>950</v>
      </c>
      <c r="E202" s="190" t="s">
        <v>22</v>
      </c>
      <c r="F202" s="190" t="s">
        <v>970</v>
      </c>
      <c r="G202" s="190" t="s">
        <v>224</v>
      </c>
      <c r="H202" s="190" t="s">
        <v>247</v>
      </c>
    </row>
    <row r="203" spans="1:8" x14ac:dyDescent="0.25">
      <c r="A203" s="190">
        <f t="shared" si="3"/>
        <v>18</v>
      </c>
      <c r="B203" s="189" t="s">
        <v>1123</v>
      </c>
      <c r="C203" s="189" t="s">
        <v>1124</v>
      </c>
      <c r="D203" s="190" t="s">
        <v>291</v>
      </c>
      <c r="E203" s="190" t="s">
        <v>22</v>
      </c>
      <c r="F203" s="190" t="s">
        <v>308</v>
      </c>
      <c r="G203" s="190" t="s">
        <v>21</v>
      </c>
      <c r="H203" s="190" t="s">
        <v>247</v>
      </c>
    </row>
    <row r="204" spans="1:8" x14ac:dyDescent="0.25">
      <c r="A204" s="190">
        <f t="shared" si="3"/>
        <v>19</v>
      </c>
      <c r="B204" s="189" t="s">
        <v>605</v>
      </c>
      <c r="C204" s="189" t="s">
        <v>106</v>
      </c>
      <c r="D204" s="190" t="s">
        <v>595</v>
      </c>
      <c r="E204" s="190" t="s">
        <v>22</v>
      </c>
      <c r="F204" s="190" t="s">
        <v>604</v>
      </c>
      <c r="G204" s="190" t="s">
        <v>224</v>
      </c>
      <c r="H204" s="190" t="s">
        <v>247</v>
      </c>
    </row>
    <row r="205" spans="1:8" x14ac:dyDescent="0.25">
      <c r="A205" s="190">
        <f t="shared" si="3"/>
        <v>20</v>
      </c>
      <c r="B205" s="189" t="s">
        <v>96</v>
      </c>
      <c r="C205" s="189" t="s">
        <v>144</v>
      </c>
      <c r="D205" s="190" t="s">
        <v>469</v>
      </c>
      <c r="E205" s="190" t="s">
        <v>22</v>
      </c>
      <c r="F205" s="190" t="s">
        <v>484</v>
      </c>
      <c r="G205" s="190" t="s">
        <v>224</v>
      </c>
      <c r="H205" s="190" t="s">
        <v>247</v>
      </c>
    </row>
    <row r="206" spans="1:8" x14ac:dyDescent="0.25">
      <c r="A206" s="190">
        <f t="shared" si="3"/>
        <v>21</v>
      </c>
      <c r="B206" s="189" t="s">
        <v>916</v>
      </c>
      <c r="C206" s="189" t="s">
        <v>179</v>
      </c>
      <c r="D206" s="190" t="s">
        <v>884</v>
      </c>
      <c r="E206" s="190" t="s">
        <v>22</v>
      </c>
      <c r="F206" s="190" t="s">
        <v>915</v>
      </c>
      <c r="G206" s="190" t="s">
        <v>224</v>
      </c>
      <c r="H206" s="190" t="s">
        <v>247</v>
      </c>
    </row>
    <row r="207" spans="1:8" x14ac:dyDescent="0.25">
      <c r="A207" s="190">
        <f t="shared" si="3"/>
        <v>22</v>
      </c>
      <c r="B207" s="189" t="s">
        <v>607</v>
      </c>
      <c r="C207" s="189" t="s">
        <v>172</v>
      </c>
      <c r="D207" s="190" t="s">
        <v>595</v>
      </c>
      <c r="E207" s="190" t="s">
        <v>22</v>
      </c>
      <c r="F207" s="190" t="s">
        <v>268</v>
      </c>
      <c r="G207" s="190" t="s">
        <v>224</v>
      </c>
      <c r="H207" s="190" t="s">
        <v>247</v>
      </c>
    </row>
    <row r="208" spans="1:8" x14ac:dyDescent="0.25">
      <c r="A208" s="190">
        <f t="shared" si="3"/>
        <v>23</v>
      </c>
      <c r="B208" s="189" t="s">
        <v>989</v>
      </c>
      <c r="C208" s="189" t="s">
        <v>159</v>
      </c>
      <c r="D208" s="190" t="s">
        <v>950</v>
      </c>
      <c r="E208" s="190" t="s">
        <v>22</v>
      </c>
      <c r="F208" s="190" t="s">
        <v>988</v>
      </c>
      <c r="G208" s="190" t="s">
        <v>224</v>
      </c>
      <c r="H208" s="190" t="s">
        <v>247</v>
      </c>
    </row>
    <row r="209" spans="1:8" x14ac:dyDescent="0.25">
      <c r="A209" s="190">
        <f t="shared" si="3"/>
        <v>24</v>
      </c>
      <c r="B209" s="189" t="s">
        <v>651</v>
      </c>
      <c r="C209" s="189" t="s">
        <v>1319</v>
      </c>
      <c r="D209" s="190" t="s">
        <v>639</v>
      </c>
      <c r="E209" s="190" t="s">
        <v>22</v>
      </c>
      <c r="F209" s="190" t="s">
        <v>650</v>
      </c>
      <c r="G209" s="190" t="s">
        <v>224</v>
      </c>
      <c r="H209" s="190" t="s">
        <v>247</v>
      </c>
    </row>
    <row r="210" spans="1:8" x14ac:dyDescent="0.25">
      <c r="A210" s="190">
        <f t="shared" si="3"/>
        <v>25</v>
      </c>
      <c r="B210" s="189" t="s">
        <v>223</v>
      </c>
      <c r="C210" s="189" t="s">
        <v>1111</v>
      </c>
      <c r="D210" s="190" t="s">
        <v>72</v>
      </c>
      <c r="E210" s="190" t="s">
        <v>202</v>
      </c>
      <c r="F210" s="190" t="s">
        <v>222</v>
      </c>
      <c r="G210" s="190" t="s">
        <v>224</v>
      </c>
      <c r="H210" s="190" t="s">
        <v>221</v>
      </c>
    </row>
    <row r="211" spans="1:8" x14ac:dyDescent="0.25">
      <c r="A211" s="190">
        <f t="shared" si="3"/>
        <v>26</v>
      </c>
      <c r="B211" s="189" t="s">
        <v>503</v>
      </c>
      <c r="C211" s="189" t="s">
        <v>1191</v>
      </c>
      <c r="D211" s="190" t="s">
        <v>469</v>
      </c>
      <c r="E211" s="190" t="s">
        <v>202</v>
      </c>
      <c r="F211" s="190" t="s">
        <v>848</v>
      </c>
      <c r="G211" s="190" t="s">
        <v>224</v>
      </c>
      <c r="H211" s="190" t="s">
        <v>221</v>
      </c>
    </row>
    <row r="212" spans="1:8" x14ac:dyDescent="0.25">
      <c r="A212" s="190">
        <v>1</v>
      </c>
      <c r="B212" s="189" t="s">
        <v>518</v>
      </c>
      <c r="C212" s="189" t="s">
        <v>1195</v>
      </c>
      <c r="D212" s="190" t="s">
        <v>516</v>
      </c>
      <c r="E212" s="190" t="s">
        <v>23</v>
      </c>
      <c r="F212" s="190" t="s">
        <v>517</v>
      </c>
      <c r="G212" s="190" t="s">
        <v>224</v>
      </c>
      <c r="H212" s="190" t="s">
        <v>247</v>
      </c>
    </row>
    <row r="213" spans="1:8" x14ac:dyDescent="0.25">
      <c r="A213" s="190">
        <f t="shared" si="3"/>
        <v>2</v>
      </c>
      <c r="B213" s="189" t="s">
        <v>379</v>
      </c>
      <c r="C213" s="189" t="s">
        <v>148</v>
      </c>
      <c r="D213" s="190" t="s">
        <v>376</v>
      </c>
      <c r="E213" s="190" t="s">
        <v>23</v>
      </c>
      <c r="F213" s="190" t="s">
        <v>378</v>
      </c>
      <c r="G213" s="190" t="s">
        <v>224</v>
      </c>
      <c r="H213" s="190" t="s">
        <v>247</v>
      </c>
    </row>
    <row r="214" spans="1:8" x14ac:dyDescent="0.25">
      <c r="A214" s="190">
        <f t="shared" si="3"/>
        <v>3</v>
      </c>
      <c r="B214" s="189" t="s">
        <v>785</v>
      </c>
      <c r="C214" s="189" t="s">
        <v>1268</v>
      </c>
      <c r="D214" s="190" t="s">
        <v>75</v>
      </c>
      <c r="E214" s="190" t="s">
        <v>23</v>
      </c>
      <c r="F214" s="190" t="s">
        <v>784</v>
      </c>
      <c r="G214" s="190" t="s">
        <v>21</v>
      </c>
      <c r="H214" s="190" t="s">
        <v>247</v>
      </c>
    </row>
    <row r="215" spans="1:8" x14ac:dyDescent="0.25">
      <c r="A215" s="190">
        <f t="shared" si="3"/>
        <v>4</v>
      </c>
      <c r="B215" s="189" t="s">
        <v>572</v>
      </c>
      <c r="C215" s="189" t="s">
        <v>1213</v>
      </c>
      <c r="D215" s="190" t="s">
        <v>573</v>
      </c>
      <c r="E215" s="190" t="s">
        <v>23</v>
      </c>
      <c r="F215" s="190" t="s">
        <v>571</v>
      </c>
      <c r="G215" s="190" t="s">
        <v>224</v>
      </c>
      <c r="H215" s="190" t="s">
        <v>247</v>
      </c>
    </row>
    <row r="216" spans="1:8" x14ac:dyDescent="0.25">
      <c r="A216" s="190">
        <f t="shared" si="3"/>
        <v>5</v>
      </c>
      <c r="B216" s="189" t="s">
        <v>725</v>
      </c>
      <c r="C216" s="189" t="s">
        <v>1252</v>
      </c>
      <c r="D216" s="190" t="s">
        <v>719</v>
      </c>
      <c r="E216" s="190" t="s">
        <v>23</v>
      </c>
      <c r="F216" s="190" t="s">
        <v>724</v>
      </c>
      <c r="G216" s="190" t="s">
        <v>224</v>
      </c>
      <c r="H216" s="190" t="s">
        <v>247</v>
      </c>
    </row>
    <row r="217" spans="1:8" x14ac:dyDescent="0.25">
      <c r="A217" s="190">
        <f t="shared" si="3"/>
        <v>6</v>
      </c>
      <c r="B217" s="189" t="s">
        <v>795</v>
      </c>
      <c r="C217" s="189" t="s">
        <v>1274</v>
      </c>
      <c r="D217" s="190" t="s">
        <v>75</v>
      </c>
      <c r="E217" s="190" t="s">
        <v>23</v>
      </c>
      <c r="F217" s="190" t="s">
        <v>794</v>
      </c>
      <c r="G217" s="190" t="s">
        <v>21</v>
      </c>
      <c r="H217" s="190" t="s">
        <v>247</v>
      </c>
    </row>
    <row r="218" spans="1:8" x14ac:dyDescent="0.25">
      <c r="A218" s="190">
        <f t="shared" si="3"/>
        <v>7</v>
      </c>
      <c r="B218" s="189" t="s">
        <v>136</v>
      </c>
      <c r="C218" s="189" t="s">
        <v>1154</v>
      </c>
      <c r="D218" s="190" t="s">
        <v>376</v>
      </c>
      <c r="E218" s="190" t="s">
        <v>23</v>
      </c>
      <c r="F218" s="190" t="s">
        <v>403</v>
      </c>
      <c r="G218" s="190" t="s">
        <v>224</v>
      </c>
      <c r="H218" s="190" t="s">
        <v>247</v>
      </c>
    </row>
    <row r="219" spans="1:8" x14ac:dyDescent="0.25">
      <c r="A219" s="190">
        <f t="shared" si="3"/>
        <v>8</v>
      </c>
      <c r="B219" s="189" t="s">
        <v>958</v>
      </c>
      <c r="C219" s="189" t="s">
        <v>1300</v>
      </c>
      <c r="D219" s="190" t="s">
        <v>950</v>
      </c>
      <c r="E219" s="190" t="s">
        <v>23</v>
      </c>
      <c r="F219" s="190" t="s">
        <v>957</v>
      </c>
      <c r="G219" s="190" t="s">
        <v>224</v>
      </c>
      <c r="H219" s="190" t="s">
        <v>247</v>
      </c>
    </row>
    <row r="220" spans="1:8" x14ac:dyDescent="0.25">
      <c r="A220" s="190">
        <f t="shared" si="3"/>
        <v>9</v>
      </c>
      <c r="B220" s="189" t="s">
        <v>532</v>
      </c>
      <c r="C220" s="189" t="s">
        <v>95</v>
      </c>
      <c r="D220" s="190" t="s">
        <v>516</v>
      </c>
      <c r="E220" s="190" t="s">
        <v>23</v>
      </c>
      <c r="F220" s="190" t="s">
        <v>531</v>
      </c>
      <c r="G220" s="190" t="s">
        <v>224</v>
      </c>
      <c r="H220" s="190" t="s">
        <v>247</v>
      </c>
    </row>
    <row r="221" spans="1:8" x14ac:dyDescent="0.25">
      <c r="A221" s="190">
        <f t="shared" si="3"/>
        <v>10</v>
      </c>
      <c r="B221" s="189" t="s">
        <v>411</v>
      </c>
      <c r="C221" s="189" t="s">
        <v>112</v>
      </c>
      <c r="D221" s="190" t="s">
        <v>376</v>
      </c>
      <c r="E221" s="190" t="s">
        <v>23</v>
      </c>
      <c r="F221" s="190" t="s">
        <v>410</v>
      </c>
      <c r="G221" s="190" t="s">
        <v>21</v>
      </c>
      <c r="H221" s="190" t="s">
        <v>247</v>
      </c>
    </row>
    <row r="222" spans="1:8" x14ac:dyDescent="0.25">
      <c r="A222" s="190">
        <f t="shared" si="3"/>
        <v>11</v>
      </c>
      <c r="B222" s="189" t="s">
        <v>647</v>
      </c>
      <c r="C222" s="189" t="s">
        <v>1226</v>
      </c>
      <c r="D222" s="190" t="s">
        <v>639</v>
      </c>
      <c r="E222" s="190" t="s">
        <v>23</v>
      </c>
      <c r="F222" s="190" t="s">
        <v>646</v>
      </c>
      <c r="G222" s="190" t="s">
        <v>224</v>
      </c>
      <c r="H222" s="190" t="s">
        <v>247</v>
      </c>
    </row>
    <row r="223" spans="1:8" x14ac:dyDescent="0.25">
      <c r="A223" s="190">
        <f t="shared" si="3"/>
        <v>12</v>
      </c>
      <c r="B223" s="189" t="s">
        <v>904</v>
      </c>
      <c r="C223" s="189" t="s">
        <v>95</v>
      </c>
      <c r="D223" s="190" t="s">
        <v>884</v>
      </c>
      <c r="E223" s="190" t="s">
        <v>23</v>
      </c>
      <c r="F223" s="190" t="s">
        <v>903</v>
      </c>
      <c r="G223" s="190" t="s">
        <v>224</v>
      </c>
      <c r="H223" s="190" t="s">
        <v>247</v>
      </c>
    </row>
    <row r="224" spans="1:8" x14ac:dyDescent="0.25">
      <c r="A224" s="190">
        <f t="shared" si="3"/>
        <v>13</v>
      </c>
      <c r="B224" s="189" t="s">
        <v>275</v>
      </c>
      <c r="C224" s="189" t="s">
        <v>163</v>
      </c>
      <c r="D224" s="190" t="s">
        <v>246</v>
      </c>
      <c r="E224" s="190" t="s">
        <v>23</v>
      </c>
      <c r="F224" s="190" t="s">
        <v>274</v>
      </c>
      <c r="G224" s="190" t="s">
        <v>224</v>
      </c>
      <c r="H224" s="190" t="s">
        <v>247</v>
      </c>
    </row>
    <row r="225" spans="1:8" x14ac:dyDescent="0.25">
      <c r="A225" s="190">
        <f t="shared" si="3"/>
        <v>14</v>
      </c>
      <c r="B225" s="189" t="s">
        <v>414</v>
      </c>
      <c r="C225" s="189" t="s">
        <v>1158</v>
      </c>
      <c r="D225" s="190" t="s">
        <v>376</v>
      </c>
      <c r="E225" s="190" t="s">
        <v>23</v>
      </c>
      <c r="F225" s="190" t="s">
        <v>413</v>
      </c>
      <c r="G225" s="190" t="s">
        <v>224</v>
      </c>
      <c r="H225" s="190" t="s">
        <v>247</v>
      </c>
    </row>
    <row r="226" spans="1:8" x14ac:dyDescent="0.25">
      <c r="A226" s="190">
        <f t="shared" si="3"/>
        <v>15</v>
      </c>
      <c r="B226" s="189" t="s">
        <v>145</v>
      </c>
      <c r="C226" s="189" t="s">
        <v>1304</v>
      </c>
      <c r="D226" s="190" t="s">
        <v>950</v>
      </c>
      <c r="E226" s="190" t="s">
        <v>23</v>
      </c>
      <c r="F226" s="190" t="s">
        <v>968</v>
      </c>
      <c r="G226" s="190" t="s">
        <v>224</v>
      </c>
      <c r="H226" s="190" t="s">
        <v>247</v>
      </c>
    </row>
    <row r="227" spans="1:8" x14ac:dyDescent="0.25">
      <c r="A227" s="190">
        <f t="shared" si="3"/>
        <v>16</v>
      </c>
      <c r="B227" s="189" t="s">
        <v>477</v>
      </c>
      <c r="C227" s="189" t="s">
        <v>1179</v>
      </c>
      <c r="D227" s="190" t="s">
        <v>469</v>
      </c>
      <c r="E227" s="190" t="s">
        <v>23</v>
      </c>
      <c r="F227" s="190" t="s">
        <v>476</v>
      </c>
      <c r="G227" s="190" t="s">
        <v>21</v>
      </c>
      <c r="H227" s="190" t="s">
        <v>247</v>
      </c>
    </row>
    <row r="228" spans="1:8" x14ac:dyDescent="0.25">
      <c r="A228" s="190">
        <f t="shared" si="3"/>
        <v>17</v>
      </c>
      <c r="B228" s="189" t="s">
        <v>807</v>
      </c>
      <c r="C228" s="189" t="s">
        <v>179</v>
      </c>
      <c r="D228" s="190" t="s">
        <v>75</v>
      </c>
      <c r="E228" s="190" t="s">
        <v>23</v>
      </c>
      <c r="F228" s="190" t="s">
        <v>806</v>
      </c>
      <c r="G228" s="190" t="s">
        <v>224</v>
      </c>
      <c r="H228" s="190" t="s">
        <v>247</v>
      </c>
    </row>
    <row r="229" spans="1:8" x14ac:dyDescent="0.25">
      <c r="A229" s="190">
        <f t="shared" si="3"/>
        <v>18</v>
      </c>
      <c r="B229" s="189" t="s">
        <v>538</v>
      </c>
      <c r="C229" s="189" t="s">
        <v>1203</v>
      </c>
      <c r="D229" s="190" t="s">
        <v>516</v>
      </c>
      <c r="E229" s="190" t="s">
        <v>23</v>
      </c>
      <c r="F229" s="190" t="s">
        <v>537</v>
      </c>
      <c r="G229" s="190" t="s">
        <v>21</v>
      </c>
      <c r="H229" s="190" t="s">
        <v>247</v>
      </c>
    </row>
    <row r="230" spans="1:8" x14ac:dyDescent="0.25">
      <c r="A230" s="190">
        <f t="shared" si="3"/>
        <v>19</v>
      </c>
      <c r="B230" s="189" t="s">
        <v>421</v>
      </c>
      <c r="C230" s="189" t="s">
        <v>1160</v>
      </c>
      <c r="D230" s="190" t="s">
        <v>376</v>
      </c>
      <c r="E230" s="190" t="s">
        <v>23</v>
      </c>
      <c r="F230" s="190" t="s">
        <v>420</v>
      </c>
      <c r="G230" s="190" t="s">
        <v>21</v>
      </c>
      <c r="H230" s="190" t="s">
        <v>247</v>
      </c>
    </row>
    <row r="231" spans="1:8" x14ac:dyDescent="0.25">
      <c r="A231" s="190">
        <f t="shared" si="3"/>
        <v>20</v>
      </c>
      <c r="B231" s="189" t="s">
        <v>347</v>
      </c>
      <c r="C231" s="189" t="s">
        <v>1138</v>
      </c>
      <c r="D231" s="190" t="s">
        <v>323</v>
      </c>
      <c r="E231" s="190" t="s">
        <v>23</v>
      </c>
      <c r="F231" s="190" t="s">
        <v>346</v>
      </c>
      <c r="G231" s="190" t="s">
        <v>224</v>
      </c>
      <c r="H231" s="190" t="s">
        <v>247</v>
      </c>
    </row>
    <row r="232" spans="1:8" x14ac:dyDescent="0.25">
      <c r="A232" s="190">
        <f t="shared" si="3"/>
        <v>21</v>
      </c>
      <c r="B232" s="189" t="s">
        <v>706</v>
      </c>
      <c r="C232" s="189" t="s">
        <v>133</v>
      </c>
      <c r="D232" s="190" t="s">
        <v>690</v>
      </c>
      <c r="E232" s="190" t="s">
        <v>23</v>
      </c>
      <c r="F232" s="190" t="s">
        <v>705</v>
      </c>
      <c r="G232" s="190" t="s">
        <v>21</v>
      </c>
      <c r="H232" s="190" t="s">
        <v>247</v>
      </c>
    </row>
    <row r="233" spans="1:8" x14ac:dyDescent="0.25">
      <c r="A233" s="190">
        <f t="shared" si="3"/>
        <v>22</v>
      </c>
      <c r="B233" s="189" t="s">
        <v>166</v>
      </c>
      <c r="C233" s="189" t="s">
        <v>1125</v>
      </c>
      <c r="D233" s="190" t="s">
        <v>291</v>
      </c>
      <c r="E233" s="190" t="s">
        <v>23</v>
      </c>
      <c r="F233" s="190" t="s">
        <v>310</v>
      </c>
      <c r="G233" s="190" t="s">
        <v>21</v>
      </c>
      <c r="H233" s="190" t="s">
        <v>247</v>
      </c>
    </row>
    <row r="234" spans="1:8" x14ac:dyDescent="0.25">
      <c r="A234" s="190">
        <f t="shared" si="3"/>
        <v>23</v>
      </c>
      <c r="B234" s="189" t="s">
        <v>1290</v>
      </c>
      <c r="C234" s="189" t="s">
        <v>104</v>
      </c>
      <c r="D234" s="190" t="s">
        <v>884</v>
      </c>
      <c r="E234" s="190" t="s">
        <v>23</v>
      </c>
      <c r="F234" s="190" t="s">
        <v>917</v>
      </c>
      <c r="G234" s="190" t="s">
        <v>224</v>
      </c>
      <c r="H234" s="190" t="s">
        <v>247</v>
      </c>
    </row>
    <row r="235" spans="1:8" x14ac:dyDescent="0.25">
      <c r="A235" s="190">
        <f t="shared" si="3"/>
        <v>24</v>
      </c>
      <c r="B235" s="189" t="s">
        <v>353</v>
      </c>
      <c r="C235" s="189" t="s">
        <v>1139</v>
      </c>
      <c r="D235" s="190" t="s">
        <v>323</v>
      </c>
      <c r="E235" s="190" t="s">
        <v>23</v>
      </c>
      <c r="F235" s="190" t="s">
        <v>352</v>
      </c>
      <c r="G235" s="190" t="s">
        <v>224</v>
      </c>
      <c r="H235" s="190" t="s">
        <v>247</v>
      </c>
    </row>
    <row r="236" spans="1:8" x14ac:dyDescent="0.25">
      <c r="A236" s="190">
        <f t="shared" si="3"/>
        <v>25</v>
      </c>
      <c r="B236" s="189" t="s">
        <v>88</v>
      </c>
      <c r="C236" s="189" t="s">
        <v>89</v>
      </c>
      <c r="D236" s="190" t="s">
        <v>75</v>
      </c>
      <c r="E236" s="190" t="s">
        <v>206</v>
      </c>
      <c r="F236" s="190" t="s">
        <v>817</v>
      </c>
      <c r="G236" s="190" t="s">
        <v>224</v>
      </c>
      <c r="H236" s="190" t="s">
        <v>221</v>
      </c>
    </row>
    <row r="237" spans="1:8" x14ac:dyDescent="0.25">
      <c r="A237" s="190">
        <f t="shared" si="3"/>
        <v>26</v>
      </c>
      <c r="B237" s="189" t="s">
        <v>145</v>
      </c>
      <c r="C237" s="189" t="s">
        <v>1310</v>
      </c>
      <c r="D237" s="190" t="s">
        <v>950</v>
      </c>
      <c r="E237" s="190" t="s">
        <v>206</v>
      </c>
      <c r="F237" s="190" t="s">
        <v>996</v>
      </c>
      <c r="G237" s="190" t="s">
        <v>224</v>
      </c>
      <c r="H237" s="190" t="s">
        <v>221</v>
      </c>
    </row>
    <row r="238" spans="1:8" x14ac:dyDescent="0.25">
      <c r="A238" s="190">
        <v>1</v>
      </c>
      <c r="B238" s="189" t="s">
        <v>375</v>
      </c>
      <c r="C238" s="189" t="s">
        <v>1147</v>
      </c>
      <c r="D238" s="190" t="s">
        <v>376</v>
      </c>
      <c r="E238" s="190" t="s">
        <v>24</v>
      </c>
      <c r="F238" s="190" t="s">
        <v>374</v>
      </c>
      <c r="G238" s="190" t="s">
        <v>224</v>
      </c>
      <c r="H238" s="190" t="s">
        <v>247</v>
      </c>
    </row>
    <row r="239" spans="1:8" x14ac:dyDescent="0.25">
      <c r="A239" s="190">
        <f t="shared" si="3"/>
        <v>2</v>
      </c>
      <c r="B239" s="189" t="s">
        <v>1128</v>
      </c>
      <c r="C239" s="189" t="s">
        <v>1129</v>
      </c>
      <c r="D239" s="190" t="s">
        <v>323</v>
      </c>
      <c r="E239" s="190" t="s">
        <v>24</v>
      </c>
      <c r="F239" s="190" t="s">
        <v>324</v>
      </c>
      <c r="G239" s="190" t="s">
        <v>21</v>
      </c>
      <c r="H239" s="190" t="s">
        <v>247</v>
      </c>
    </row>
    <row r="240" spans="1:8" x14ac:dyDescent="0.25">
      <c r="A240" s="190">
        <f t="shared" si="3"/>
        <v>3</v>
      </c>
      <c r="B240" s="189" t="s">
        <v>886</v>
      </c>
      <c r="C240" s="189" t="s">
        <v>92</v>
      </c>
      <c r="D240" s="190" t="s">
        <v>884</v>
      </c>
      <c r="E240" s="190" t="s">
        <v>24</v>
      </c>
      <c r="F240" s="190" t="s">
        <v>885</v>
      </c>
      <c r="G240" s="190" t="s">
        <v>224</v>
      </c>
      <c r="H240" s="190" t="s">
        <v>247</v>
      </c>
    </row>
    <row r="241" spans="1:8" x14ac:dyDescent="0.25">
      <c r="A241" s="190">
        <f t="shared" si="3"/>
        <v>4</v>
      </c>
      <c r="B241" s="189" t="s">
        <v>624</v>
      </c>
      <c r="C241" s="189" t="s">
        <v>1220</v>
      </c>
      <c r="D241" s="190" t="s">
        <v>625</v>
      </c>
      <c r="E241" s="190" t="s">
        <v>24</v>
      </c>
      <c r="F241" s="190" t="s">
        <v>623</v>
      </c>
      <c r="G241" s="190" t="s">
        <v>224</v>
      </c>
      <c r="H241" s="190" t="s">
        <v>247</v>
      </c>
    </row>
    <row r="242" spans="1:8" x14ac:dyDescent="0.25">
      <c r="A242" s="190">
        <f t="shared" si="3"/>
        <v>5</v>
      </c>
      <c r="B242" s="189" t="s">
        <v>123</v>
      </c>
      <c r="C242" s="189" t="s">
        <v>1198</v>
      </c>
      <c r="D242" s="190" t="s">
        <v>516</v>
      </c>
      <c r="E242" s="190" t="s">
        <v>24</v>
      </c>
      <c r="F242" s="190" t="s">
        <v>525</v>
      </c>
      <c r="G242" s="190" t="s">
        <v>224</v>
      </c>
      <c r="H242" s="190" t="s">
        <v>247</v>
      </c>
    </row>
    <row r="243" spans="1:8" x14ac:dyDescent="0.25">
      <c r="A243" s="190">
        <f t="shared" si="3"/>
        <v>6</v>
      </c>
      <c r="B243" s="189" t="s">
        <v>329</v>
      </c>
      <c r="C243" s="189" t="s">
        <v>1131</v>
      </c>
      <c r="D243" s="190" t="s">
        <v>323</v>
      </c>
      <c r="E243" s="190" t="s">
        <v>24</v>
      </c>
      <c r="F243" s="190" t="s">
        <v>328</v>
      </c>
      <c r="G243" s="190" t="s">
        <v>21</v>
      </c>
      <c r="H243" s="190" t="s">
        <v>247</v>
      </c>
    </row>
    <row r="244" spans="1:8" x14ac:dyDescent="0.25">
      <c r="A244" s="190">
        <f t="shared" si="3"/>
        <v>7</v>
      </c>
      <c r="B244" s="189" t="s">
        <v>896</v>
      </c>
      <c r="C244" s="189" t="s">
        <v>172</v>
      </c>
      <c r="D244" s="190" t="s">
        <v>884</v>
      </c>
      <c r="E244" s="190" t="s">
        <v>24</v>
      </c>
      <c r="F244" s="190" t="s">
        <v>895</v>
      </c>
      <c r="G244" s="190" t="s">
        <v>224</v>
      </c>
      <c r="H244" s="190" t="s">
        <v>247</v>
      </c>
    </row>
    <row r="245" spans="1:8" x14ac:dyDescent="0.25">
      <c r="A245" s="190">
        <f t="shared" si="3"/>
        <v>8</v>
      </c>
      <c r="B245" s="189" t="s">
        <v>128</v>
      </c>
      <c r="C245" s="189" t="s">
        <v>1320</v>
      </c>
      <c r="D245" s="190" t="s">
        <v>84</v>
      </c>
      <c r="E245" s="190" t="s">
        <v>24</v>
      </c>
      <c r="F245" s="190" t="s">
        <v>743</v>
      </c>
      <c r="G245" s="190" t="s">
        <v>21</v>
      </c>
      <c r="H245" s="190" t="s">
        <v>247</v>
      </c>
    </row>
    <row r="246" spans="1:8" x14ac:dyDescent="0.25">
      <c r="A246" s="190">
        <f t="shared" si="3"/>
        <v>9</v>
      </c>
      <c r="B246" s="189" t="s">
        <v>729</v>
      </c>
      <c r="C246" s="189" t="s">
        <v>136</v>
      </c>
      <c r="D246" s="190" t="s">
        <v>719</v>
      </c>
      <c r="E246" s="190" t="s">
        <v>24</v>
      </c>
      <c r="F246" s="190" t="s">
        <v>728</v>
      </c>
      <c r="G246" s="190" t="s">
        <v>224</v>
      </c>
      <c r="H246" s="190" t="s">
        <v>247</v>
      </c>
    </row>
    <row r="247" spans="1:8" x14ac:dyDescent="0.25">
      <c r="A247" s="190">
        <f t="shared" si="3"/>
        <v>10</v>
      </c>
      <c r="B247" s="189" t="s">
        <v>1302</v>
      </c>
      <c r="C247" s="189" t="s">
        <v>204</v>
      </c>
      <c r="D247" s="190" t="s">
        <v>950</v>
      </c>
      <c r="E247" s="190" t="s">
        <v>24</v>
      </c>
      <c r="F247" s="190" t="s">
        <v>664</v>
      </c>
      <c r="G247" s="190" t="s">
        <v>21</v>
      </c>
      <c r="H247" s="190" t="s">
        <v>247</v>
      </c>
    </row>
    <row r="248" spans="1:8" x14ac:dyDescent="0.25">
      <c r="A248" s="190">
        <f t="shared" si="3"/>
        <v>11</v>
      </c>
      <c r="B248" s="189" t="s">
        <v>1276</v>
      </c>
      <c r="C248" s="189" t="s">
        <v>1278</v>
      </c>
      <c r="D248" s="190" t="s">
        <v>75</v>
      </c>
      <c r="E248" s="190" t="s">
        <v>24</v>
      </c>
      <c r="F248" s="190" t="s">
        <v>802</v>
      </c>
      <c r="G248" s="190" t="s">
        <v>224</v>
      </c>
      <c r="H248" s="190" t="s">
        <v>247</v>
      </c>
    </row>
    <row r="249" spans="1:8" x14ac:dyDescent="0.25">
      <c r="A249" s="190">
        <f t="shared" si="3"/>
        <v>12</v>
      </c>
      <c r="B249" s="189" t="s">
        <v>906</v>
      </c>
      <c r="C249" s="189" t="s">
        <v>1288</v>
      </c>
      <c r="D249" s="190" t="s">
        <v>884</v>
      </c>
      <c r="E249" s="190" t="s">
        <v>24</v>
      </c>
      <c r="F249" s="190" t="s">
        <v>905</v>
      </c>
      <c r="G249" s="190" t="s">
        <v>224</v>
      </c>
      <c r="H249" s="190" t="s">
        <v>247</v>
      </c>
    </row>
    <row r="250" spans="1:8" x14ac:dyDescent="0.25">
      <c r="A250" s="190">
        <f t="shared" si="3"/>
        <v>13</v>
      </c>
      <c r="B250" s="189" t="s">
        <v>1157</v>
      </c>
      <c r="C250" s="189" t="s">
        <v>107</v>
      </c>
      <c r="D250" s="190" t="s">
        <v>376</v>
      </c>
      <c r="E250" s="190" t="s">
        <v>24</v>
      </c>
      <c r="F250" s="190" t="s">
        <v>887</v>
      </c>
      <c r="G250" s="190" t="s">
        <v>21</v>
      </c>
      <c r="H250" s="190" t="s">
        <v>247</v>
      </c>
    </row>
    <row r="251" spans="1:8" x14ac:dyDescent="0.25">
      <c r="A251" s="190">
        <f t="shared" si="3"/>
        <v>14</v>
      </c>
      <c r="B251" s="189" t="s">
        <v>417</v>
      </c>
      <c r="C251" s="189" t="s">
        <v>186</v>
      </c>
      <c r="D251" s="190" t="s">
        <v>376</v>
      </c>
      <c r="E251" s="190" t="s">
        <v>24</v>
      </c>
      <c r="F251" s="190" t="s">
        <v>416</v>
      </c>
      <c r="G251" s="190" t="s">
        <v>224</v>
      </c>
      <c r="H251" s="190" t="s">
        <v>247</v>
      </c>
    </row>
    <row r="252" spans="1:8" x14ac:dyDescent="0.25">
      <c r="A252" s="190">
        <f t="shared" si="3"/>
        <v>15</v>
      </c>
      <c r="B252" s="189" t="s">
        <v>977</v>
      </c>
      <c r="C252" s="189" t="s">
        <v>1305</v>
      </c>
      <c r="D252" s="190" t="s">
        <v>950</v>
      </c>
      <c r="E252" s="190" t="s">
        <v>24</v>
      </c>
      <c r="F252" s="190" t="s">
        <v>976</v>
      </c>
      <c r="G252" s="190" t="s">
        <v>21</v>
      </c>
      <c r="H252" s="190" t="s">
        <v>247</v>
      </c>
    </row>
    <row r="253" spans="1:8" x14ac:dyDescent="0.25">
      <c r="A253" s="190">
        <f t="shared" si="3"/>
        <v>16</v>
      </c>
      <c r="B253" s="189" t="s">
        <v>419</v>
      </c>
      <c r="C253" s="189" t="s">
        <v>1159</v>
      </c>
      <c r="D253" s="190" t="s">
        <v>376</v>
      </c>
      <c r="E253" s="190" t="s">
        <v>24</v>
      </c>
      <c r="F253" s="190" t="s">
        <v>418</v>
      </c>
      <c r="G253" s="190" t="s">
        <v>224</v>
      </c>
      <c r="H253" s="190" t="s">
        <v>247</v>
      </c>
    </row>
    <row r="254" spans="1:8" x14ac:dyDescent="0.25">
      <c r="A254" s="190">
        <f t="shared" si="3"/>
        <v>17</v>
      </c>
      <c r="B254" s="189" t="s">
        <v>349</v>
      </c>
      <c r="C254" s="189" t="s">
        <v>173</v>
      </c>
      <c r="D254" s="190" t="s">
        <v>323</v>
      </c>
      <c r="E254" s="190" t="s">
        <v>24</v>
      </c>
      <c r="F254" s="190" t="s">
        <v>348</v>
      </c>
      <c r="G254" s="190" t="s">
        <v>224</v>
      </c>
      <c r="H254" s="190" t="s">
        <v>247</v>
      </c>
    </row>
    <row r="255" spans="1:8" x14ac:dyDescent="0.25">
      <c r="A255" s="190">
        <f t="shared" si="3"/>
        <v>18</v>
      </c>
      <c r="B255" s="189" t="s">
        <v>581</v>
      </c>
      <c r="C255" s="189" t="s">
        <v>159</v>
      </c>
      <c r="D255" s="190" t="s">
        <v>573</v>
      </c>
      <c r="E255" s="190" t="s">
        <v>24</v>
      </c>
      <c r="F255" s="190" t="s">
        <v>580</v>
      </c>
      <c r="G255" s="190" t="s">
        <v>224</v>
      </c>
      <c r="H255" s="190" t="s">
        <v>247</v>
      </c>
    </row>
    <row r="256" spans="1:8" x14ac:dyDescent="0.25">
      <c r="A256" s="190">
        <f t="shared" ref="A256:A309" si="4">A255+1</f>
        <v>19</v>
      </c>
      <c r="B256" s="189" t="s">
        <v>542</v>
      </c>
      <c r="C256" s="189" t="s">
        <v>156</v>
      </c>
      <c r="D256" s="190" t="s">
        <v>516</v>
      </c>
      <c r="E256" s="190" t="s">
        <v>24</v>
      </c>
      <c r="F256" s="190" t="s">
        <v>541</v>
      </c>
      <c r="G256" s="190" t="s">
        <v>224</v>
      </c>
      <c r="H256" s="190" t="s">
        <v>247</v>
      </c>
    </row>
    <row r="257" spans="1:8" x14ac:dyDescent="0.25">
      <c r="A257" s="190">
        <f t="shared" si="4"/>
        <v>20</v>
      </c>
      <c r="B257" s="189" t="s">
        <v>96</v>
      </c>
      <c r="C257" s="189" t="s">
        <v>291</v>
      </c>
      <c r="D257" s="190" t="s">
        <v>469</v>
      </c>
      <c r="E257" s="190" t="s">
        <v>24</v>
      </c>
      <c r="F257" s="190" t="s">
        <v>482</v>
      </c>
      <c r="G257" s="190" t="s">
        <v>224</v>
      </c>
      <c r="H257" s="190" t="s">
        <v>247</v>
      </c>
    </row>
    <row r="258" spans="1:8" x14ac:dyDescent="0.25">
      <c r="A258" s="190">
        <f t="shared" si="4"/>
        <v>21</v>
      </c>
      <c r="B258" s="189" t="s">
        <v>1290</v>
      </c>
      <c r="C258" s="189" t="s">
        <v>1184</v>
      </c>
      <c r="D258" s="190" t="s">
        <v>469</v>
      </c>
      <c r="E258" s="190" t="s">
        <v>24</v>
      </c>
      <c r="F258" s="190" t="s">
        <v>486</v>
      </c>
      <c r="G258" s="190" t="s">
        <v>21</v>
      </c>
      <c r="H258" s="190" t="s">
        <v>247</v>
      </c>
    </row>
    <row r="259" spans="1:8" x14ac:dyDescent="0.25">
      <c r="A259" s="190">
        <f t="shared" si="4"/>
        <v>22</v>
      </c>
      <c r="B259" s="189" t="s">
        <v>611</v>
      </c>
      <c r="C259" s="189" t="s">
        <v>102</v>
      </c>
      <c r="D259" s="190" t="s">
        <v>595</v>
      </c>
      <c r="E259" s="190" t="s">
        <v>24</v>
      </c>
      <c r="F259" s="190" t="s">
        <v>610</v>
      </c>
      <c r="G259" s="190" t="s">
        <v>224</v>
      </c>
      <c r="H259" s="190" t="s">
        <v>247</v>
      </c>
    </row>
    <row r="260" spans="1:8" x14ac:dyDescent="0.25">
      <c r="A260" s="190">
        <f t="shared" si="4"/>
        <v>23</v>
      </c>
      <c r="B260" s="189" t="s">
        <v>767</v>
      </c>
      <c r="C260" s="189" t="s">
        <v>126</v>
      </c>
      <c r="D260" s="190" t="s">
        <v>84</v>
      </c>
      <c r="E260" s="190" t="s">
        <v>207</v>
      </c>
      <c r="F260" s="190" t="s">
        <v>766</v>
      </c>
      <c r="G260" s="190" t="s">
        <v>224</v>
      </c>
      <c r="H260" s="190" t="s">
        <v>221</v>
      </c>
    </row>
    <row r="261" spans="1:8" x14ac:dyDescent="0.25">
      <c r="A261" s="190">
        <f t="shared" si="4"/>
        <v>24</v>
      </c>
      <c r="B261" s="189" t="s">
        <v>713</v>
      </c>
      <c r="C261" s="189" t="s">
        <v>1247</v>
      </c>
      <c r="D261" s="190" t="s">
        <v>690</v>
      </c>
      <c r="E261" s="190" t="s">
        <v>207</v>
      </c>
      <c r="F261" s="190" t="s">
        <v>712</v>
      </c>
      <c r="G261" s="190" t="s">
        <v>224</v>
      </c>
      <c r="H261" s="190" t="s">
        <v>221</v>
      </c>
    </row>
    <row r="262" spans="1:8" x14ac:dyDescent="0.25">
      <c r="A262" s="190">
        <v>1</v>
      </c>
      <c r="B262" s="189" t="s">
        <v>491</v>
      </c>
      <c r="C262" s="189" t="s">
        <v>1186</v>
      </c>
      <c r="D262" s="190" t="s">
        <v>469</v>
      </c>
      <c r="E262" s="190" t="s">
        <v>1347</v>
      </c>
      <c r="F262" s="190" t="s">
        <v>490</v>
      </c>
      <c r="G262" s="190" t="s">
        <v>21</v>
      </c>
      <c r="H262" s="190" t="s">
        <v>221</v>
      </c>
    </row>
    <row r="263" spans="1:8" x14ac:dyDescent="0.25">
      <c r="A263" s="190">
        <f t="shared" si="4"/>
        <v>2</v>
      </c>
      <c r="B263" s="189" t="s">
        <v>444</v>
      </c>
      <c r="C263" s="189" t="s">
        <v>142</v>
      </c>
      <c r="D263" s="190" t="s">
        <v>376</v>
      </c>
      <c r="E263" s="190" t="s">
        <v>1348</v>
      </c>
      <c r="F263" s="190" t="s">
        <v>443</v>
      </c>
      <c r="G263" s="190" t="s">
        <v>21</v>
      </c>
      <c r="H263" s="190" t="s">
        <v>221</v>
      </c>
    </row>
    <row r="264" spans="1:8" x14ac:dyDescent="0.25">
      <c r="A264" s="190">
        <f t="shared" si="4"/>
        <v>3</v>
      </c>
      <c r="B264" s="189" t="s">
        <v>999</v>
      </c>
      <c r="C264" s="189" t="s">
        <v>160</v>
      </c>
      <c r="D264" s="190" t="s">
        <v>950</v>
      </c>
      <c r="E264" s="190" t="s">
        <v>1351</v>
      </c>
      <c r="F264" s="190" t="s">
        <v>998</v>
      </c>
      <c r="G264" s="190" t="s">
        <v>21</v>
      </c>
      <c r="H264" s="190" t="s">
        <v>221</v>
      </c>
    </row>
    <row r="265" spans="1:8" x14ac:dyDescent="0.25">
      <c r="A265" s="190">
        <f t="shared" si="4"/>
        <v>4</v>
      </c>
      <c r="B265" s="189" t="s">
        <v>925</v>
      </c>
      <c r="C265" s="189" t="s">
        <v>1321</v>
      </c>
      <c r="D265" s="190" t="s">
        <v>884</v>
      </c>
      <c r="E265" s="190" t="s">
        <v>1349</v>
      </c>
      <c r="F265" s="190" t="s">
        <v>924</v>
      </c>
      <c r="G265" s="190" t="s">
        <v>21</v>
      </c>
      <c r="H265" s="190" t="s">
        <v>221</v>
      </c>
    </row>
    <row r="266" spans="1:8" x14ac:dyDescent="0.25">
      <c r="A266" s="190">
        <f t="shared" si="4"/>
        <v>5</v>
      </c>
      <c r="B266" s="189" t="s">
        <v>164</v>
      </c>
      <c r="C266" s="189" t="s">
        <v>165</v>
      </c>
      <c r="D266" s="190" t="s">
        <v>75</v>
      </c>
      <c r="E266" s="190" t="s">
        <v>1350</v>
      </c>
      <c r="F266" s="190" t="s">
        <v>818</v>
      </c>
      <c r="G266" s="190" t="s">
        <v>224</v>
      </c>
      <c r="H266" s="190" t="s">
        <v>221</v>
      </c>
    </row>
    <row r="267" spans="1:8" x14ac:dyDescent="0.25">
      <c r="A267" s="190">
        <f t="shared" si="4"/>
        <v>6</v>
      </c>
      <c r="B267" s="189" t="s">
        <v>765</v>
      </c>
      <c r="C267" s="189" t="s">
        <v>1263</v>
      </c>
      <c r="D267" s="190" t="s">
        <v>84</v>
      </c>
      <c r="E267" s="190" t="s">
        <v>177</v>
      </c>
      <c r="F267" s="190" t="s">
        <v>764</v>
      </c>
      <c r="G267" s="190" t="s">
        <v>224</v>
      </c>
      <c r="H267" s="190" t="s">
        <v>221</v>
      </c>
    </row>
    <row r="268" spans="1:8" x14ac:dyDescent="0.25">
      <c r="A268" s="190">
        <f t="shared" si="4"/>
        <v>7</v>
      </c>
      <c r="B268" s="189" t="s">
        <v>363</v>
      </c>
      <c r="C268" s="189" t="s">
        <v>1144</v>
      </c>
      <c r="D268" s="190" t="s">
        <v>323</v>
      </c>
      <c r="E268" s="190" t="s">
        <v>1359</v>
      </c>
      <c r="F268" s="190" t="s">
        <v>362</v>
      </c>
      <c r="G268" s="190" t="s">
        <v>224</v>
      </c>
      <c r="H268" s="190" t="s">
        <v>221</v>
      </c>
    </row>
    <row r="269" spans="1:8" x14ac:dyDescent="0.25">
      <c r="A269" s="190">
        <f t="shared" si="4"/>
        <v>8</v>
      </c>
      <c r="B269" s="189" t="s">
        <v>1224</v>
      </c>
      <c r="C269" s="189" t="s">
        <v>1323</v>
      </c>
      <c r="D269" s="190" t="s">
        <v>639</v>
      </c>
      <c r="E269" s="190" t="s">
        <v>1360</v>
      </c>
      <c r="F269" s="190" t="s">
        <v>654</v>
      </c>
      <c r="G269" s="190" t="s">
        <v>21</v>
      </c>
      <c r="H269" s="190" t="s">
        <v>221</v>
      </c>
    </row>
    <row r="270" spans="1:8" x14ac:dyDescent="0.25">
      <c r="A270" s="190">
        <v>1</v>
      </c>
      <c r="B270" s="189" t="s">
        <v>90</v>
      </c>
      <c r="C270" s="189" t="s">
        <v>91</v>
      </c>
      <c r="D270" s="190" t="s">
        <v>595</v>
      </c>
      <c r="E270" s="190" t="s">
        <v>1357</v>
      </c>
      <c r="F270" s="190" t="s">
        <v>612</v>
      </c>
      <c r="G270" s="190" t="s">
        <v>21</v>
      </c>
      <c r="H270" s="190" t="s">
        <v>221</v>
      </c>
    </row>
    <row r="271" spans="1:8" x14ac:dyDescent="0.25">
      <c r="A271" s="190">
        <f t="shared" si="4"/>
        <v>2</v>
      </c>
      <c r="B271" s="189" t="s">
        <v>85</v>
      </c>
      <c r="C271" s="189" t="s">
        <v>114</v>
      </c>
      <c r="D271" s="190" t="s">
        <v>376</v>
      </c>
      <c r="E271" s="190" t="s">
        <v>178</v>
      </c>
      <c r="F271" s="190" t="s">
        <v>442</v>
      </c>
      <c r="G271" s="190" t="s">
        <v>224</v>
      </c>
      <c r="H271" s="190" t="s">
        <v>221</v>
      </c>
    </row>
    <row r="272" spans="1:8" x14ac:dyDescent="0.25">
      <c r="A272" s="190">
        <f t="shared" si="4"/>
        <v>3</v>
      </c>
      <c r="B272" s="189" t="s">
        <v>493</v>
      </c>
      <c r="C272" s="189" t="s">
        <v>1187</v>
      </c>
      <c r="D272" s="190" t="s">
        <v>469</v>
      </c>
      <c r="E272" s="190" t="s">
        <v>178</v>
      </c>
      <c r="F272" s="190" t="s">
        <v>492</v>
      </c>
      <c r="G272" s="190" t="s">
        <v>224</v>
      </c>
      <c r="H272" s="190" t="s">
        <v>221</v>
      </c>
    </row>
    <row r="273" spans="1:8" x14ac:dyDescent="0.25">
      <c r="A273" s="190">
        <f t="shared" si="4"/>
        <v>4</v>
      </c>
      <c r="B273" s="189" t="s">
        <v>125</v>
      </c>
      <c r="C273" s="189" t="s">
        <v>1171</v>
      </c>
      <c r="D273" s="190" t="s">
        <v>459</v>
      </c>
      <c r="E273" s="190" t="s">
        <v>178</v>
      </c>
      <c r="F273" s="190" t="s">
        <v>460</v>
      </c>
      <c r="G273" s="190" t="s">
        <v>224</v>
      </c>
      <c r="H273" s="190" t="s">
        <v>221</v>
      </c>
    </row>
    <row r="274" spans="1:8" x14ac:dyDescent="0.25">
      <c r="A274" s="190">
        <f t="shared" si="4"/>
        <v>5</v>
      </c>
      <c r="B274" s="189" t="s">
        <v>927</v>
      </c>
      <c r="C274" s="189" t="s">
        <v>1292</v>
      </c>
      <c r="D274" s="190" t="s">
        <v>884</v>
      </c>
      <c r="E274" s="190" t="s">
        <v>178</v>
      </c>
      <c r="F274" s="190" t="s">
        <v>926</v>
      </c>
      <c r="G274" s="190" t="s">
        <v>224</v>
      </c>
      <c r="H274" s="190" t="s">
        <v>221</v>
      </c>
    </row>
    <row r="275" spans="1:8" x14ac:dyDescent="0.25">
      <c r="A275" s="190">
        <f t="shared" si="4"/>
        <v>6</v>
      </c>
      <c r="B275" s="189" t="s">
        <v>115</v>
      </c>
      <c r="C275" s="189" t="s">
        <v>116</v>
      </c>
      <c r="D275" s="190" t="s">
        <v>573</v>
      </c>
      <c r="E275" s="190" t="s">
        <v>178</v>
      </c>
      <c r="F275" s="190" t="s">
        <v>584</v>
      </c>
      <c r="G275" s="190" t="s">
        <v>21</v>
      </c>
      <c r="H275" s="190" t="s">
        <v>221</v>
      </c>
    </row>
    <row r="276" spans="1:8" x14ac:dyDescent="0.25">
      <c r="A276" s="190">
        <f t="shared" si="4"/>
        <v>7</v>
      </c>
      <c r="B276" s="189" t="s">
        <v>1211</v>
      </c>
      <c r="C276" s="189" t="s">
        <v>140</v>
      </c>
      <c r="D276" s="190" t="s">
        <v>516</v>
      </c>
      <c r="E276" s="190" t="s">
        <v>178</v>
      </c>
      <c r="F276" s="190" t="s">
        <v>557</v>
      </c>
      <c r="G276" s="190" t="s">
        <v>224</v>
      </c>
      <c r="H276" s="190" t="s">
        <v>221</v>
      </c>
    </row>
    <row r="277" spans="1:8" x14ac:dyDescent="0.25">
      <c r="A277" s="190">
        <f t="shared" si="4"/>
        <v>8</v>
      </c>
      <c r="B277" s="189" t="s">
        <v>816</v>
      </c>
      <c r="C277" s="189" t="s">
        <v>137</v>
      </c>
      <c r="D277" s="190" t="s">
        <v>75</v>
      </c>
      <c r="E277" s="190" t="s">
        <v>178</v>
      </c>
      <c r="F277" s="190" t="s">
        <v>815</v>
      </c>
      <c r="G277" s="190" t="s">
        <v>224</v>
      </c>
      <c r="H277" s="190" t="s">
        <v>221</v>
      </c>
    </row>
    <row r="278" spans="1:8" x14ac:dyDescent="0.25">
      <c r="A278" s="190">
        <f t="shared" si="4"/>
        <v>9</v>
      </c>
      <c r="B278" s="189" t="s">
        <v>78</v>
      </c>
      <c r="C278" s="189" t="s">
        <v>138</v>
      </c>
      <c r="D278" s="190" t="s">
        <v>75</v>
      </c>
      <c r="E278" s="190" t="s">
        <v>178</v>
      </c>
      <c r="F278" s="190" t="s">
        <v>819</v>
      </c>
      <c r="G278" s="190" t="s">
        <v>224</v>
      </c>
      <c r="H278" s="190" t="s">
        <v>221</v>
      </c>
    </row>
    <row r="279" spans="1:8" x14ac:dyDescent="0.25">
      <c r="A279" s="190">
        <f t="shared" si="4"/>
        <v>10</v>
      </c>
      <c r="B279" s="189" t="s">
        <v>231</v>
      </c>
      <c r="C279" s="189" t="s">
        <v>1115</v>
      </c>
      <c r="D279" s="190" t="s">
        <v>72</v>
      </c>
      <c r="E279" s="190" t="s">
        <v>178</v>
      </c>
      <c r="F279" s="190" t="s">
        <v>230</v>
      </c>
      <c r="G279" s="190" t="s">
        <v>21</v>
      </c>
      <c r="H279" s="190" t="s">
        <v>221</v>
      </c>
    </row>
    <row r="280" spans="1:8" x14ac:dyDescent="0.25">
      <c r="A280" s="190">
        <f t="shared" si="4"/>
        <v>11</v>
      </c>
      <c r="B280" s="189" t="s">
        <v>110</v>
      </c>
      <c r="C280" s="189" t="s">
        <v>111</v>
      </c>
      <c r="D280" s="190" t="s">
        <v>573</v>
      </c>
      <c r="E280" s="190" t="s">
        <v>178</v>
      </c>
      <c r="F280" s="190" t="s">
        <v>586</v>
      </c>
      <c r="G280" s="190" t="s">
        <v>21</v>
      </c>
      <c r="H280" s="190" t="s">
        <v>221</v>
      </c>
    </row>
    <row r="281" spans="1:8" x14ac:dyDescent="0.25">
      <c r="A281" s="190">
        <f t="shared" si="4"/>
        <v>12</v>
      </c>
      <c r="B281" s="189" t="s">
        <v>463</v>
      </c>
      <c r="C281" s="189" t="s">
        <v>1172</v>
      </c>
      <c r="D281" s="190" t="s">
        <v>459</v>
      </c>
      <c r="E281" s="190" t="s">
        <v>178</v>
      </c>
      <c r="F281" s="190" t="s">
        <v>462</v>
      </c>
      <c r="G281" s="190" t="s">
        <v>21</v>
      </c>
      <c r="H281" s="190" t="s">
        <v>221</v>
      </c>
    </row>
    <row r="282" spans="1:8" x14ac:dyDescent="0.25">
      <c r="A282" s="190">
        <f t="shared" si="4"/>
        <v>13</v>
      </c>
      <c r="B282" s="189" t="s">
        <v>678</v>
      </c>
      <c r="C282" s="189" t="s">
        <v>1238</v>
      </c>
      <c r="D282" s="190" t="s">
        <v>666</v>
      </c>
      <c r="E282" s="190" t="s">
        <v>178</v>
      </c>
      <c r="F282" s="190" t="s">
        <v>677</v>
      </c>
      <c r="G282" s="190" t="s">
        <v>21</v>
      </c>
      <c r="H282" s="190" t="s">
        <v>221</v>
      </c>
    </row>
    <row r="283" spans="1:8" x14ac:dyDescent="0.25">
      <c r="A283" s="190">
        <v>1</v>
      </c>
      <c r="B283" s="189" t="s">
        <v>365</v>
      </c>
      <c r="C283" s="189" t="s">
        <v>1145</v>
      </c>
      <c r="D283" s="190" t="s">
        <v>323</v>
      </c>
      <c r="E283" s="190" t="s">
        <v>1358</v>
      </c>
      <c r="F283" s="190" t="s">
        <v>364</v>
      </c>
      <c r="G283" s="190" t="s">
        <v>21</v>
      </c>
      <c r="H283" s="190" t="s">
        <v>221</v>
      </c>
    </row>
    <row r="284" spans="1:8" x14ac:dyDescent="0.25">
      <c r="A284" s="190">
        <f t="shared" si="4"/>
        <v>2</v>
      </c>
      <c r="B284" s="189" t="s">
        <v>361</v>
      </c>
      <c r="C284" s="189" t="s">
        <v>1143</v>
      </c>
      <c r="D284" s="190" t="s">
        <v>323</v>
      </c>
      <c r="E284" s="193" t="s">
        <v>182</v>
      </c>
      <c r="F284" s="190" t="s">
        <v>360</v>
      </c>
      <c r="G284" s="190" t="s">
        <v>21</v>
      </c>
      <c r="H284" s="190" t="s">
        <v>221</v>
      </c>
    </row>
    <row r="285" spans="1:8" x14ac:dyDescent="0.25">
      <c r="A285" s="190">
        <f t="shared" si="4"/>
        <v>3</v>
      </c>
      <c r="B285" s="189" t="s">
        <v>1095</v>
      </c>
      <c r="C285" s="189" t="s">
        <v>1110</v>
      </c>
      <c r="D285" s="190" t="s">
        <v>72</v>
      </c>
      <c r="E285" s="190" t="s">
        <v>182</v>
      </c>
      <c r="F285" s="190" t="s">
        <v>218</v>
      </c>
      <c r="G285" s="190" t="s">
        <v>224</v>
      </c>
      <c r="H285" s="190" t="s">
        <v>221</v>
      </c>
    </row>
    <row r="286" spans="1:8" x14ac:dyDescent="0.25">
      <c r="A286" s="190">
        <f t="shared" si="4"/>
        <v>4</v>
      </c>
      <c r="B286" s="189" t="s">
        <v>676</v>
      </c>
      <c r="C286" s="189" t="s">
        <v>130</v>
      </c>
      <c r="D286" s="190" t="s">
        <v>666</v>
      </c>
      <c r="E286" s="190" t="s">
        <v>182</v>
      </c>
      <c r="F286" s="190" t="s">
        <v>675</v>
      </c>
      <c r="G286" s="190" t="s">
        <v>224</v>
      </c>
      <c r="H286" s="190" t="s">
        <v>221</v>
      </c>
    </row>
    <row r="287" spans="1:8" x14ac:dyDescent="0.25">
      <c r="A287" s="190">
        <f t="shared" si="4"/>
        <v>5</v>
      </c>
      <c r="B287" s="189" t="s">
        <v>288</v>
      </c>
      <c r="C287" s="189" t="s">
        <v>1112</v>
      </c>
      <c r="D287" s="190" t="s">
        <v>246</v>
      </c>
      <c r="E287" s="190" t="s">
        <v>182</v>
      </c>
      <c r="F287" s="190" t="s">
        <v>287</v>
      </c>
      <c r="G287" s="190" t="s">
        <v>224</v>
      </c>
      <c r="H287" s="190" t="s">
        <v>221</v>
      </c>
    </row>
    <row r="288" spans="1:8" x14ac:dyDescent="0.25">
      <c r="A288" s="190">
        <f t="shared" si="4"/>
        <v>6</v>
      </c>
      <c r="B288" s="189" t="s">
        <v>1295</v>
      </c>
      <c r="C288" s="189" t="s">
        <v>1296</v>
      </c>
      <c r="D288" s="190" t="s">
        <v>884</v>
      </c>
      <c r="E288" s="190" t="s">
        <v>182</v>
      </c>
      <c r="F288" s="190" t="s">
        <v>930</v>
      </c>
      <c r="G288" s="190" t="s">
        <v>21</v>
      </c>
      <c r="H288" s="190" t="s">
        <v>221</v>
      </c>
    </row>
    <row r="289" spans="1:8" x14ac:dyDescent="0.25">
      <c r="A289" s="190">
        <f t="shared" si="4"/>
        <v>7</v>
      </c>
      <c r="B289" s="189" t="s">
        <v>933</v>
      </c>
      <c r="C289" s="189" t="s">
        <v>205</v>
      </c>
      <c r="D289" s="190" t="s">
        <v>884</v>
      </c>
      <c r="E289" s="190" t="s">
        <v>182</v>
      </c>
      <c r="F289" s="190" t="s">
        <v>932</v>
      </c>
      <c r="G289" s="190" t="s">
        <v>224</v>
      </c>
      <c r="H289" s="190" t="s">
        <v>221</v>
      </c>
    </row>
    <row r="290" spans="1:8" x14ac:dyDescent="0.25">
      <c r="A290" s="190">
        <f t="shared" si="4"/>
        <v>8</v>
      </c>
      <c r="B290" s="189" t="s">
        <v>657</v>
      </c>
      <c r="C290" s="189" t="s">
        <v>195</v>
      </c>
      <c r="D290" s="190" t="s">
        <v>639</v>
      </c>
      <c r="E290" s="190" t="s">
        <v>182</v>
      </c>
      <c r="F290" s="190" t="s">
        <v>656</v>
      </c>
      <c r="G290" s="190" t="s">
        <v>21</v>
      </c>
      <c r="H290" s="190" t="s">
        <v>221</v>
      </c>
    </row>
    <row r="291" spans="1:8" x14ac:dyDescent="0.25">
      <c r="A291" s="190">
        <f t="shared" si="4"/>
        <v>9</v>
      </c>
      <c r="B291" s="189" t="s">
        <v>937</v>
      </c>
      <c r="C291" s="189" t="s">
        <v>116</v>
      </c>
      <c r="D291" s="190" t="s">
        <v>884</v>
      </c>
      <c r="E291" s="190" t="s">
        <v>182</v>
      </c>
      <c r="F291" s="190" t="s">
        <v>936</v>
      </c>
      <c r="G291" s="190" t="s">
        <v>21</v>
      </c>
      <c r="H291" s="190" t="s">
        <v>221</v>
      </c>
    </row>
    <row r="292" spans="1:8" x14ac:dyDescent="0.25">
      <c r="A292" s="190">
        <f t="shared" si="4"/>
        <v>10</v>
      </c>
      <c r="B292" s="189" t="s">
        <v>450</v>
      </c>
      <c r="C292" s="189" t="s">
        <v>1325</v>
      </c>
      <c r="D292" s="190" t="s">
        <v>376</v>
      </c>
      <c r="E292" s="190" t="s">
        <v>182</v>
      </c>
      <c r="F292" s="190" t="s">
        <v>449</v>
      </c>
      <c r="G292" s="190" t="s">
        <v>224</v>
      </c>
      <c r="H292" s="190" t="s">
        <v>221</v>
      </c>
    </row>
    <row r="293" spans="1:8" x14ac:dyDescent="0.25">
      <c r="A293" s="190">
        <f t="shared" si="4"/>
        <v>11</v>
      </c>
      <c r="B293" s="189" t="s">
        <v>1004</v>
      </c>
      <c r="C293" s="189" t="s">
        <v>99</v>
      </c>
      <c r="D293" s="190" t="s">
        <v>950</v>
      </c>
      <c r="E293" s="190" t="s">
        <v>182</v>
      </c>
      <c r="F293" s="190" t="s">
        <v>926</v>
      </c>
      <c r="G293" s="190" t="s">
        <v>224</v>
      </c>
      <c r="H293" s="190" t="s">
        <v>221</v>
      </c>
    </row>
    <row r="294" spans="1:8" x14ac:dyDescent="0.25">
      <c r="A294" s="190">
        <v>1</v>
      </c>
      <c r="B294" s="189" t="s">
        <v>229</v>
      </c>
      <c r="C294" s="189" t="s">
        <v>1114</v>
      </c>
      <c r="D294" s="190" t="s">
        <v>72</v>
      </c>
      <c r="E294" s="190" t="s">
        <v>1356</v>
      </c>
      <c r="F294" s="190" t="s">
        <v>228</v>
      </c>
      <c r="G294" s="190" t="s">
        <v>21</v>
      </c>
      <c r="H294" s="190" t="s">
        <v>221</v>
      </c>
    </row>
    <row r="295" spans="1:8" x14ac:dyDescent="0.25">
      <c r="A295" s="190">
        <v>2</v>
      </c>
      <c r="B295" s="189" t="s">
        <v>150</v>
      </c>
      <c r="C295" s="189" t="s">
        <v>151</v>
      </c>
      <c r="D295" s="190" t="s">
        <v>573</v>
      </c>
      <c r="E295" s="190" t="s">
        <v>169</v>
      </c>
      <c r="F295" s="190" t="s">
        <v>585</v>
      </c>
      <c r="G295" s="190" t="s">
        <v>224</v>
      </c>
      <c r="H295" s="190" t="s">
        <v>221</v>
      </c>
    </row>
    <row r="296" spans="1:8" x14ac:dyDescent="0.25">
      <c r="A296" s="190">
        <f t="shared" si="4"/>
        <v>3</v>
      </c>
      <c r="B296" s="189" t="s">
        <v>507</v>
      </c>
      <c r="C296" s="189" t="s">
        <v>1193</v>
      </c>
      <c r="D296" s="190" t="s">
        <v>469</v>
      </c>
      <c r="E296" s="190" t="s">
        <v>169</v>
      </c>
      <c r="F296" s="190" t="s">
        <v>506</v>
      </c>
      <c r="G296" s="190" t="s">
        <v>21</v>
      </c>
      <c r="H296" s="190" t="s">
        <v>221</v>
      </c>
    </row>
    <row r="297" spans="1:8" x14ac:dyDescent="0.25">
      <c r="A297" s="190">
        <f t="shared" si="4"/>
        <v>4</v>
      </c>
      <c r="B297" s="189" t="s">
        <v>1113</v>
      </c>
      <c r="C297" s="189" t="s">
        <v>82</v>
      </c>
      <c r="D297" s="190" t="s">
        <v>72</v>
      </c>
      <c r="E297" s="190" t="s">
        <v>1352</v>
      </c>
      <c r="F297" s="190" t="s">
        <v>225</v>
      </c>
      <c r="G297" s="190" t="s">
        <v>21</v>
      </c>
      <c r="H297" s="190" t="s">
        <v>221</v>
      </c>
    </row>
    <row r="298" spans="1:8" x14ac:dyDescent="0.25">
      <c r="A298" s="190">
        <f t="shared" si="4"/>
        <v>5</v>
      </c>
      <c r="B298" s="189" t="s">
        <v>1003</v>
      </c>
      <c r="C298" s="189" t="s">
        <v>133</v>
      </c>
      <c r="D298" s="190" t="s">
        <v>950</v>
      </c>
      <c r="E298" s="190" t="s">
        <v>1352</v>
      </c>
      <c r="F298" s="190" t="s">
        <v>1002</v>
      </c>
      <c r="G298" s="190" t="s">
        <v>224</v>
      </c>
      <c r="H298" s="190" t="s">
        <v>221</v>
      </c>
    </row>
    <row r="299" spans="1:8" x14ac:dyDescent="0.25">
      <c r="A299" s="190">
        <f t="shared" si="4"/>
        <v>6</v>
      </c>
      <c r="B299" s="189" t="s">
        <v>939</v>
      </c>
      <c r="C299" s="189" t="s">
        <v>116</v>
      </c>
      <c r="D299" s="190" t="s">
        <v>884</v>
      </c>
      <c r="E299" s="190" t="s">
        <v>1352</v>
      </c>
      <c r="F299" s="190" t="s">
        <v>938</v>
      </c>
      <c r="G299" s="190" t="s">
        <v>224</v>
      </c>
      <c r="H299" s="190" t="s">
        <v>221</v>
      </c>
    </row>
    <row r="300" spans="1:8" x14ac:dyDescent="0.25">
      <c r="A300" s="190">
        <f t="shared" si="4"/>
        <v>7</v>
      </c>
      <c r="B300" s="189" t="s">
        <v>1327</v>
      </c>
      <c r="C300" s="189" t="s">
        <v>106</v>
      </c>
      <c r="D300" s="190" t="s">
        <v>469</v>
      </c>
      <c r="E300" s="190" t="s">
        <v>171</v>
      </c>
      <c r="F300" s="190" t="s">
        <v>496</v>
      </c>
      <c r="G300" s="190" t="s">
        <v>224</v>
      </c>
      <c r="H300" s="190" t="s">
        <v>221</v>
      </c>
    </row>
    <row r="301" spans="1:8" x14ac:dyDescent="0.25">
      <c r="A301" s="190">
        <f t="shared" si="4"/>
        <v>8</v>
      </c>
      <c r="B301" s="189" t="s">
        <v>501</v>
      </c>
      <c r="C301" s="189" t="s">
        <v>1190</v>
      </c>
      <c r="D301" s="190" t="s">
        <v>469</v>
      </c>
      <c r="E301" s="190" t="s">
        <v>1353</v>
      </c>
      <c r="F301" s="190" t="s">
        <v>500</v>
      </c>
      <c r="G301" s="190" t="s">
        <v>224</v>
      </c>
      <c r="H301" s="190" t="s">
        <v>221</v>
      </c>
    </row>
    <row r="302" spans="1:8" x14ac:dyDescent="0.25">
      <c r="A302" s="190">
        <f t="shared" si="4"/>
        <v>9</v>
      </c>
      <c r="B302" s="189" t="s">
        <v>146</v>
      </c>
      <c r="C302" s="189" t="s">
        <v>95</v>
      </c>
      <c r="D302" s="190" t="s">
        <v>690</v>
      </c>
      <c r="E302" s="190" t="s">
        <v>1353</v>
      </c>
      <c r="F302" s="190" t="s">
        <v>711</v>
      </c>
      <c r="G302" s="190" t="s">
        <v>21</v>
      </c>
      <c r="H302" s="190" t="s">
        <v>221</v>
      </c>
    </row>
    <row r="303" spans="1:8" x14ac:dyDescent="0.25">
      <c r="A303" s="190">
        <f t="shared" si="4"/>
        <v>10</v>
      </c>
      <c r="B303" s="189" t="s">
        <v>167</v>
      </c>
      <c r="C303" s="189" t="s">
        <v>1191</v>
      </c>
      <c r="D303" s="190" t="s">
        <v>469</v>
      </c>
      <c r="E303" s="190" t="s">
        <v>1353</v>
      </c>
      <c r="F303" s="190" t="s">
        <v>504</v>
      </c>
      <c r="G303" s="190" t="s">
        <v>224</v>
      </c>
      <c r="H303" s="190" t="s">
        <v>221</v>
      </c>
    </row>
    <row r="304" spans="1:8" x14ac:dyDescent="0.25">
      <c r="A304" s="190">
        <f t="shared" si="4"/>
        <v>11</v>
      </c>
      <c r="B304" s="189" t="s">
        <v>923</v>
      </c>
      <c r="C304" s="189" t="s">
        <v>97</v>
      </c>
      <c r="D304" s="190" t="s">
        <v>884</v>
      </c>
      <c r="E304" s="190" t="s">
        <v>1354</v>
      </c>
      <c r="F304" s="190" t="s">
        <v>922</v>
      </c>
      <c r="G304" s="190" t="s">
        <v>224</v>
      </c>
      <c r="H304" s="190" t="s">
        <v>221</v>
      </c>
    </row>
    <row r="305" spans="1:11" x14ac:dyDescent="0.25">
      <c r="A305" s="190">
        <f t="shared" si="4"/>
        <v>12</v>
      </c>
      <c r="B305" s="189" t="s">
        <v>1229</v>
      </c>
      <c r="C305" s="189" t="s">
        <v>1230</v>
      </c>
      <c r="D305" s="190" t="s">
        <v>639</v>
      </c>
      <c r="E305" s="190" t="s">
        <v>1354</v>
      </c>
      <c r="F305" s="190" t="s">
        <v>652</v>
      </c>
      <c r="G305" s="190" t="s">
        <v>21</v>
      </c>
      <c r="H305" s="190" t="s">
        <v>221</v>
      </c>
    </row>
    <row r="306" spans="1:11" x14ac:dyDescent="0.25">
      <c r="A306" s="190">
        <f t="shared" si="4"/>
        <v>13</v>
      </c>
      <c r="B306" s="189" t="s">
        <v>1001</v>
      </c>
      <c r="C306" s="189" t="s">
        <v>638</v>
      </c>
      <c r="D306" s="190" t="s">
        <v>950</v>
      </c>
      <c r="E306" s="190" t="s">
        <v>1354</v>
      </c>
      <c r="F306" s="190" t="s">
        <v>1000</v>
      </c>
      <c r="G306" s="190" t="s">
        <v>224</v>
      </c>
      <c r="H306" s="190" t="s">
        <v>221</v>
      </c>
    </row>
    <row r="307" spans="1:11" x14ac:dyDescent="0.25">
      <c r="A307" s="190">
        <f t="shared" si="4"/>
        <v>14</v>
      </c>
      <c r="B307" s="189" t="s">
        <v>495</v>
      </c>
      <c r="C307" s="189" t="s">
        <v>172</v>
      </c>
      <c r="D307" s="190" t="s">
        <v>469</v>
      </c>
      <c r="E307" s="190" t="s">
        <v>174</v>
      </c>
      <c r="F307" s="190" t="s">
        <v>494</v>
      </c>
      <c r="G307" s="190" t="s">
        <v>224</v>
      </c>
      <c r="H307" s="190" t="s">
        <v>221</v>
      </c>
    </row>
    <row r="308" spans="1:11" x14ac:dyDescent="0.25">
      <c r="A308" s="190">
        <f t="shared" si="4"/>
        <v>15</v>
      </c>
      <c r="B308" s="189" t="s">
        <v>233</v>
      </c>
      <c r="C308" s="189" t="s">
        <v>1116</v>
      </c>
      <c r="D308" s="190" t="s">
        <v>72</v>
      </c>
      <c r="E308" s="190" t="s">
        <v>174</v>
      </c>
      <c r="F308" s="190" t="s">
        <v>232</v>
      </c>
      <c r="G308" s="190" t="s">
        <v>224</v>
      </c>
      <c r="H308" s="190" t="s">
        <v>221</v>
      </c>
    </row>
    <row r="309" spans="1:11" x14ac:dyDescent="0.25">
      <c r="A309" s="190">
        <f t="shared" si="4"/>
        <v>16</v>
      </c>
      <c r="B309" s="189" t="s">
        <v>1097</v>
      </c>
      <c r="C309" s="189" t="s">
        <v>120</v>
      </c>
      <c r="D309" s="190" t="s">
        <v>246</v>
      </c>
      <c r="E309" s="190" t="s">
        <v>1355</v>
      </c>
      <c r="F309" s="190" t="s">
        <v>285</v>
      </c>
      <c r="G309" s="190" t="s">
        <v>224</v>
      </c>
      <c r="H309" s="190" t="s">
        <v>221</v>
      </c>
    </row>
    <row r="311" spans="1:11" s="181" customFormat="1" ht="15.6" x14ac:dyDescent="0.3">
      <c r="A311" s="191"/>
      <c r="B311" s="202" t="s">
        <v>1329</v>
      </c>
      <c r="C311" s="191"/>
      <c r="D311" s="192"/>
      <c r="E311" s="192"/>
      <c r="F311" s="192"/>
      <c r="G311" s="192"/>
      <c r="H311" s="192"/>
      <c r="I311" s="192"/>
      <c r="J311" s="192"/>
      <c r="K311" s="191"/>
    </row>
    <row r="312" spans="1:11" s="181" customFormat="1" ht="15.6" x14ac:dyDescent="0.3">
      <c r="A312" s="191"/>
      <c r="B312" s="202" t="s">
        <v>1330</v>
      </c>
      <c r="C312" s="191" t="s">
        <v>1091</v>
      </c>
      <c r="D312" s="192" t="s">
        <v>215</v>
      </c>
      <c r="E312" s="183" t="s">
        <v>36</v>
      </c>
      <c r="F312" s="192" t="s">
        <v>1372</v>
      </c>
      <c r="G312" s="192" t="s">
        <v>216</v>
      </c>
      <c r="H312" s="192" t="s">
        <v>1093</v>
      </c>
      <c r="I312" s="192" t="s">
        <v>1332</v>
      </c>
      <c r="J312" s="192" t="s">
        <v>1362</v>
      </c>
      <c r="K312" s="191"/>
    </row>
    <row r="313" spans="1:11" x14ac:dyDescent="0.25">
      <c r="A313" s="189"/>
      <c r="B313" s="194" t="s">
        <v>515</v>
      </c>
      <c r="C313" s="189" t="s">
        <v>1194</v>
      </c>
      <c r="D313" s="190" t="s">
        <v>516</v>
      </c>
      <c r="E313" s="190" t="s">
        <v>514</v>
      </c>
      <c r="F313" s="190" t="s">
        <v>18</v>
      </c>
      <c r="G313" s="190" t="s">
        <v>224</v>
      </c>
      <c r="H313" s="190" t="s">
        <v>247</v>
      </c>
      <c r="I313" s="195">
        <v>44370</v>
      </c>
      <c r="J313" s="232">
        <v>0.375</v>
      </c>
      <c r="K313" s="189"/>
    </row>
    <row r="314" spans="1:11" x14ac:dyDescent="0.25">
      <c r="A314" s="189"/>
      <c r="B314" s="194" t="s">
        <v>1097</v>
      </c>
      <c r="C314" s="189" t="s">
        <v>172</v>
      </c>
      <c r="D314" s="190" t="s">
        <v>246</v>
      </c>
      <c r="E314" s="190" t="s">
        <v>248</v>
      </c>
      <c r="F314" s="190" t="s">
        <v>24</v>
      </c>
      <c r="G314" s="190" t="s">
        <v>224</v>
      </c>
      <c r="H314" s="190" t="s">
        <v>247</v>
      </c>
      <c r="I314" s="195">
        <v>44369</v>
      </c>
      <c r="J314" s="232">
        <v>0.46736111111111101</v>
      </c>
      <c r="K314" s="189"/>
    </row>
    <row r="315" spans="1:11" x14ac:dyDescent="0.25">
      <c r="A315" s="189"/>
      <c r="B315" s="194" t="s">
        <v>125</v>
      </c>
      <c r="C315" s="189" t="s">
        <v>1169</v>
      </c>
      <c r="D315" s="190" t="s">
        <v>459</v>
      </c>
      <c r="E315" s="190" t="s">
        <v>457</v>
      </c>
      <c r="F315" s="190" t="s">
        <v>18</v>
      </c>
      <c r="G315" s="190" t="s">
        <v>21</v>
      </c>
      <c r="H315" s="190" t="s">
        <v>247</v>
      </c>
      <c r="I315" s="195"/>
      <c r="J315" s="190"/>
      <c r="K315" s="189"/>
    </row>
    <row r="316" spans="1:11" x14ac:dyDescent="0.25">
      <c r="A316" s="189"/>
      <c r="B316" s="194" t="s">
        <v>522</v>
      </c>
      <c r="C316" s="189" t="s">
        <v>1197</v>
      </c>
      <c r="D316" s="190" t="s">
        <v>516</v>
      </c>
      <c r="E316" s="190" t="s">
        <v>24</v>
      </c>
      <c r="F316" s="190" t="s">
        <v>521</v>
      </c>
      <c r="G316" s="190" t="s">
        <v>21</v>
      </c>
      <c r="H316" s="190" t="s">
        <v>247</v>
      </c>
      <c r="I316" s="189"/>
      <c r="J316" s="189"/>
      <c r="K316" s="189"/>
    </row>
    <row r="317" spans="1:11" x14ac:dyDescent="0.25">
      <c r="A317" s="189"/>
      <c r="B317" s="194" t="s">
        <v>597</v>
      </c>
      <c r="C317" s="189" t="s">
        <v>136</v>
      </c>
      <c r="D317" s="190" t="s">
        <v>595</v>
      </c>
      <c r="E317" s="190" t="s">
        <v>596</v>
      </c>
      <c r="F317" s="190" t="s">
        <v>18</v>
      </c>
      <c r="G317" s="190" t="s">
        <v>224</v>
      </c>
      <c r="H317" s="190" t="s">
        <v>247</v>
      </c>
      <c r="I317" s="195" t="s">
        <v>1363</v>
      </c>
      <c r="J317" s="190"/>
      <c r="K317" s="189"/>
    </row>
    <row r="318" spans="1:11" x14ac:dyDescent="0.25">
      <c r="A318" s="189"/>
      <c r="B318" s="194" t="s">
        <v>727</v>
      </c>
      <c r="C318" s="189" t="s">
        <v>121</v>
      </c>
      <c r="D318" s="190" t="s">
        <v>719</v>
      </c>
      <c r="E318" s="190" t="s">
        <v>726</v>
      </c>
      <c r="F318" s="190" t="s">
        <v>21</v>
      </c>
      <c r="G318" s="190" t="s">
        <v>224</v>
      </c>
      <c r="H318" s="190" t="s">
        <v>247</v>
      </c>
      <c r="I318" s="195">
        <v>44370</v>
      </c>
      <c r="J318" s="232">
        <v>0.375</v>
      </c>
      <c r="K318" s="189"/>
    </row>
    <row r="319" spans="1:11" x14ac:dyDescent="0.25">
      <c r="A319" s="189"/>
      <c r="B319" s="194" t="s">
        <v>76</v>
      </c>
      <c r="C319" s="189" t="s">
        <v>147</v>
      </c>
      <c r="D319" s="190" t="s">
        <v>323</v>
      </c>
      <c r="E319" s="190" t="s">
        <v>338</v>
      </c>
      <c r="F319" s="190" t="s">
        <v>22</v>
      </c>
      <c r="G319" s="190" t="s">
        <v>224</v>
      </c>
      <c r="H319" s="190" t="s">
        <v>247</v>
      </c>
      <c r="I319" s="195" t="s">
        <v>1363</v>
      </c>
      <c r="J319" s="190"/>
      <c r="K319" s="189"/>
    </row>
    <row r="320" spans="1:11" x14ac:dyDescent="0.25">
      <c r="A320" s="189"/>
      <c r="B320" s="194" t="s">
        <v>900</v>
      </c>
      <c r="C320" s="189" t="s">
        <v>130</v>
      </c>
      <c r="D320" s="190" t="s">
        <v>884</v>
      </c>
      <c r="E320" s="190" t="s">
        <v>899</v>
      </c>
      <c r="F320" s="190" t="s">
        <v>20</v>
      </c>
      <c r="G320" s="190" t="s">
        <v>224</v>
      </c>
      <c r="H320" s="190" t="s">
        <v>247</v>
      </c>
      <c r="I320" s="195">
        <v>44369</v>
      </c>
      <c r="J320" s="232">
        <v>0.4375</v>
      </c>
      <c r="K320" s="189"/>
    </row>
    <row r="321" spans="1:11" x14ac:dyDescent="0.25">
      <c r="A321" s="189"/>
      <c r="B321" s="194" t="s">
        <v>1295</v>
      </c>
      <c r="C321" s="189" t="s">
        <v>1296</v>
      </c>
      <c r="D321" s="190" t="s">
        <v>884</v>
      </c>
      <c r="E321" s="190" t="s">
        <v>930</v>
      </c>
      <c r="F321" s="190" t="s">
        <v>182</v>
      </c>
      <c r="G321" s="190" t="s">
        <v>21</v>
      </c>
      <c r="H321" s="190" t="s">
        <v>221</v>
      </c>
      <c r="I321" s="195">
        <v>44368</v>
      </c>
      <c r="J321" s="232">
        <v>0.41666666666666702</v>
      </c>
      <c r="K321" s="189"/>
    </row>
    <row r="322" spans="1:11" x14ac:dyDescent="0.25">
      <c r="A322" s="189"/>
      <c r="B322" s="194" t="s">
        <v>1206</v>
      </c>
      <c r="C322" s="189" t="s">
        <v>765</v>
      </c>
      <c r="D322" s="190" t="s">
        <v>595</v>
      </c>
      <c r="E322" s="190" t="s">
        <v>608</v>
      </c>
      <c r="F322" s="190" t="s">
        <v>23</v>
      </c>
      <c r="G322" s="190" t="s">
        <v>224</v>
      </c>
      <c r="H322" s="190" t="s">
        <v>247</v>
      </c>
      <c r="I322" s="234">
        <v>44369</v>
      </c>
      <c r="J322" s="235">
        <v>0.45833333333333298</v>
      </c>
    </row>
    <row r="323" spans="1:11" x14ac:dyDescent="0.25">
      <c r="A323" s="189"/>
      <c r="B323" s="194"/>
      <c r="C323" s="189"/>
      <c r="D323" s="190"/>
      <c r="E323" s="190"/>
      <c r="F323" s="190"/>
      <c r="G323" s="190"/>
      <c r="H323" s="190"/>
      <c r="I323" s="195"/>
      <c r="J323" s="190"/>
      <c r="K323" s="189"/>
    </row>
    <row r="324" spans="1:11" x14ac:dyDescent="0.25">
      <c r="A324" s="189"/>
      <c r="B324" s="194"/>
      <c r="C324" s="189"/>
      <c r="D324" s="190"/>
      <c r="E324" s="190"/>
      <c r="F324" s="190"/>
      <c r="G324" s="190"/>
      <c r="H324" s="190"/>
      <c r="I324" s="233"/>
      <c r="J324" s="190"/>
      <c r="K324" s="189"/>
    </row>
  </sheetData>
  <sortState ref="B313:K322">
    <sortCondition ref="B313:B322"/>
    <sortCondition ref="C313:C322"/>
  </sortState>
  <printOptions horizontalCentered="1"/>
  <pageMargins left="0.45" right="0.45" top="0.75" bottom="0.75" header="0.3" footer="0.3"/>
  <pageSetup orientation="portrait" horizontalDpi="1200" verticalDpi="1200" r:id="rId1"/>
  <rowBreaks count="13" manualBreakCount="13">
    <brk id="28" max="16383" man="1"/>
    <brk id="55" max="16383" man="1"/>
    <brk id="78" max="16383" man="1"/>
    <brk id="106" max="16383" man="1"/>
    <brk id="133" max="16383" man="1"/>
    <brk id="158" max="16383" man="1"/>
    <brk id="185" max="16383" man="1"/>
    <brk id="211" max="16383" man="1"/>
    <brk id="237" max="16383" man="1"/>
    <brk id="261" max="16383" man="1"/>
    <brk id="269" max="7" man="1"/>
    <brk id="282" max="16383" man="1"/>
    <brk id="293"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3"/>
  <sheetViews>
    <sheetView workbookViewId="0">
      <selection activeCell="D14" sqref="D14"/>
    </sheetView>
  </sheetViews>
  <sheetFormatPr defaultRowHeight="13.2" x14ac:dyDescent="0.25"/>
  <cols>
    <col min="1" max="1" width="7.109375" bestFit="1" customWidth="1"/>
    <col min="2" max="3" width="16.88671875" bestFit="1" customWidth="1"/>
    <col min="4" max="4" width="15.6640625" bestFit="1" customWidth="1"/>
    <col min="5" max="5" width="7" bestFit="1" customWidth="1"/>
    <col min="6" max="6" width="16.88671875" bestFit="1" customWidth="1"/>
  </cols>
  <sheetData>
    <row r="1" spans="1:6" x14ac:dyDescent="0.25">
      <c r="A1" s="180" t="s">
        <v>36</v>
      </c>
      <c r="B1" s="180" t="s">
        <v>213</v>
      </c>
      <c r="C1" s="180" t="s">
        <v>214</v>
      </c>
      <c r="D1" s="180" t="s">
        <v>215</v>
      </c>
      <c r="E1" s="180" t="s">
        <v>216</v>
      </c>
      <c r="F1" s="180" t="s">
        <v>217</v>
      </c>
    </row>
    <row r="2" spans="1:6" x14ac:dyDescent="0.25">
      <c r="A2" t="s">
        <v>218</v>
      </c>
      <c r="B2" t="s">
        <v>219</v>
      </c>
      <c r="C2" t="s">
        <v>220</v>
      </c>
      <c r="D2" t="s">
        <v>72</v>
      </c>
      <c r="E2" t="s">
        <v>21</v>
      </c>
      <c r="F2" t="s">
        <v>221</v>
      </c>
    </row>
    <row r="3" spans="1:6" x14ac:dyDescent="0.25">
      <c r="A3" t="s">
        <v>222</v>
      </c>
      <c r="B3" t="s">
        <v>223</v>
      </c>
      <c r="C3" t="s">
        <v>220</v>
      </c>
      <c r="D3" t="s">
        <v>72</v>
      </c>
      <c r="E3" t="s">
        <v>224</v>
      </c>
      <c r="F3" t="s">
        <v>221</v>
      </c>
    </row>
    <row r="4" spans="1:6" x14ac:dyDescent="0.25">
      <c r="A4" t="s">
        <v>225</v>
      </c>
      <c r="B4" t="s">
        <v>226</v>
      </c>
      <c r="C4" t="s">
        <v>220</v>
      </c>
      <c r="D4" t="s">
        <v>72</v>
      </c>
      <c r="E4" t="s">
        <v>224</v>
      </c>
      <c r="F4" t="s">
        <v>221</v>
      </c>
    </row>
    <row r="5" spans="1:6" x14ac:dyDescent="0.25">
      <c r="A5" t="s">
        <v>227</v>
      </c>
      <c r="B5" t="s">
        <v>118</v>
      </c>
      <c r="C5" t="s">
        <v>220</v>
      </c>
      <c r="D5" t="s">
        <v>72</v>
      </c>
      <c r="E5" t="s">
        <v>224</v>
      </c>
      <c r="F5" t="s">
        <v>221</v>
      </c>
    </row>
    <row r="6" spans="1:6" x14ac:dyDescent="0.25">
      <c r="A6" t="s">
        <v>228</v>
      </c>
      <c r="B6" t="s">
        <v>229</v>
      </c>
      <c r="C6" t="s">
        <v>220</v>
      </c>
      <c r="D6" t="s">
        <v>72</v>
      </c>
      <c r="E6" t="s">
        <v>21</v>
      </c>
      <c r="F6" t="s">
        <v>221</v>
      </c>
    </row>
    <row r="7" spans="1:6" x14ac:dyDescent="0.25">
      <c r="A7" t="s">
        <v>230</v>
      </c>
      <c r="B7" t="s">
        <v>231</v>
      </c>
      <c r="C7" t="s">
        <v>220</v>
      </c>
      <c r="D7" t="s">
        <v>72</v>
      </c>
      <c r="E7" t="s">
        <v>21</v>
      </c>
      <c r="F7" t="s">
        <v>221</v>
      </c>
    </row>
    <row r="8" spans="1:6" x14ac:dyDescent="0.25">
      <c r="A8" t="s">
        <v>232</v>
      </c>
      <c r="B8" t="s">
        <v>233</v>
      </c>
      <c r="C8" t="s">
        <v>220</v>
      </c>
      <c r="D8" t="s">
        <v>72</v>
      </c>
      <c r="E8" t="s">
        <v>224</v>
      </c>
      <c r="F8" t="s">
        <v>221</v>
      </c>
    </row>
    <row r="9" spans="1:6" x14ac:dyDescent="0.25">
      <c r="A9" t="s">
        <v>234</v>
      </c>
      <c r="B9" t="s">
        <v>235</v>
      </c>
      <c r="C9" t="s">
        <v>236</v>
      </c>
      <c r="D9" t="s">
        <v>72</v>
      </c>
      <c r="E9" t="s">
        <v>224</v>
      </c>
      <c r="F9" t="s">
        <v>237</v>
      </c>
    </row>
    <row r="10" spans="1:6" x14ac:dyDescent="0.25">
      <c r="A10" t="s">
        <v>238</v>
      </c>
      <c r="B10" t="s">
        <v>239</v>
      </c>
      <c r="C10" t="s">
        <v>236</v>
      </c>
      <c r="D10" t="s">
        <v>72</v>
      </c>
      <c r="E10" t="s">
        <v>224</v>
      </c>
      <c r="F10" t="s">
        <v>237</v>
      </c>
    </row>
    <row r="11" spans="1:6" x14ac:dyDescent="0.25">
      <c r="A11" t="s">
        <v>240</v>
      </c>
      <c r="B11" t="s">
        <v>239</v>
      </c>
      <c r="C11" t="s">
        <v>236</v>
      </c>
      <c r="D11" t="s">
        <v>72</v>
      </c>
      <c r="E11" t="s">
        <v>224</v>
      </c>
      <c r="F11" t="s">
        <v>237</v>
      </c>
    </row>
    <row r="12" spans="1:6" x14ac:dyDescent="0.25">
      <c r="A12" t="s">
        <v>241</v>
      </c>
      <c r="B12" t="s">
        <v>242</v>
      </c>
      <c r="C12" t="s">
        <v>236</v>
      </c>
      <c r="D12" t="s">
        <v>72</v>
      </c>
      <c r="E12" t="s">
        <v>21</v>
      </c>
      <c r="F12" t="s">
        <v>237</v>
      </c>
    </row>
    <row r="13" spans="1:6" x14ac:dyDescent="0.25">
      <c r="A13" t="s">
        <v>243</v>
      </c>
      <c r="B13" t="s">
        <v>242</v>
      </c>
      <c r="C13" t="s">
        <v>236</v>
      </c>
      <c r="D13" t="s">
        <v>72</v>
      </c>
      <c r="E13" t="s">
        <v>21</v>
      </c>
      <c r="F13" t="s">
        <v>237</v>
      </c>
    </row>
    <row r="14" spans="1:6" x14ac:dyDescent="0.25">
      <c r="A14" t="s">
        <v>244</v>
      </c>
      <c r="B14" t="s">
        <v>245</v>
      </c>
      <c r="C14" t="s">
        <v>20</v>
      </c>
      <c r="D14" t="s">
        <v>246</v>
      </c>
      <c r="E14" t="s">
        <v>21</v>
      </c>
      <c r="F14" t="s">
        <v>247</v>
      </c>
    </row>
    <row r="15" spans="1:6" x14ac:dyDescent="0.25">
      <c r="A15" t="s">
        <v>248</v>
      </c>
      <c r="B15" t="s">
        <v>249</v>
      </c>
      <c r="C15" t="s">
        <v>24</v>
      </c>
      <c r="D15" t="s">
        <v>246</v>
      </c>
      <c r="E15" t="s">
        <v>224</v>
      </c>
      <c r="F15" t="s">
        <v>247</v>
      </c>
    </row>
    <row r="16" spans="1:6" x14ac:dyDescent="0.25">
      <c r="A16" t="s">
        <v>250</v>
      </c>
      <c r="B16" t="s">
        <v>251</v>
      </c>
      <c r="C16" t="s">
        <v>19</v>
      </c>
      <c r="D16" t="s">
        <v>246</v>
      </c>
      <c r="E16" t="s">
        <v>224</v>
      </c>
      <c r="F16" t="s">
        <v>247</v>
      </c>
    </row>
    <row r="17" spans="1:6" x14ac:dyDescent="0.25">
      <c r="A17" t="s">
        <v>252</v>
      </c>
      <c r="B17" t="s">
        <v>253</v>
      </c>
      <c r="C17" t="s">
        <v>17</v>
      </c>
      <c r="D17" t="s">
        <v>246</v>
      </c>
      <c r="E17" t="s">
        <v>224</v>
      </c>
      <c r="F17" t="s">
        <v>247</v>
      </c>
    </row>
    <row r="18" spans="1:6" x14ac:dyDescent="0.25">
      <c r="A18" t="s">
        <v>254</v>
      </c>
      <c r="B18" t="s">
        <v>255</v>
      </c>
      <c r="C18" t="s">
        <v>20</v>
      </c>
      <c r="D18" t="s">
        <v>246</v>
      </c>
      <c r="E18" t="s">
        <v>224</v>
      </c>
      <c r="F18" t="s">
        <v>247</v>
      </c>
    </row>
    <row r="19" spans="1:6" x14ac:dyDescent="0.25">
      <c r="A19" t="s">
        <v>256</v>
      </c>
      <c r="B19" t="s">
        <v>257</v>
      </c>
      <c r="C19" t="s">
        <v>17</v>
      </c>
      <c r="D19" t="s">
        <v>246</v>
      </c>
      <c r="E19" t="s">
        <v>21</v>
      </c>
      <c r="F19" t="s">
        <v>247</v>
      </c>
    </row>
    <row r="20" spans="1:6" x14ac:dyDescent="0.25">
      <c r="A20" t="s">
        <v>258</v>
      </c>
      <c r="B20" t="s">
        <v>259</v>
      </c>
      <c r="C20" t="s">
        <v>21</v>
      </c>
      <c r="D20" t="s">
        <v>246</v>
      </c>
      <c r="E20" t="s">
        <v>224</v>
      </c>
      <c r="F20" t="s">
        <v>247</v>
      </c>
    </row>
    <row r="21" spans="1:6" x14ac:dyDescent="0.25">
      <c r="A21" t="s">
        <v>260</v>
      </c>
      <c r="B21" t="s">
        <v>261</v>
      </c>
      <c r="C21" t="s">
        <v>21</v>
      </c>
      <c r="D21" t="s">
        <v>246</v>
      </c>
      <c r="E21" t="s">
        <v>21</v>
      </c>
      <c r="F21" t="s">
        <v>247</v>
      </c>
    </row>
    <row r="22" spans="1:6" x14ac:dyDescent="0.25">
      <c r="A22" t="s">
        <v>262</v>
      </c>
      <c r="B22" t="s">
        <v>263</v>
      </c>
      <c r="C22" t="s">
        <v>0</v>
      </c>
      <c r="D22" t="s">
        <v>246</v>
      </c>
      <c r="E22" t="s">
        <v>224</v>
      </c>
      <c r="F22" t="s">
        <v>247</v>
      </c>
    </row>
    <row r="23" spans="1:6" x14ac:dyDescent="0.25">
      <c r="A23" t="s">
        <v>264</v>
      </c>
      <c r="B23" t="s">
        <v>265</v>
      </c>
      <c r="C23">
        <v>0</v>
      </c>
      <c r="D23" t="s">
        <v>266</v>
      </c>
      <c r="E23">
        <v>0</v>
      </c>
      <c r="F23" t="s">
        <v>267</v>
      </c>
    </row>
    <row r="24" spans="1:6" x14ac:dyDescent="0.25">
      <c r="A24" t="s">
        <v>268</v>
      </c>
      <c r="B24" t="s">
        <v>269</v>
      </c>
      <c r="C24" t="s">
        <v>22</v>
      </c>
      <c r="D24" t="s">
        <v>246</v>
      </c>
      <c r="E24" t="s">
        <v>224</v>
      </c>
      <c r="F24" t="s">
        <v>247</v>
      </c>
    </row>
    <row r="25" spans="1:6" x14ac:dyDescent="0.25">
      <c r="A25" t="s">
        <v>270</v>
      </c>
      <c r="B25" t="s">
        <v>271</v>
      </c>
      <c r="C25" t="s">
        <v>17</v>
      </c>
      <c r="D25" t="s">
        <v>246</v>
      </c>
      <c r="E25" t="s">
        <v>224</v>
      </c>
      <c r="F25" t="s">
        <v>247</v>
      </c>
    </row>
    <row r="26" spans="1:6" x14ac:dyDescent="0.25">
      <c r="A26" t="s">
        <v>272</v>
      </c>
      <c r="B26" t="s">
        <v>273</v>
      </c>
      <c r="C26" t="s">
        <v>22</v>
      </c>
      <c r="D26" t="s">
        <v>246</v>
      </c>
      <c r="E26" t="s">
        <v>224</v>
      </c>
      <c r="F26" t="s">
        <v>247</v>
      </c>
    </row>
    <row r="27" spans="1:6" x14ac:dyDescent="0.25">
      <c r="A27" t="s">
        <v>274</v>
      </c>
      <c r="B27" t="s">
        <v>275</v>
      </c>
      <c r="C27" t="s">
        <v>23</v>
      </c>
      <c r="D27" t="s">
        <v>246</v>
      </c>
      <c r="E27" t="s">
        <v>224</v>
      </c>
      <c r="F27" t="s">
        <v>247</v>
      </c>
    </row>
    <row r="28" spans="1:6" x14ac:dyDescent="0.25">
      <c r="A28" t="s">
        <v>276</v>
      </c>
      <c r="B28" t="s">
        <v>277</v>
      </c>
      <c r="C28" t="s">
        <v>0</v>
      </c>
      <c r="D28" t="s">
        <v>246</v>
      </c>
      <c r="E28" t="s">
        <v>21</v>
      </c>
      <c r="F28" t="s">
        <v>247</v>
      </c>
    </row>
    <row r="29" spans="1:6" x14ac:dyDescent="0.25">
      <c r="A29" t="s">
        <v>278</v>
      </c>
      <c r="B29" t="s">
        <v>279</v>
      </c>
      <c r="C29" t="s">
        <v>14</v>
      </c>
      <c r="D29" t="s">
        <v>246</v>
      </c>
      <c r="E29" t="s">
        <v>224</v>
      </c>
      <c r="F29" t="s">
        <v>247</v>
      </c>
    </row>
    <row r="30" spans="1:6" x14ac:dyDescent="0.25">
      <c r="A30" t="s">
        <v>280</v>
      </c>
      <c r="B30" t="s">
        <v>281</v>
      </c>
      <c r="C30" t="s">
        <v>14</v>
      </c>
      <c r="D30" t="s">
        <v>246</v>
      </c>
      <c r="E30" t="s">
        <v>224</v>
      </c>
      <c r="F30" t="s">
        <v>247</v>
      </c>
    </row>
    <row r="31" spans="1:6" x14ac:dyDescent="0.25">
      <c r="A31" t="s">
        <v>282</v>
      </c>
      <c r="B31" t="s">
        <v>203</v>
      </c>
      <c r="C31" t="s">
        <v>18</v>
      </c>
      <c r="D31" t="s">
        <v>246</v>
      </c>
      <c r="E31" t="s">
        <v>21</v>
      </c>
      <c r="F31" t="s">
        <v>247</v>
      </c>
    </row>
    <row r="32" spans="1:6" x14ac:dyDescent="0.25">
      <c r="A32" t="s">
        <v>283</v>
      </c>
      <c r="B32" t="s">
        <v>284</v>
      </c>
      <c r="C32" t="s">
        <v>19</v>
      </c>
      <c r="D32" t="s">
        <v>246</v>
      </c>
      <c r="E32" t="s">
        <v>21</v>
      </c>
      <c r="F32" t="s">
        <v>247</v>
      </c>
    </row>
    <row r="33" spans="1:6" x14ac:dyDescent="0.25">
      <c r="A33" t="s">
        <v>285</v>
      </c>
      <c r="B33" t="s">
        <v>286</v>
      </c>
      <c r="C33" t="s">
        <v>220</v>
      </c>
      <c r="D33" t="s">
        <v>246</v>
      </c>
      <c r="E33" t="s">
        <v>224</v>
      </c>
      <c r="F33" t="s">
        <v>221</v>
      </c>
    </row>
    <row r="34" spans="1:6" x14ac:dyDescent="0.25">
      <c r="A34" t="s">
        <v>287</v>
      </c>
      <c r="B34" t="s">
        <v>288</v>
      </c>
      <c r="C34" t="s">
        <v>220</v>
      </c>
      <c r="D34" t="s">
        <v>246</v>
      </c>
      <c r="E34" t="s">
        <v>224</v>
      </c>
      <c r="F34" t="s">
        <v>221</v>
      </c>
    </row>
    <row r="35" spans="1:6" x14ac:dyDescent="0.25">
      <c r="A35" t="s">
        <v>289</v>
      </c>
      <c r="B35" t="s">
        <v>290</v>
      </c>
      <c r="C35" t="s">
        <v>17</v>
      </c>
      <c r="D35" t="s">
        <v>291</v>
      </c>
      <c r="E35" t="s">
        <v>224</v>
      </c>
      <c r="F35" t="s">
        <v>247</v>
      </c>
    </row>
    <row r="36" spans="1:6" x14ac:dyDescent="0.25">
      <c r="A36" t="s">
        <v>292</v>
      </c>
      <c r="B36" t="s">
        <v>293</v>
      </c>
      <c r="C36" t="s">
        <v>18</v>
      </c>
      <c r="D36" t="s">
        <v>291</v>
      </c>
      <c r="E36" t="s">
        <v>224</v>
      </c>
      <c r="F36" t="s">
        <v>247</v>
      </c>
    </row>
    <row r="37" spans="1:6" x14ac:dyDescent="0.25">
      <c r="A37" t="s">
        <v>294</v>
      </c>
      <c r="B37" t="s">
        <v>295</v>
      </c>
      <c r="C37" t="s">
        <v>19</v>
      </c>
      <c r="D37" t="s">
        <v>291</v>
      </c>
      <c r="E37" t="s">
        <v>224</v>
      </c>
      <c r="F37" t="s">
        <v>247</v>
      </c>
    </row>
    <row r="38" spans="1:6" x14ac:dyDescent="0.25">
      <c r="A38" t="s">
        <v>296</v>
      </c>
      <c r="B38" t="s">
        <v>297</v>
      </c>
      <c r="C38" t="s">
        <v>14</v>
      </c>
      <c r="D38" t="s">
        <v>291</v>
      </c>
      <c r="E38" t="s">
        <v>21</v>
      </c>
      <c r="F38" t="s">
        <v>247</v>
      </c>
    </row>
    <row r="39" spans="1:6" x14ac:dyDescent="0.25">
      <c r="A39" t="s">
        <v>298</v>
      </c>
      <c r="B39" t="s">
        <v>299</v>
      </c>
      <c r="C39" t="s">
        <v>20</v>
      </c>
      <c r="D39" t="s">
        <v>291</v>
      </c>
      <c r="E39" t="s">
        <v>224</v>
      </c>
      <c r="F39" t="s">
        <v>247</v>
      </c>
    </row>
    <row r="40" spans="1:6" x14ac:dyDescent="0.25">
      <c r="A40" t="s">
        <v>300</v>
      </c>
      <c r="B40" t="s">
        <v>301</v>
      </c>
      <c r="C40" t="s">
        <v>0</v>
      </c>
      <c r="D40" t="s">
        <v>291</v>
      </c>
      <c r="E40" t="s">
        <v>21</v>
      </c>
      <c r="F40" t="s">
        <v>247</v>
      </c>
    </row>
    <row r="41" spans="1:6" x14ac:dyDescent="0.25">
      <c r="A41" t="s">
        <v>302</v>
      </c>
      <c r="B41" t="s">
        <v>303</v>
      </c>
      <c r="C41" t="s">
        <v>21</v>
      </c>
      <c r="D41" t="s">
        <v>291</v>
      </c>
      <c r="E41" t="s">
        <v>224</v>
      </c>
      <c r="F41" t="s">
        <v>247</v>
      </c>
    </row>
    <row r="42" spans="1:6" x14ac:dyDescent="0.25">
      <c r="A42" t="s">
        <v>304</v>
      </c>
      <c r="B42" t="s">
        <v>305</v>
      </c>
      <c r="C42" t="s">
        <v>18</v>
      </c>
      <c r="D42" t="s">
        <v>291</v>
      </c>
      <c r="E42" t="s">
        <v>224</v>
      </c>
      <c r="F42" t="s">
        <v>247</v>
      </c>
    </row>
    <row r="43" spans="1:6" x14ac:dyDescent="0.25">
      <c r="A43" t="s">
        <v>306</v>
      </c>
      <c r="B43" t="s">
        <v>307</v>
      </c>
      <c r="C43" t="s">
        <v>19</v>
      </c>
      <c r="D43" t="s">
        <v>291</v>
      </c>
      <c r="E43" t="s">
        <v>224</v>
      </c>
      <c r="F43" t="s">
        <v>247</v>
      </c>
    </row>
    <row r="44" spans="1:6" x14ac:dyDescent="0.25">
      <c r="A44" t="s">
        <v>308</v>
      </c>
      <c r="B44" t="s">
        <v>309</v>
      </c>
      <c r="C44" t="s">
        <v>22</v>
      </c>
      <c r="D44" t="s">
        <v>291</v>
      </c>
      <c r="E44" t="s">
        <v>21</v>
      </c>
      <c r="F44" t="s">
        <v>247</v>
      </c>
    </row>
    <row r="45" spans="1:6" x14ac:dyDescent="0.25">
      <c r="A45" t="s">
        <v>310</v>
      </c>
      <c r="B45" t="s">
        <v>166</v>
      </c>
      <c r="C45" t="s">
        <v>23</v>
      </c>
      <c r="D45" t="s">
        <v>291</v>
      </c>
      <c r="E45" t="s">
        <v>21</v>
      </c>
      <c r="F45" t="s">
        <v>247</v>
      </c>
    </row>
    <row r="46" spans="1:6" x14ac:dyDescent="0.25">
      <c r="A46" t="s">
        <v>311</v>
      </c>
      <c r="B46" t="s">
        <v>312</v>
      </c>
      <c r="C46" t="s">
        <v>220</v>
      </c>
      <c r="D46" t="s">
        <v>291</v>
      </c>
      <c r="E46" t="s">
        <v>224</v>
      </c>
      <c r="F46" t="s">
        <v>221</v>
      </c>
    </row>
    <row r="47" spans="1:6" x14ac:dyDescent="0.25">
      <c r="A47" t="s">
        <v>313</v>
      </c>
      <c r="B47" t="s">
        <v>314</v>
      </c>
      <c r="C47" t="s">
        <v>220</v>
      </c>
      <c r="D47" t="s">
        <v>291</v>
      </c>
      <c r="E47" t="s">
        <v>224</v>
      </c>
      <c r="F47" t="s">
        <v>221</v>
      </c>
    </row>
    <row r="48" spans="1:6" x14ac:dyDescent="0.25">
      <c r="A48" t="s">
        <v>315</v>
      </c>
      <c r="B48" t="s">
        <v>316</v>
      </c>
      <c r="C48" t="s">
        <v>236</v>
      </c>
      <c r="D48" t="s">
        <v>291</v>
      </c>
      <c r="E48" t="s">
        <v>224</v>
      </c>
      <c r="F48" t="s">
        <v>237</v>
      </c>
    </row>
    <row r="49" spans="1:6" x14ac:dyDescent="0.25">
      <c r="A49" t="s">
        <v>317</v>
      </c>
      <c r="B49" t="s">
        <v>316</v>
      </c>
      <c r="C49" t="s">
        <v>236</v>
      </c>
      <c r="D49" t="s">
        <v>291</v>
      </c>
      <c r="E49" t="s">
        <v>224</v>
      </c>
      <c r="F49" t="s">
        <v>237</v>
      </c>
    </row>
    <row r="50" spans="1:6" x14ac:dyDescent="0.25">
      <c r="A50" t="s">
        <v>318</v>
      </c>
      <c r="B50" t="s">
        <v>319</v>
      </c>
      <c r="C50" t="s">
        <v>236</v>
      </c>
      <c r="D50" t="s">
        <v>291</v>
      </c>
      <c r="E50" t="s">
        <v>224</v>
      </c>
      <c r="F50" t="s">
        <v>237</v>
      </c>
    </row>
    <row r="51" spans="1:6" x14ac:dyDescent="0.25">
      <c r="A51" t="s">
        <v>320</v>
      </c>
      <c r="B51" t="s">
        <v>319</v>
      </c>
      <c r="C51" t="s">
        <v>236</v>
      </c>
      <c r="D51" t="s">
        <v>291</v>
      </c>
      <c r="E51" t="s">
        <v>224</v>
      </c>
      <c r="F51" t="s">
        <v>237</v>
      </c>
    </row>
    <row r="52" spans="1:6" x14ac:dyDescent="0.25">
      <c r="A52" t="s">
        <v>321</v>
      </c>
      <c r="B52" t="s">
        <v>322</v>
      </c>
      <c r="C52" t="s">
        <v>20</v>
      </c>
      <c r="D52" t="s">
        <v>323</v>
      </c>
      <c r="E52" t="s">
        <v>224</v>
      </c>
      <c r="F52" t="s">
        <v>247</v>
      </c>
    </row>
    <row r="53" spans="1:6" x14ac:dyDescent="0.25">
      <c r="A53" t="s">
        <v>324</v>
      </c>
      <c r="B53" t="s">
        <v>325</v>
      </c>
      <c r="C53" t="s">
        <v>24</v>
      </c>
      <c r="D53" t="s">
        <v>323</v>
      </c>
      <c r="E53" t="s">
        <v>21</v>
      </c>
      <c r="F53" t="s">
        <v>247</v>
      </c>
    </row>
    <row r="54" spans="1:6" x14ac:dyDescent="0.25">
      <c r="A54" t="s">
        <v>326</v>
      </c>
      <c r="B54" t="s">
        <v>327</v>
      </c>
      <c r="C54" t="s">
        <v>14</v>
      </c>
      <c r="D54" t="s">
        <v>323</v>
      </c>
      <c r="E54" t="s">
        <v>21</v>
      </c>
      <c r="F54" t="s">
        <v>247</v>
      </c>
    </row>
    <row r="55" spans="1:6" x14ac:dyDescent="0.25">
      <c r="A55" t="s">
        <v>328</v>
      </c>
      <c r="B55" t="s">
        <v>329</v>
      </c>
      <c r="C55" t="s">
        <v>24</v>
      </c>
      <c r="D55" t="s">
        <v>323</v>
      </c>
      <c r="E55" t="s">
        <v>21</v>
      </c>
      <c r="F55" t="s">
        <v>247</v>
      </c>
    </row>
    <row r="56" spans="1:6" x14ac:dyDescent="0.25">
      <c r="A56" t="s">
        <v>330</v>
      </c>
      <c r="B56" t="s">
        <v>331</v>
      </c>
      <c r="C56" t="s">
        <v>19</v>
      </c>
      <c r="D56" t="s">
        <v>323</v>
      </c>
      <c r="E56" t="s">
        <v>224</v>
      </c>
      <c r="F56" t="s">
        <v>247</v>
      </c>
    </row>
    <row r="57" spans="1:6" x14ac:dyDescent="0.25">
      <c r="A57" t="s">
        <v>332</v>
      </c>
      <c r="B57" t="s">
        <v>333</v>
      </c>
      <c r="C57" t="s">
        <v>0</v>
      </c>
      <c r="D57" t="s">
        <v>323</v>
      </c>
      <c r="E57" t="s">
        <v>224</v>
      </c>
      <c r="F57" t="s">
        <v>247</v>
      </c>
    </row>
    <row r="58" spans="1:6" x14ac:dyDescent="0.25">
      <c r="A58" t="s">
        <v>334</v>
      </c>
      <c r="B58" t="s">
        <v>335</v>
      </c>
      <c r="C58" t="s">
        <v>20</v>
      </c>
      <c r="D58" t="s">
        <v>323</v>
      </c>
      <c r="E58" t="s">
        <v>224</v>
      </c>
      <c r="F58" t="s">
        <v>247</v>
      </c>
    </row>
    <row r="59" spans="1:6" x14ac:dyDescent="0.25">
      <c r="A59" t="s">
        <v>336</v>
      </c>
      <c r="B59" t="s">
        <v>337</v>
      </c>
      <c r="C59" t="s">
        <v>21</v>
      </c>
      <c r="D59" t="s">
        <v>323</v>
      </c>
      <c r="E59" t="s">
        <v>224</v>
      </c>
      <c r="F59" t="s">
        <v>247</v>
      </c>
    </row>
    <row r="60" spans="1:6" x14ac:dyDescent="0.25">
      <c r="A60" t="s">
        <v>338</v>
      </c>
      <c r="B60" t="s">
        <v>339</v>
      </c>
      <c r="C60" t="s">
        <v>22</v>
      </c>
      <c r="D60" t="s">
        <v>323</v>
      </c>
      <c r="E60" t="s">
        <v>224</v>
      </c>
      <c r="F60" t="s">
        <v>247</v>
      </c>
    </row>
    <row r="61" spans="1:6" x14ac:dyDescent="0.25">
      <c r="A61" t="s">
        <v>340</v>
      </c>
      <c r="B61" t="s">
        <v>341</v>
      </c>
      <c r="C61" t="s">
        <v>0</v>
      </c>
      <c r="D61" t="s">
        <v>323</v>
      </c>
      <c r="E61" t="s">
        <v>224</v>
      </c>
      <c r="F61" t="s">
        <v>247</v>
      </c>
    </row>
    <row r="62" spans="1:6" x14ac:dyDescent="0.25">
      <c r="A62" t="s">
        <v>342</v>
      </c>
      <c r="B62" t="s">
        <v>343</v>
      </c>
      <c r="C62" t="s">
        <v>22</v>
      </c>
      <c r="D62" t="s">
        <v>323</v>
      </c>
      <c r="E62" t="s">
        <v>224</v>
      </c>
      <c r="F62" t="s">
        <v>247</v>
      </c>
    </row>
    <row r="63" spans="1:6" x14ac:dyDescent="0.25">
      <c r="A63" t="s">
        <v>344</v>
      </c>
      <c r="B63" t="s">
        <v>345</v>
      </c>
      <c r="C63" t="s">
        <v>14</v>
      </c>
      <c r="D63" t="s">
        <v>323</v>
      </c>
      <c r="E63" t="s">
        <v>21</v>
      </c>
      <c r="F63" t="s">
        <v>247</v>
      </c>
    </row>
    <row r="64" spans="1:6" x14ac:dyDescent="0.25">
      <c r="A64" t="s">
        <v>346</v>
      </c>
      <c r="B64" t="s">
        <v>347</v>
      </c>
      <c r="C64" t="s">
        <v>23</v>
      </c>
      <c r="D64" t="s">
        <v>323</v>
      </c>
      <c r="E64" t="s">
        <v>224</v>
      </c>
      <c r="F64" t="s">
        <v>247</v>
      </c>
    </row>
    <row r="65" spans="1:6" x14ac:dyDescent="0.25">
      <c r="A65" t="s">
        <v>348</v>
      </c>
      <c r="B65" t="s">
        <v>349</v>
      </c>
      <c r="C65" t="s">
        <v>24</v>
      </c>
      <c r="D65" t="s">
        <v>323</v>
      </c>
      <c r="E65" t="s">
        <v>224</v>
      </c>
      <c r="F65" t="s">
        <v>247</v>
      </c>
    </row>
    <row r="66" spans="1:6" x14ac:dyDescent="0.25">
      <c r="A66" t="s">
        <v>350</v>
      </c>
      <c r="B66" t="s">
        <v>351</v>
      </c>
      <c r="C66" t="s">
        <v>21</v>
      </c>
      <c r="D66" t="s">
        <v>323</v>
      </c>
      <c r="E66" t="s">
        <v>224</v>
      </c>
      <c r="F66" t="s">
        <v>247</v>
      </c>
    </row>
    <row r="67" spans="1:6" x14ac:dyDescent="0.25">
      <c r="A67" t="s">
        <v>352</v>
      </c>
      <c r="B67" t="s">
        <v>353</v>
      </c>
      <c r="C67" t="s">
        <v>23</v>
      </c>
      <c r="D67" t="s">
        <v>323</v>
      </c>
      <c r="E67" t="s">
        <v>224</v>
      </c>
      <c r="F67" t="s">
        <v>247</v>
      </c>
    </row>
    <row r="68" spans="1:6" x14ac:dyDescent="0.25">
      <c r="A68" t="s">
        <v>354</v>
      </c>
      <c r="B68" t="s">
        <v>355</v>
      </c>
      <c r="C68" t="s">
        <v>17</v>
      </c>
      <c r="D68" t="s">
        <v>323</v>
      </c>
      <c r="E68" t="s">
        <v>21</v>
      </c>
      <c r="F68" t="s">
        <v>247</v>
      </c>
    </row>
    <row r="69" spans="1:6" x14ac:dyDescent="0.25">
      <c r="A69" t="s">
        <v>356</v>
      </c>
      <c r="B69" t="s">
        <v>357</v>
      </c>
      <c r="C69" t="s">
        <v>14</v>
      </c>
      <c r="D69" t="s">
        <v>323</v>
      </c>
      <c r="E69" t="s">
        <v>224</v>
      </c>
      <c r="F69" t="s">
        <v>247</v>
      </c>
    </row>
    <row r="70" spans="1:6" x14ac:dyDescent="0.25">
      <c r="A70" t="s">
        <v>358</v>
      </c>
      <c r="B70" t="s">
        <v>359</v>
      </c>
      <c r="C70" t="s">
        <v>18</v>
      </c>
      <c r="D70" t="s">
        <v>323</v>
      </c>
      <c r="E70" t="s">
        <v>21</v>
      </c>
      <c r="F70" t="s">
        <v>247</v>
      </c>
    </row>
    <row r="71" spans="1:6" x14ac:dyDescent="0.25">
      <c r="A71" t="s">
        <v>360</v>
      </c>
      <c r="B71" t="s">
        <v>361</v>
      </c>
      <c r="C71" t="s">
        <v>220</v>
      </c>
      <c r="D71" t="s">
        <v>323</v>
      </c>
      <c r="E71" t="s">
        <v>224</v>
      </c>
      <c r="F71" t="s">
        <v>221</v>
      </c>
    </row>
    <row r="72" spans="1:6" x14ac:dyDescent="0.25">
      <c r="A72" t="s">
        <v>362</v>
      </c>
      <c r="B72" t="s">
        <v>363</v>
      </c>
      <c r="C72" t="s">
        <v>220</v>
      </c>
      <c r="D72" t="s">
        <v>323</v>
      </c>
      <c r="E72" t="s">
        <v>21</v>
      </c>
      <c r="F72" t="s">
        <v>221</v>
      </c>
    </row>
    <row r="73" spans="1:6" x14ac:dyDescent="0.25">
      <c r="A73" t="s">
        <v>364</v>
      </c>
      <c r="B73" t="s">
        <v>365</v>
      </c>
      <c r="C73" t="s">
        <v>220</v>
      </c>
      <c r="D73" t="s">
        <v>323</v>
      </c>
      <c r="E73" t="s">
        <v>224</v>
      </c>
      <c r="F73" t="s">
        <v>221</v>
      </c>
    </row>
    <row r="74" spans="1:6" x14ac:dyDescent="0.25">
      <c r="A74" t="s">
        <v>366</v>
      </c>
      <c r="B74" t="s">
        <v>367</v>
      </c>
      <c r="C74" t="s">
        <v>220</v>
      </c>
      <c r="D74" t="s">
        <v>323</v>
      </c>
      <c r="E74" t="s">
        <v>21</v>
      </c>
      <c r="F74" t="s">
        <v>221</v>
      </c>
    </row>
    <row r="75" spans="1:6" x14ac:dyDescent="0.25">
      <c r="A75" t="s">
        <v>368</v>
      </c>
      <c r="B75" t="s">
        <v>369</v>
      </c>
      <c r="C75" t="s">
        <v>236</v>
      </c>
      <c r="D75" t="s">
        <v>323</v>
      </c>
      <c r="E75" t="s">
        <v>224</v>
      </c>
      <c r="F75" t="s">
        <v>237</v>
      </c>
    </row>
    <row r="76" spans="1:6" x14ac:dyDescent="0.25">
      <c r="A76" t="s">
        <v>370</v>
      </c>
      <c r="B76" t="s">
        <v>369</v>
      </c>
      <c r="C76" t="s">
        <v>236</v>
      </c>
      <c r="D76" t="s">
        <v>323</v>
      </c>
      <c r="E76" t="s">
        <v>224</v>
      </c>
      <c r="F76" t="s">
        <v>237</v>
      </c>
    </row>
    <row r="77" spans="1:6" x14ac:dyDescent="0.25">
      <c r="A77" t="s">
        <v>371</v>
      </c>
      <c r="B77" t="s">
        <v>372</v>
      </c>
      <c r="C77" t="s">
        <v>236</v>
      </c>
      <c r="D77" t="s">
        <v>323</v>
      </c>
      <c r="E77" t="s">
        <v>21</v>
      </c>
      <c r="F77" t="s">
        <v>237</v>
      </c>
    </row>
    <row r="78" spans="1:6" x14ac:dyDescent="0.25">
      <c r="A78" t="s">
        <v>373</v>
      </c>
      <c r="B78" t="s">
        <v>372</v>
      </c>
      <c r="C78" t="s">
        <v>236</v>
      </c>
      <c r="D78" t="s">
        <v>323</v>
      </c>
      <c r="E78" t="s">
        <v>21</v>
      </c>
      <c r="F78" t="s">
        <v>237</v>
      </c>
    </row>
    <row r="79" spans="1:6" x14ac:dyDescent="0.25">
      <c r="A79" t="s">
        <v>374</v>
      </c>
      <c r="B79" t="s">
        <v>375</v>
      </c>
      <c r="C79" t="s">
        <v>24</v>
      </c>
      <c r="D79" t="s">
        <v>376</v>
      </c>
      <c r="E79" t="s">
        <v>224</v>
      </c>
      <c r="F79" t="s">
        <v>247</v>
      </c>
    </row>
    <row r="80" spans="1:6" x14ac:dyDescent="0.25">
      <c r="A80" t="s">
        <v>377</v>
      </c>
      <c r="B80" t="s">
        <v>134</v>
      </c>
      <c r="C80" t="s">
        <v>19</v>
      </c>
      <c r="D80" t="s">
        <v>376</v>
      </c>
      <c r="E80" t="s">
        <v>21</v>
      </c>
      <c r="F80" t="s">
        <v>247</v>
      </c>
    </row>
    <row r="81" spans="1:6" x14ac:dyDescent="0.25">
      <c r="A81" t="s">
        <v>378</v>
      </c>
      <c r="B81" t="s">
        <v>379</v>
      </c>
      <c r="C81" t="s">
        <v>23</v>
      </c>
      <c r="D81" t="s">
        <v>376</v>
      </c>
      <c r="E81" t="s">
        <v>224</v>
      </c>
      <c r="F81" t="s">
        <v>247</v>
      </c>
    </row>
    <row r="82" spans="1:6" x14ac:dyDescent="0.25">
      <c r="A82" t="s">
        <v>380</v>
      </c>
      <c r="B82" t="s">
        <v>381</v>
      </c>
      <c r="C82" t="s">
        <v>19</v>
      </c>
      <c r="D82" t="s">
        <v>376</v>
      </c>
      <c r="E82" t="s">
        <v>224</v>
      </c>
      <c r="F82" t="s">
        <v>247</v>
      </c>
    </row>
    <row r="83" spans="1:6" x14ac:dyDescent="0.25">
      <c r="A83" t="s">
        <v>382</v>
      </c>
      <c r="B83" t="s">
        <v>383</v>
      </c>
      <c r="C83" t="s">
        <v>22</v>
      </c>
      <c r="D83" t="s">
        <v>376</v>
      </c>
      <c r="E83" t="s">
        <v>224</v>
      </c>
      <c r="F83" t="s">
        <v>247</v>
      </c>
    </row>
    <row r="84" spans="1:6" x14ac:dyDescent="0.25">
      <c r="A84" t="s">
        <v>384</v>
      </c>
      <c r="B84" t="s">
        <v>385</v>
      </c>
      <c r="C84" t="s">
        <v>17</v>
      </c>
      <c r="D84" t="s">
        <v>376</v>
      </c>
      <c r="E84" t="s">
        <v>21</v>
      </c>
      <c r="F84" t="s">
        <v>247</v>
      </c>
    </row>
    <row r="85" spans="1:6" x14ac:dyDescent="0.25">
      <c r="A85" t="s">
        <v>386</v>
      </c>
      <c r="B85" t="s">
        <v>387</v>
      </c>
      <c r="C85" t="s">
        <v>20</v>
      </c>
      <c r="D85" t="s">
        <v>376</v>
      </c>
      <c r="E85" t="s">
        <v>21</v>
      </c>
      <c r="F85" t="s">
        <v>247</v>
      </c>
    </row>
    <row r="86" spans="1:6" x14ac:dyDescent="0.25">
      <c r="A86" t="s">
        <v>388</v>
      </c>
      <c r="B86" t="s">
        <v>389</v>
      </c>
      <c r="C86" t="s">
        <v>21</v>
      </c>
      <c r="D86" t="s">
        <v>376</v>
      </c>
      <c r="E86" t="s">
        <v>21</v>
      </c>
      <c r="F86" t="s">
        <v>247</v>
      </c>
    </row>
    <row r="87" spans="1:6" x14ac:dyDescent="0.25">
      <c r="A87" t="s">
        <v>390</v>
      </c>
      <c r="B87" t="s">
        <v>391</v>
      </c>
      <c r="C87" t="s">
        <v>0</v>
      </c>
      <c r="D87" t="s">
        <v>376</v>
      </c>
      <c r="E87" t="s">
        <v>224</v>
      </c>
      <c r="F87" t="s">
        <v>247</v>
      </c>
    </row>
    <row r="88" spans="1:6" x14ac:dyDescent="0.25">
      <c r="A88" t="s">
        <v>392</v>
      </c>
      <c r="B88" t="s">
        <v>393</v>
      </c>
      <c r="C88" t="s">
        <v>0</v>
      </c>
      <c r="D88" t="s">
        <v>376</v>
      </c>
      <c r="E88" t="s">
        <v>21</v>
      </c>
      <c r="F88" t="s">
        <v>247</v>
      </c>
    </row>
    <row r="89" spans="1:6" x14ac:dyDescent="0.25">
      <c r="A89" t="s">
        <v>394</v>
      </c>
      <c r="B89" t="s">
        <v>395</v>
      </c>
      <c r="C89" t="s">
        <v>18</v>
      </c>
      <c r="D89" t="s">
        <v>376</v>
      </c>
      <c r="E89" t="s">
        <v>21</v>
      </c>
      <c r="F89" t="s">
        <v>247</v>
      </c>
    </row>
    <row r="90" spans="1:6" x14ac:dyDescent="0.25">
      <c r="A90" t="s">
        <v>396</v>
      </c>
      <c r="B90" t="s">
        <v>397</v>
      </c>
      <c r="C90" t="s">
        <v>20</v>
      </c>
      <c r="D90" t="s">
        <v>376</v>
      </c>
      <c r="E90" t="s">
        <v>224</v>
      </c>
      <c r="F90" t="s">
        <v>247</v>
      </c>
    </row>
    <row r="91" spans="1:6" x14ac:dyDescent="0.25">
      <c r="A91" t="s">
        <v>398</v>
      </c>
      <c r="B91" t="s">
        <v>399</v>
      </c>
      <c r="C91" t="s">
        <v>19</v>
      </c>
      <c r="D91" t="s">
        <v>376</v>
      </c>
      <c r="E91" t="s">
        <v>21</v>
      </c>
      <c r="F91" t="s">
        <v>247</v>
      </c>
    </row>
    <row r="92" spans="1:6" x14ac:dyDescent="0.25">
      <c r="A92" t="s">
        <v>400</v>
      </c>
      <c r="B92" t="s">
        <v>401</v>
      </c>
      <c r="C92" t="s">
        <v>0</v>
      </c>
      <c r="D92" t="s">
        <v>376</v>
      </c>
      <c r="E92" t="s">
        <v>224</v>
      </c>
      <c r="F92" t="s">
        <v>247</v>
      </c>
    </row>
    <row r="93" spans="1:6" x14ac:dyDescent="0.25">
      <c r="A93" t="s">
        <v>402</v>
      </c>
      <c r="B93" t="s">
        <v>152</v>
      </c>
      <c r="C93" t="s">
        <v>22</v>
      </c>
      <c r="D93" t="s">
        <v>376</v>
      </c>
      <c r="E93" t="s">
        <v>224</v>
      </c>
      <c r="F93" t="s">
        <v>247</v>
      </c>
    </row>
    <row r="94" spans="1:6" x14ac:dyDescent="0.25">
      <c r="A94" t="s">
        <v>403</v>
      </c>
      <c r="B94" t="s">
        <v>136</v>
      </c>
      <c r="C94" t="s">
        <v>23</v>
      </c>
      <c r="D94" t="s">
        <v>376</v>
      </c>
      <c r="E94" t="s">
        <v>224</v>
      </c>
      <c r="F94" t="s">
        <v>247</v>
      </c>
    </row>
    <row r="95" spans="1:6" x14ac:dyDescent="0.25">
      <c r="A95" t="s">
        <v>404</v>
      </c>
      <c r="B95" t="s">
        <v>405</v>
      </c>
      <c r="C95" t="s">
        <v>21</v>
      </c>
      <c r="D95" t="s">
        <v>376</v>
      </c>
      <c r="E95" t="s">
        <v>21</v>
      </c>
      <c r="F95" t="s">
        <v>247</v>
      </c>
    </row>
    <row r="96" spans="1:6" x14ac:dyDescent="0.25">
      <c r="A96" t="s">
        <v>406</v>
      </c>
      <c r="B96" t="s">
        <v>407</v>
      </c>
      <c r="C96" t="s">
        <v>20</v>
      </c>
      <c r="D96" t="s">
        <v>376</v>
      </c>
      <c r="E96" t="s">
        <v>21</v>
      </c>
      <c r="F96" t="s">
        <v>247</v>
      </c>
    </row>
    <row r="97" spans="1:6" x14ac:dyDescent="0.25">
      <c r="A97" t="s">
        <v>408</v>
      </c>
      <c r="B97" t="s">
        <v>409</v>
      </c>
      <c r="C97" t="s">
        <v>22</v>
      </c>
      <c r="D97" t="s">
        <v>376</v>
      </c>
      <c r="E97" t="s">
        <v>21</v>
      </c>
      <c r="F97" t="s">
        <v>247</v>
      </c>
    </row>
    <row r="98" spans="1:6" x14ac:dyDescent="0.25">
      <c r="A98" t="s">
        <v>410</v>
      </c>
      <c r="B98" t="s">
        <v>411</v>
      </c>
      <c r="C98" t="s">
        <v>23</v>
      </c>
      <c r="D98" t="s">
        <v>376</v>
      </c>
      <c r="E98" t="s">
        <v>21</v>
      </c>
      <c r="F98" t="s">
        <v>247</v>
      </c>
    </row>
    <row r="99" spans="1:6" x14ac:dyDescent="0.25">
      <c r="A99" t="s">
        <v>412</v>
      </c>
      <c r="B99" t="s">
        <v>265</v>
      </c>
      <c r="C99">
        <v>0</v>
      </c>
      <c r="D99" t="s">
        <v>266</v>
      </c>
      <c r="E99">
        <v>0</v>
      </c>
      <c r="F99" t="s">
        <v>267</v>
      </c>
    </row>
    <row r="100" spans="1:6" x14ac:dyDescent="0.25">
      <c r="A100" t="s">
        <v>413</v>
      </c>
      <c r="B100" t="s">
        <v>414</v>
      </c>
      <c r="C100" t="s">
        <v>23</v>
      </c>
      <c r="D100" t="s">
        <v>376</v>
      </c>
      <c r="E100" t="s">
        <v>224</v>
      </c>
      <c r="F100" t="s">
        <v>247</v>
      </c>
    </row>
    <row r="101" spans="1:6" x14ac:dyDescent="0.25">
      <c r="A101" t="s">
        <v>415</v>
      </c>
      <c r="B101" t="s">
        <v>185</v>
      </c>
      <c r="C101" t="s">
        <v>14</v>
      </c>
      <c r="D101" t="s">
        <v>376</v>
      </c>
      <c r="E101" t="s">
        <v>21</v>
      </c>
      <c r="F101" t="s">
        <v>247</v>
      </c>
    </row>
    <row r="102" spans="1:6" x14ac:dyDescent="0.25">
      <c r="A102" t="s">
        <v>416</v>
      </c>
      <c r="B102" t="s">
        <v>417</v>
      </c>
      <c r="C102" t="s">
        <v>24</v>
      </c>
      <c r="D102" t="s">
        <v>376</v>
      </c>
      <c r="E102" t="s">
        <v>224</v>
      </c>
      <c r="F102" t="s">
        <v>247</v>
      </c>
    </row>
    <row r="103" spans="1:6" x14ac:dyDescent="0.25">
      <c r="A103" t="s">
        <v>418</v>
      </c>
      <c r="B103" t="s">
        <v>419</v>
      </c>
      <c r="C103" t="s">
        <v>24</v>
      </c>
      <c r="D103" t="s">
        <v>376</v>
      </c>
      <c r="E103" t="s">
        <v>224</v>
      </c>
      <c r="F103" t="s">
        <v>247</v>
      </c>
    </row>
    <row r="104" spans="1:6" x14ac:dyDescent="0.25">
      <c r="A104" t="s">
        <v>420</v>
      </c>
      <c r="B104" t="s">
        <v>421</v>
      </c>
      <c r="C104" t="s">
        <v>23</v>
      </c>
      <c r="D104" t="s">
        <v>376</v>
      </c>
      <c r="E104" t="s">
        <v>21</v>
      </c>
      <c r="F104" t="s">
        <v>247</v>
      </c>
    </row>
    <row r="105" spans="1:6" x14ac:dyDescent="0.25">
      <c r="A105" t="s">
        <v>422</v>
      </c>
      <c r="B105" t="s">
        <v>423</v>
      </c>
      <c r="C105" t="s">
        <v>17</v>
      </c>
      <c r="D105" t="s">
        <v>376</v>
      </c>
      <c r="E105" t="s">
        <v>224</v>
      </c>
      <c r="F105" t="s">
        <v>247</v>
      </c>
    </row>
    <row r="106" spans="1:6" x14ac:dyDescent="0.25">
      <c r="A106" t="s">
        <v>424</v>
      </c>
      <c r="B106" t="s">
        <v>425</v>
      </c>
      <c r="C106" t="s">
        <v>14</v>
      </c>
      <c r="D106" t="s">
        <v>376</v>
      </c>
      <c r="E106" t="s">
        <v>224</v>
      </c>
      <c r="F106" t="s">
        <v>247</v>
      </c>
    </row>
    <row r="107" spans="1:6" x14ac:dyDescent="0.25">
      <c r="A107" t="s">
        <v>426</v>
      </c>
      <c r="B107" t="s">
        <v>427</v>
      </c>
      <c r="C107" t="s">
        <v>18</v>
      </c>
      <c r="D107" t="s">
        <v>376</v>
      </c>
      <c r="E107" t="s">
        <v>21</v>
      </c>
      <c r="F107" t="s">
        <v>247</v>
      </c>
    </row>
    <row r="108" spans="1:6" x14ac:dyDescent="0.25">
      <c r="A108" t="s">
        <v>428</v>
      </c>
      <c r="B108" t="s">
        <v>429</v>
      </c>
      <c r="C108" t="s">
        <v>14</v>
      </c>
      <c r="D108" t="s">
        <v>376</v>
      </c>
      <c r="E108" t="s">
        <v>224</v>
      </c>
      <c r="F108" t="s">
        <v>247</v>
      </c>
    </row>
    <row r="109" spans="1:6" x14ac:dyDescent="0.25">
      <c r="A109" t="s">
        <v>430</v>
      </c>
      <c r="B109" t="s">
        <v>431</v>
      </c>
      <c r="C109" t="s">
        <v>19</v>
      </c>
      <c r="D109" t="s">
        <v>376</v>
      </c>
      <c r="E109" t="s">
        <v>21</v>
      </c>
      <c r="F109" t="s">
        <v>247</v>
      </c>
    </row>
    <row r="110" spans="1:6" x14ac:dyDescent="0.25">
      <c r="A110" t="s">
        <v>432</v>
      </c>
      <c r="B110" t="s">
        <v>433</v>
      </c>
      <c r="C110" t="s">
        <v>14</v>
      </c>
      <c r="D110" t="s">
        <v>376</v>
      </c>
      <c r="E110" t="s">
        <v>224</v>
      </c>
      <c r="F110" t="s">
        <v>247</v>
      </c>
    </row>
    <row r="111" spans="1:6" x14ac:dyDescent="0.25">
      <c r="A111" t="s">
        <v>434</v>
      </c>
      <c r="B111" t="s">
        <v>435</v>
      </c>
      <c r="C111" t="s">
        <v>18</v>
      </c>
      <c r="D111" t="s">
        <v>376</v>
      </c>
      <c r="E111" t="s">
        <v>224</v>
      </c>
      <c r="F111" t="s">
        <v>247</v>
      </c>
    </row>
    <row r="112" spans="1:6" x14ac:dyDescent="0.25">
      <c r="A112" t="s">
        <v>436</v>
      </c>
      <c r="B112" t="s">
        <v>437</v>
      </c>
      <c r="C112" t="s">
        <v>20</v>
      </c>
      <c r="D112" t="s">
        <v>376</v>
      </c>
      <c r="E112" t="s">
        <v>21</v>
      </c>
      <c r="F112" t="s">
        <v>247</v>
      </c>
    </row>
    <row r="113" spans="1:6" x14ac:dyDescent="0.25">
      <c r="A113" t="s">
        <v>438</v>
      </c>
      <c r="B113" t="s">
        <v>439</v>
      </c>
      <c r="C113" t="s">
        <v>17</v>
      </c>
      <c r="D113" t="s">
        <v>376</v>
      </c>
      <c r="E113" t="s">
        <v>224</v>
      </c>
      <c r="F113" t="s">
        <v>247</v>
      </c>
    </row>
    <row r="114" spans="1:6" x14ac:dyDescent="0.25">
      <c r="A114" t="s">
        <v>440</v>
      </c>
      <c r="B114" t="s">
        <v>441</v>
      </c>
      <c r="C114" t="s">
        <v>0</v>
      </c>
      <c r="D114" t="s">
        <v>376</v>
      </c>
      <c r="E114" t="s">
        <v>224</v>
      </c>
      <c r="F114" t="s">
        <v>247</v>
      </c>
    </row>
    <row r="115" spans="1:6" x14ac:dyDescent="0.25">
      <c r="A115" t="s">
        <v>442</v>
      </c>
      <c r="B115" t="s">
        <v>85</v>
      </c>
      <c r="C115" t="s">
        <v>220</v>
      </c>
      <c r="D115" t="s">
        <v>376</v>
      </c>
      <c r="E115" t="s">
        <v>21</v>
      </c>
      <c r="F115" t="s">
        <v>221</v>
      </c>
    </row>
    <row r="116" spans="1:6" x14ac:dyDescent="0.25">
      <c r="A116" t="s">
        <v>443</v>
      </c>
      <c r="B116" t="s">
        <v>444</v>
      </c>
      <c r="C116" t="s">
        <v>220</v>
      </c>
      <c r="D116" t="s">
        <v>376</v>
      </c>
      <c r="E116" t="s">
        <v>21</v>
      </c>
      <c r="F116" t="s">
        <v>221</v>
      </c>
    </row>
    <row r="117" spans="1:6" x14ac:dyDescent="0.25">
      <c r="A117" t="s">
        <v>445</v>
      </c>
      <c r="B117" t="s">
        <v>446</v>
      </c>
      <c r="C117" t="s">
        <v>220</v>
      </c>
      <c r="D117" t="s">
        <v>376</v>
      </c>
      <c r="E117" t="s">
        <v>21</v>
      </c>
      <c r="F117" t="s">
        <v>221</v>
      </c>
    </row>
    <row r="118" spans="1:6" x14ac:dyDescent="0.25">
      <c r="A118" t="s">
        <v>447</v>
      </c>
      <c r="B118" t="s">
        <v>448</v>
      </c>
      <c r="C118" t="s">
        <v>220</v>
      </c>
      <c r="D118" t="s">
        <v>376</v>
      </c>
      <c r="E118" t="s">
        <v>224</v>
      </c>
      <c r="F118" t="s">
        <v>221</v>
      </c>
    </row>
    <row r="119" spans="1:6" x14ac:dyDescent="0.25">
      <c r="A119" t="s">
        <v>449</v>
      </c>
      <c r="B119" t="s">
        <v>450</v>
      </c>
      <c r="C119" t="s">
        <v>220</v>
      </c>
      <c r="D119" t="s">
        <v>376</v>
      </c>
      <c r="E119" t="s">
        <v>21</v>
      </c>
      <c r="F119" t="s">
        <v>221</v>
      </c>
    </row>
    <row r="120" spans="1:6" x14ac:dyDescent="0.25">
      <c r="A120" t="s">
        <v>451</v>
      </c>
      <c r="B120" t="s">
        <v>452</v>
      </c>
      <c r="C120" t="s">
        <v>236</v>
      </c>
      <c r="D120" t="s">
        <v>376</v>
      </c>
      <c r="E120" t="s">
        <v>224</v>
      </c>
      <c r="F120" t="s">
        <v>237</v>
      </c>
    </row>
    <row r="121" spans="1:6" x14ac:dyDescent="0.25">
      <c r="A121" t="s">
        <v>453</v>
      </c>
      <c r="B121" t="s">
        <v>452</v>
      </c>
      <c r="C121" t="s">
        <v>236</v>
      </c>
      <c r="D121" t="s">
        <v>376</v>
      </c>
      <c r="E121" t="s">
        <v>224</v>
      </c>
      <c r="F121" t="s">
        <v>237</v>
      </c>
    </row>
    <row r="122" spans="1:6" x14ac:dyDescent="0.25">
      <c r="A122" t="s">
        <v>454</v>
      </c>
      <c r="B122" t="s">
        <v>455</v>
      </c>
      <c r="C122" t="s">
        <v>236</v>
      </c>
      <c r="D122" t="s">
        <v>376</v>
      </c>
      <c r="E122" t="s">
        <v>224</v>
      </c>
      <c r="F122" t="s">
        <v>237</v>
      </c>
    </row>
    <row r="123" spans="1:6" x14ac:dyDescent="0.25">
      <c r="A123" t="s">
        <v>456</v>
      </c>
      <c r="B123" t="s">
        <v>455</v>
      </c>
      <c r="C123" t="s">
        <v>236</v>
      </c>
      <c r="D123" t="s">
        <v>376</v>
      </c>
      <c r="E123" t="s">
        <v>224</v>
      </c>
      <c r="F123" t="s">
        <v>237</v>
      </c>
    </row>
    <row r="124" spans="1:6" x14ac:dyDescent="0.25">
      <c r="A124" t="s">
        <v>457</v>
      </c>
      <c r="B124" t="s">
        <v>458</v>
      </c>
      <c r="C124" t="s">
        <v>18</v>
      </c>
      <c r="D124" t="s">
        <v>459</v>
      </c>
      <c r="E124" t="s">
        <v>21</v>
      </c>
      <c r="F124" t="s">
        <v>247</v>
      </c>
    </row>
    <row r="125" spans="1:6" x14ac:dyDescent="0.25">
      <c r="A125" t="s">
        <v>460</v>
      </c>
      <c r="B125" t="s">
        <v>461</v>
      </c>
      <c r="C125" t="s">
        <v>220</v>
      </c>
      <c r="D125" t="s">
        <v>459</v>
      </c>
      <c r="E125" t="s">
        <v>21</v>
      </c>
      <c r="F125" t="s">
        <v>221</v>
      </c>
    </row>
    <row r="126" spans="1:6" x14ac:dyDescent="0.25">
      <c r="A126" t="s">
        <v>462</v>
      </c>
      <c r="B126" t="s">
        <v>463</v>
      </c>
      <c r="C126" t="s">
        <v>220</v>
      </c>
      <c r="D126" t="s">
        <v>459</v>
      </c>
      <c r="E126" t="s">
        <v>224</v>
      </c>
      <c r="F126" t="s">
        <v>221</v>
      </c>
    </row>
    <row r="127" spans="1:6" x14ac:dyDescent="0.25">
      <c r="A127" t="s">
        <v>464</v>
      </c>
      <c r="B127" t="s">
        <v>465</v>
      </c>
      <c r="C127" t="s">
        <v>236</v>
      </c>
      <c r="D127" t="s">
        <v>459</v>
      </c>
      <c r="E127" t="s">
        <v>224</v>
      </c>
      <c r="F127" t="s">
        <v>237</v>
      </c>
    </row>
    <row r="128" spans="1:6" x14ac:dyDescent="0.25">
      <c r="A128" t="s">
        <v>466</v>
      </c>
      <c r="B128" t="s">
        <v>465</v>
      </c>
      <c r="C128" t="s">
        <v>236</v>
      </c>
      <c r="D128" t="s">
        <v>459</v>
      </c>
      <c r="E128" t="s">
        <v>224</v>
      </c>
      <c r="F128" t="s">
        <v>237</v>
      </c>
    </row>
    <row r="129" spans="1:6" x14ac:dyDescent="0.25">
      <c r="A129" t="s">
        <v>467</v>
      </c>
      <c r="B129" t="s">
        <v>468</v>
      </c>
      <c r="C129" t="s">
        <v>20</v>
      </c>
      <c r="D129" t="s">
        <v>469</v>
      </c>
      <c r="E129" t="s">
        <v>224</v>
      </c>
      <c r="F129" t="s">
        <v>247</v>
      </c>
    </row>
    <row r="130" spans="1:6" x14ac:dyDescent="0.25">
      <c r="A130" t="s">
        <v>470</v>
      </c>
      <c r="B130" t="s">
        <v>471</v>
      </c>
      <c r="C130" t="s">
        <v>22</v>
      </c>
      <c r="D130" t="s">
        <v>469</v>
      </c>
      <c r="E130" t="s">
        <v>21</v>
      </c>
      <c r="F130" t="s">
        <v>247</v>
      </c>
    </row>
    <row r="131" spans="1:6" x14ac:dyDescent="0.25">
      <c r="A131" t="s">
        <v>472</v>
      </c>
      <c r="B131" t="s">
        <v>105</v>
      </c>
      <c r="C131" t="s">
        <v>22</v>
      </c>
      <c r="D131" t="s">
        <v>469</v>
      </c>
      <c r="E131" t="s">
        <v>21</v>
      </c>
      <c r="F131" t="s">
        <v>247</v>
      </c>
    </row>
    <row r="132" spans="1:6" x14ac:dyDescent="0.25">
      <c r="A132" t="s">
        <v>473</v>
      </c>
      <c r="B132" t="s">
        <v>474</v>
      </c>
      <c r="C132" t="s">
        <v>21</v>
      </c>
      <c r="D132" t="s">
        <v>469</v>
      </c>
      <c r="E132" t="s">
        <v>224</v>
      </c>
      <c r="F132" t="s">
        <v>247</v>
      </c>
    </row>
    <row r="133" spans="1:6" x14ac:dyDescent="0.25">
      <c r="A133" t="s">
        <v>475</v>
      </c>
      <c r="B133" t="s">
        <v>265</v>
      </c>
      <c r="C133">
        <v>0</v>
      </c>
      <c r="D133" t="s">
        <v>266</v>
      </c>
      <c r="E133">
        <v>0</v>
      </c>
      <c r="F133" t="s">
        <v>267</v>
      </c>
    </row>
    <row r="134" spans="1:6" x14ac:dyDescent="0.25">
      <c r="A134" t="s">
        <v>476</v>
      </c>
      <c r="B134" t="s">
        <v>477</v>
      </c>
      <c r="C134" t="s">
        <v>23</v>
      </c>
      <c r="D134" t="s">
        <v>469</v>
      </c>
      <c r="E134" t="s">
        <v>21</v>
      </c>
      <c r="F134" t="s">
        <v>247</v>
      </c>
    </row>
    <row r="135" spans="1:6" x14ac:dyDescent="0.25">
      <c r="A135" t="s">
        <v>478</v>
      </c>
      <c r="B135" t="s">
        <v>479</v>
      </c>
      <c r="C135" t="s">
        <v>17</v>
      </c>
      <c r="D135" t="s">
        <v>469</v>
      </c>
      <c r="E135" t="s">
        <v>224</v>
      </c>
      <c r="F135" t="s">
        <v>247</v>
      </c>
    </row>
    <row r="136" spans="1:6" x14ac:dyDescent="0.25">
      <c r="A136" t="s">
        <v>480</v>
      </c>
      <c r="B136" t="s">
        <v>481</v>
      </c>
      <c r="C136" t="s">
        <v>0</v>
      </c>
      <c r="D136" t="s">
        <v>469</v>
      </c>
      <c r="E136" t="s">
        <v>21</v>
      </c>
      <c r="F136" t="s">
        <v>247</v>
      </c>
    </row>
    <row r="137" spans="1:6" x14ac:dyDescent="0.25">
      <c r="A137" t="s">
        <v>482</v>
      </c>
      <c r="B137" t="s">
        <v>483</v>
      </c>
      <c r="C137" t="s">
        <v>24</v>
      </c>
      <c r="D137" t="s">
        <v>469</v>
      </c>
      <c r="E137" t="s">
        <v>224</v>
      </c>
      <c r="F137" t="s">
        <v>247</v>
      </c>
    </row>
    <row r="138" spans="1:6" x14ac:dyDescent="0.25">
      <c r="A138" t="s">
        <v>484</v>
      </c>
      <c r="B138" t="s">
        <v>485</v>
      </c>
      <c r="C138" t="s">
        <v>22</v>
      </c>
      <c r="D138" t="s">
        <v>469</v>
      </c>
      <c r="E138" t="s">
        <v>224</v>
      </c>
      <c r="F138" t="s">
        <v>247</v>
      </c>
    </row>
    <row r="139" spans="1:6" x14ac:dyDescent="0.25">
      <c r="A139" t="s">
        <v>486</v>
      </c>
      <c r="B139" t="s">
        <v>487</v>
      </c>
      <c r="C139" t="s">
        <v>24</v>
      </c>
      <c r="D139" t="s">
        <v>469</v>
      </c>
      <c r="E139" t="s">
        <v>21</v>
      </c>
      <c r="F139" t="s">
        <v>247</v>
      </c>
    </row>
    <row r="140" spans="1:6" x14ac:dyDescent="0.25">
      <c r="A140" t="s">
        <v>488</v>
      </c>
      <c r="B140" t="s">
        <v>489</v>
      </c>
      <c r="C140" t="s">
        <v>14</v>
      </c>
      <c r="D140" t="s">
        <v>469</v>
      </c>
      <c r="E140" t="s">
        <v>21</v>
      </c>
      <c r="F140" t="s">
        <v>247</v>
      </c>
    </row>
    <row r="141" spans="1:6" x14ac:dyDescent="0.25">
      <c r="A141" t="s">
        <v>490</v>
      </c>
      <c r="B141" t="s">
        <v>491</v>
      </c>
      <c r="C141" t="s">
        <v>220</v>
      </c>
      <c r="D141" t="s">
        <v>469</v>
      </c>
      <c r="E141" t="s">
        <v>21</v>
      </c>
      <c r="F141" t="s">
        <v>221</v>
      </c>
    </row>
    <row r="142" spans="1:6" x14ac:dyDescent="0.25">
      <c r="A142" t="s">
        <v>492</v>
      </c>
      <c r="B142" t="s">
        <v>493</v>
      </c>
      <c r="C142" t="s">
        <v>220</v>
      </c>
      <c r="D142" t="s">
        <v>469</v>
      </c>
      <c r="E142" t="s">
        <v>224</v>
      </c>
      <c r="F142" t="s">
        <v>221</v>
      </c>
    </row>
    <row r="143" spans="1:6" x14ac:dyDescent="0.25">
      <c r="A143" t="s">
        <v>494</v>
      </c>
      <c r="B143" t="s">
        <v>495</v>
      </c>
      <c r="C143" t="s">
        <v>220</v>
      </c>
      <c r="D143" t="s">
        <v>469</v>
      </c>
      <c r="E143" t="s">
        <v>224</v>
      </c>
      <c r="F143" t="s">
        <v>221</v>
      </c>
    </row>
    <row r="144" spans="1:6" x14ac:dyDescent="0.25">
      <c r="A144" t="s">
        <v>496</v>
      </c>
      <c r="B144" t="s">
        <v>497</v>
      </c>
      <c r="C144" t="s">
        <v>220</v>
      </c>
      <c r="D144" t="s">
        <v>469</v>
      </c>
      <c r="E144" t="s">
        <v>224</v>
      </c>
      <c r="F144" t="s">
        <v>221</v>
      </c>
    </row>
    <row r="145" spans="1:6" x14ac:dyDescent="0.25">
      <c r="A145" t="s">
        <v>498</v>
      </c>
      <c r="B145" t="s">
        <v>499</v>
      </c>
      <c r="C145" t="s">
        <v>220</v>
      </c>
      <c r="D145" t="s">
        <v>469</v>
      </c>
      <c r="E145" t="s">
        <v>224</v>
      </c>
      <c r="F145" t="s">
        <v>221</v>
      </c>
    </row>
    <row r="146" spans="1:6" x14ac:dyDescent="0.25">
      <c r="A146" t="s">
        <v>500</v>
      </c>
      <c r="B146" t="s">
        <v>501</v>
      </c>
      <c r="C146" t="s">
        <v>220</v>
      </c>
      <c r="D146" t="s">
        <v>469</v>
      </c>
      <c r="E146" t="s">
        <v>224</v>
      </c>
      <c r="F146" t="s">
        <v>221</v>
      </c>
    </row>
    <row r="147" spans="1:6" x14ac:dyDescent="0.25">
      <c r="A147" t="s">
        <v>502</v>
      </c>
      <c r="B147" t="s">
        <v>503</v>
      </c>
      <c r="C147" t="s">
        <v>220</v>
      </c>
      <c r="D147" t="s">
        <v>469</v>
      </c>
      <c r="E147" t="s">
        <v>21</v>
      </c>
      <c r="F147" t="s">
        <v>221</v>
      </c>
    </row>
    <row r="148" spans="1:6" x14ac:dyDescent="0.25">
      <c r="A148" t="s">
        <v>504</v>
      </c>
      <c r="B148" t="s">
        <v>505</v>
      </c>
      <c r="C148" t="s">
        <v>220</v>
      </c>
      <c r="D148" t="s">
        <v>469</v>
      </c>
      <c r="E148" t="s">
        <v>224</v>
      </c>
      <c r="F148" t="s">
        <v>221</v>
      </c>
    </row>
    <row r="149" spans="1:6" x14ac:dyDescent="0.25">
      <c r="A149" t="s">
        <v>506</v>
      </c>
      <c r="B149" t="s">
        <v>507</v>
      </c>
      <c r="C149" t="s">
        <v>220</v>
      </c>
      <c r="D149" t="s">
        <v>469</v>
      </c>
      <c r="E149" t="s">
        <v>224</v>
      </c>
      <c r="F149" t="s">
        <v>221</v>
      </c>
    </row>
    <row r="150" spans="1:6" x14ac:dyDescent="0.25">
      <c r="A150" t="s">
        <v>508</v>
      </c>
      <c r="B150" t="s">
        <v>509</v>
      </c>
      <c r="C150" t="s">
        <v>236</v>
      </c>
      <c r="D150" t="s">
        <v>469</v>
      </c>
      <c r="E150" t="s">
        <v>224</v>
      </c>
      <c r="F150" t="s">
        <v>237</v>
      </c>
    </row>
    <row r="151" spans="1:6" x14ac:dyDescent="0.25">
      <c r="A151" t="s">
        <v>510</v>
      </c>
      <c r="B151" t="s">
        <v>509</v>
      </c>
      <c r="C151" t="s">
        <v>236</v>
      </c>
      <c r="D151" t="s">
        <v>469</v>
      </c>
      <c r="E151" t="s">
        <v>224</v>
      </c>
      <c r="F151" t="s">
        <v>237</v>
      </c>
    </row>
    <row r="152" spans="1:6" x14ac:dyDescent="0.25">
      <c r="A152" t="s">
        <v>511</v>
      </c>
      <c r="B152" t="s">
        <v>512</v>
      </c>
      <c r="C152" t="s">
        <v>236</v>
      </c>
      <c r="D152" t="s">
        <v>469</v>
      </c>
      <c r="E152" t="s">
        <v>224</v>
      </c>
      <c r="F152" t="s">
        <v>237</v>
      </c>
    </row>
    <row r="153" spans="1:6" x14ac:dyDescent="0.25">
      <c r="A153" t="s">
        <v>513</v>
      </c>
      <c r="B153" t="s">
        <v>512</v>
      </c>
      <c r="C153" t="s">
        <v>236</v>
      </c>
      <c r="D153" t="s">
        <v>469</v>
      </c>
      <c r="E153" t="s">
        <v>224</v>
      </c>
      <c r="F153" t="s">
        <v>237</v>
      </c>
    </row>
    <row r="154" spans="1:6" x14ac:dyDescent="0.25">
      <c r="A154" t="s">
        <v>514</v>
      </c>
      <c r="B154" t="s">
        <v>515</v>
      </c>
      <c r="C154" t="s">
        <v>18</v>
      </c>
      <c r="D154" t="s">
        <v>516</v>
      </c>
      <c r="E154" t="s">
        <v>224</v>
      </c>
      <c r="F154" t="s">
        <v>247</v>
      </c>
    </row>
    <row r="155" spans="1:6" x14ac:dyDescent="0.25">
      <c r="A155" t="s">
        <v>517</v>
      </c>
      <c r="B155" t="s">
        <v>518</v>
      </c>
      <c r="C155" t="s">
        <v>23</v>
      </c>
      <c r="D155" t="s">
        <v>516</v>
      </c>
      <c r="E155" t="s">
        <v>224</v>
      </c>
      <c r="F155" t="s">
        <v>247</v>
      </c>
    </row>
    <row r="156" spans="1:6" x14ac:dyDescent="0.25">
      <c r="A156" t="s">
        <v>519</v>
      </c>
      <c r="B156" t="s">
        <v>520</v>
      </c>
      <c r="C156" t="s">
        <v>19</v>
      </c>
      <c r="D156" t="s">
        <v>516</v>
      </c>
      <c r="E156" t="s">
        <v>224</v>
      </c>
      <c r="F156" t="s">
        <v>247</v>
      </c>
    </row>
    <row r="157" spans="1:6" x14ac:dyDescent="0.25">
      <c r="A157" t="s">
        <v>521</v>
      </c>
      <c r="B157" t="s">
        <v>522</v>
      </c>
      <c r="C157" t="s">
        <v>24</v>
      </c>
      <c r="D157" t="s">
        <v>516</v>
      </c>
      <c r="E157" t="s">
        <v>21</v>
      </c>
      <c r="F157" t="s">
        <v>247</v>
      </c>
    </row>
    <row r="158" spans="1:6" x14ac:dyDescent="0.25">
      <c r="A158" t="s">
        <v>523</v>
      </c>
      <c r="B158" t="s">
        <v>524</v>
      </c>
      <c r="C158" t="s">
        <v>18</v>
      </c>
      <c r="D158" t="s">
        <v>516</v>
      </c>
      <c r="E158" t="s">
        <v>224</v>
      </c>
      <c r="F158" t="s">
        <v>247</v>
      </c>
    </row>
    <row r="159" spans="1:6" x14ac:dyDescent="0.25">
      <c r="A159" t="s">
        <v>525</v>
      </c>
      <c r="B159" t="s">
        <v>123</v>
      </c>
      <c r="C159" t="s">
        <v>24</v>
      </c>
      <c r="D159" t="s">
        <v>516</v>
      </c>
      <c r="E159" t="s">
        <v>224</v>
      </c>
      <c r="F159" t="s">
        <v>247</v>
      </c>
    </row>
    <row r="160" spans="1:6" x14ac:dyDescent="0.25">
      <c r="A160" t="s">
        <v>526</v>
      </c>
      <c r="B160" t="s">
        <v>183</v>
      </c>
      <c r="C160" t="s">
        <v>20</v>
      </c>
      <c r="D160" t="s">
        <v>516</v>
      </c>
      <c r="E160" t="s">
        <v>224</v>
      </c>
      <c r="F160" t="s">
        <v>247</v>
      </c>
    </row>
    <row r="161" spans="1:6" x14ac:dyDescent="0.25">
      <c r="A161" t="s">
        <v>527</v>
      </c>
      <c r="B161" t="s">
        <v>528</v>
      </c>
      <c r="C161" t="s">
        <v>21</v>
      </c>
      <c r="D161" t="s">
        <v>516</v>
      </c>
      <c r="E161" t="s">
        <v>224</v>
      </c>
      <c r="F161" t="s">
        <v>247</v>
      </c>
    </row>
    <row r="162" spans="1:6" x14ac:dyDescent="0.25">
      <c r="A162" t="s">
        <v>529</v>
      </c>
      <c r="B162" t="s">
        <v>530</v>
      </c>
      <c r="C162" t="s">
        <v>14</v>
      </c>
      <c r="D162" t="s">
        <v>516</v>
      </c>
      <c r="E162" t="s">
        <v>224</v>
      </c>
      <c r="F162" t="s">
        <v>247</v>
      </c>
    </row>
    <row r="163" spans="1:6" x14ac:dyDescent="0.25">
      <c r="A163" t="s">
        <v>531</v>
      </c>
      <c r="B163" t="s">
        <v>532</v>
      </c>
      <c r="C163" t="s">
        <v>23</v>
      </c>
      <c r="D163" t="s">
        <v>516</v>
      </c>
      <c r="E163" t="s">
        <v>224</v>
      </c>
      <c r="F163" t="s">
        <v>247</v>
      </c>
    </row>
    <row r="164" spans="1:6" x14ac:dyDescent="0.25">
      <c r="A164" t="s">
        <v>533</v>
      </c>
      <c r="B164" t="s">
        <v>534</v>
      </c>
      <c r="C164" t="s">
        <v>14</v>
      </c>
      <c r="D164" t="s">
        <v>516</v>
      </c>
      <c r="E164" t="s">
        <v>224</v>
      </c>
      <c r="F164" t="s">
        <v>247</v>
      </c>
    </row>
    <row r="165" spans="1:6" x14ac:dyDescent="0.25">
      <c r="A165" t="s">
        <v>535</v>
      </c>
      <c r="B165" t="s">
        <v>536</v>
      </c>
      <c r="C165" t="s">
        <v>22</v>
      </c>
      <c r="D165" t="s">
        <v>516</v>
      </c>
      <c r="E165" t="s">
        <v>224</v>
      </c>
      <c r="F165" t="s">
        <v>247</v>
      </c>
    </row>
    <row r="166" spans="1:6" x14ac:dyDescent="0.25">
      <c r="A166" t="s">
        <v>537</v>
      </c>
      <c r="B166" t="s">
        <v>538</v>
      </c>
      <c r="C166" t="s">
        <v>23</v>
      </c>
      <c r="D166" t="s">
        <v>516</v>
      </c>
      <c r="E166" t="s">
        <v>21</v>
      </c>
      <c r="F166" t="s">
        <v>247</v>
      </c>
    </row>
    <row r="167" spans="1:6" x14ac:dyDescent="0.25">
      <c r="A167" t="s">
        <v>539</v>
      </c>
      <c r="B167" t="s">
        <v>540</v>
      </c>
      <c r="C167" t="s">
        <v>17</v>
      </c>
      <c r="D167" t="s">
        <v>516</v>
      </c>
      <c r="E167" t="s">
        <v>224</v>
      </c>
      <c r="F167" t="s">
        <v>247</v>
      </c>
    </row>
    <row r="168" spans="1:6" x14ac:dyDescent="0.25">
      <c r="A168" t="s">
        <v>541</v>
      </c>
      <c r="B168" t="s">
        <v>542</v>
      </c>
      <c r="C168" t="s">
        <v>24</v>
      </c>
      <c r="D168" t="s">
        <v>516</v>
      </c>
      <c r="E168" t="s">
        <v>224</v>
      </c>
      <c r="F168" t="s">
        <v>247</v>
      </c>
    </row>
    <row r="169" spans="1:6" x14ac:dyDescent="0.25">
      <c r="A169" t="s">
        <v>543</v>
      </c>
      <c r="B169" t="s">
        <v>544</v>
      </c>
      <c r="C169" t="s">
        <v>17</v>
      </c>
      <c r="D169" t="s">
        <v>516</v>
      </c>
      <c r="E169" t="s">
        <v>224</v>
      </c>
      <c r="F169" t="s">
        <v>247</v>
      </c>
    </row>
    <row r="170" spans="1:6" x14ac:dyDescent="0.25">
      <c r="A170" t="s">
        <v>545</v>
      </c>
      <c r="B170" t="s">
        <v>546</v>
      </c>
      <c r="C170" t="s">
        <v>19</v>
      </c>
      <c r="D170" t="s">
        <v>516</v>
      </c>
      <c r="E170" t="s">
        <v>224</v>
      </c>
      <c r="F170" t="s">
        <v>247</v>
      </c>
    </row>
    <row r="171" spans="1:6" x14ac:dyDescent="0.25">
      <c r="A171" t="s">
        <v>547</v>
      </c>
      <c r="B171" t="s">
        <v>548</v>
      </c>
      <c r="C171" t="s">
        <v>0</v>
      </c>
      <c r="D171" t="s">
        <v>516</v>
      </c>
      <c r="E171" t="s">
        <v>224</v>
      </c>
      <c r="F171" t="s">
        <v>247</v>
      </c>
    </row>
    <row r="172" spans="1:6" x14ac:dyDescent="0.25">
      <c r="A172" t="s">
        <v>549</v>
      </c>
      <c r="B172" t="s">
        <v>550</v>
      </c>
      <c r="C172" t="s">
        <v>20</v>
      </c>
      <c r="D172" t="s">
        <v>516</v>
      </c>
      <c r="E172" t="s">
        <v>224</v>
      </c>
      <c r="F172" t="s">
        <v>247</v>
      </c>
    </row>
    <row r="173" spans="1:6" x14ac:dyDescent="0.25">
      <c r="A173" t="s">
        <v>551</v>
      </c>
      <c r="B173" t="s">
        <v>552</v>
      </c>
      <c r="C173" t="s">
        <v>21</v>
      </c>
      <c r="D173" t="s">
        <v>516</v>
      </c>
      <c r="E173" t="s">
        <v>224</v>
      </c>
      <c r="F173" t="s">
        <v>247</v>
      </c>
    </row>
    <row r="174" spans="1:6" x14ac:dyDescent="0.25">
      <c r="A174" t="s">
        <v>553</v>
      </c>
      <c r="B174" t="s">
        <v>554</v>
      </c>
      <c r="C174" t="s">
        <v>0</v>
      </c>
      <c r="D174" t="s">
        <v>516</v>
      </c>
      <c r="E174" t="s">
        <v>224</v>
      </c>
      <c r="F174" t="s">
        <v>247</v>
      </c>
    </row>
    <row r="175" spans="1:6" x14ac:dyDescent="0.25">
      <c r="A175" t="s">
        <v>555</v>
      </c>
      <c r="B175" t="s">
        <v>556</v>
      </c>
      <c r="C175" t="s">
        <v>18</v>
      </c>
      <c r="D175" t="s">
        <v>516</v>
      </c>
      <c r="E175" t="s">
        <v>224</v>
      </c>
      <c r="F175" t="s">
        <v>247</v>
      </c>
    </row>
    <row r="176" spans="1:6" x14ac:dyDescent="0.25">
      <c r="A176" t="s">
        <v>557</v>
      </c>
      <c r="B176" t="s">
        <v>558</v>
      </c>
      <c r="C176" t="s">
        <v>220</v>
      </c>
      <c r="D176" t="s">
        <v>516</v>
      </c>
      <c r="E176" t="s">
        <v>224</v>
      </c>
      <c r="F176" t="s">
        <v>221</v>
      </c>
    </row>
    <row r="177" spans="1:6" x14ac:dyDescent="0.25">
      <c r="A177" t="s">
        <v>559</v>
      </c>
      <c r="B177" t="s">
        <v>103</v>
      </c>
      <c r="C177" t="s">
        <v>220</v>
      </c>
      <c r="D177" t="s">
        <v>516</v>
      </c>
      <c r="E177" t="s">
        <v>224</v>
      </c>
      <c r="F177" t="s">
        <v>221</v>
      </c>
    </row>
    <row r="178" spans="1:6" x14ac:dyDescent="0.25">
      <c r="A178" t="s">
        <v>560</v>
      </c>
      <c r="B178" t="s">
        <v>561</v>
      </c>
      <c r="C178" t="s">
        <v>562</v>
      </c>
      <c r="D178" t="s">
        <v>516</v>
      </c>
      <c r="E178" t="s">
        <v>21</v>
      </c>
      <c r="F178" t="s">
        <v>563</v>
      </c>
    </row>
    <row r="179" spans="1:6" x14ac:dyDescent="0.25">
      <c r="A179" t="s">
        <v>564</v>
      </c>
      <c r="B179" t="s">
        <v>561</v>
      </c>
      <c r="C179" t="s">
        <v>562</v>
      </c>
      <c r="D179" t="s">
        <v>516</v>
      </c>
      <c r="E179" t="s">
        <v>21</v>
      </c>
      <c r="F179" t="s">
        <v>563</v>
      </c>
    </row>
    <row r="180" spans="1:6" x14ac:dyDescent="0.25">
      <c r="A180" t="s">
        <v>565</v>
      </c>
      <c r="B180" t="s">
        <v>566</v>
      </c>
      <c r="C180" t="s">
        <v>562</v>
      </c>
      <c r="D180" t="s">
        <v>516</v>
      </c>
      <c r="E180" t="s">
        <v>21</v>
      </c>
      <c r="F180" t="s">
        <v>563</v>
      </c>
    </row>
    <row r="181" spans="1:6" x14ac:dyDescent="0.25">
      <c r="A181" t="s">
        <v>567</v>
      </c>
      <c r="B181" t="s">
        <v>566</v>
      </c>
      <c r="C181" t="s">
        <v>562</v>
      </c>
      <c r="D181" t="s">
        <v>516</v>
      </c>
      <c r="E181" t="s">
        <v>21</v>
      </c>
      <c r="F181" t="s">
        <v>563</v>
      </c>
    </row>
    <row r="182" spans="1:6" x14ac:dyDescent="0.25">
      <c r="A182" t="s">
        <v>568</v>
      </c>
      <c r="B182" t="s">
        <v>569</v>
      </c>
      <c r="C182" t="s">
        <v>236</v>
      </c>
      <c r="D182" t="s">
        <v>516</v>
      </c>
      <c r="E182" t="s">
        <v>224</v>
      </c>
      <c r="F182" t="s">
        <v>237</v>
      </c>
    </row>
    <row r="183" spans="1:6" x14ac:dyDescent="0.25">
      <c r="A183" t="s">
        <v>570</v>
      </c>
      <c r="B183" t="s">
        <v>569</v>
      </c>
      <c r="C183" t="s">
        <v>236</v>
      </c>
      <c r="D183" t="s">
        <v>516</v>
      </c>
      <c r="E183" t="s">
        <v>224</v>
      </c>
      <c r="F183" t="s">
        <v>237</v>
      </c>
    </row>
    <row r="184" spans="1:6" x14ac:dyDescent="0.25">
      <c r="A184" t="s">
        <v>571</v>
      </c>
      <c r="B184" t="s">
        <v>572</v>
      </c>
      <c r="C184" t="s">
        <v>23</v>
      </c>
      <c r="D184" t="s">
        <v>573</v>
      </c>
      <c r="E184" t="s">
        <v>224</v>
      </c>
      <c r="F184" t="s">
        <v>247</v>
      </c>
    </row>
    <row r="185" spans="1:6" x14ac:dyDescent="0.25">
      <c r="A185" t="s">
        <v>574</v>
      </c>
      <c r="B185" t="s">
        <v>575</v>
      </c>
      <c r="C185" t="s">
        <v>575</v>
      </c>
      <c r="D185" t="s">
        <v>266</v>
      </c>
      <c r="E185">
        <v>0</v>
      </c>
      <c r="F185" t="s">
        <v>575</v>
      </c>
    </row>
    <row r="186" spans="1:6" x14ac:dyDescent="0.25">
      <c r="A186" t="s">
        <v>576</v>
      </c>
      <c r="B186" t="s">
        <v>577</v>
      </c>
      <c r="C186" t="s">
        <v>20</v>
      </c>
      <c r="D186" t="s">
        <v>573</v>
      </c>
      <c r="E186" t="s">
        <v>224</v>
      </c>
      <c r="F186" t="s">
        <v>247</v>
      </c>
    </row>
    <row r="187" spans="1:6" x14ac:dyDescent="0.25">
      <c r="A187" t="s">
        <v>578</v>
      </c>
      <c r="B187" t="s">
        <v>579</v>
      </c>
      <c r="C187" t="s">
        <v>21</v>
      </c>
      <c r="D187" t="s">
        <v>573</v>
      </c>
      <c r="E187" t="s">
        <v>224</v>
      </c>
      <c r="F187" t="s">
        <v>247</v>
      </c>
    </row>
    <row r="188" spans="1:6" x14ac:dyDescent="0.25">
      <c r="A188" t="s">
        <v>580</v>
      </c>
      <c r="B188" t="s">
        <v>581</v>
      </c>
      <c r="C188" t="s">
        <v>24</v>
      </c>
      <c r="D188" t="s">
        <v>573</v>
      </c>
      <c r="E188" t="s">
        <v>224</v>
      </c>
      <c r="F188" t="s">
        <v>247</v>
      </c>
    </row>
    <row r="189" spans="1:6" x14ac:dyDescent="0.25">
      <c r="A189" t="s">
        <v>582</v>
      </c>
      <c r="B189" t="s">
        <v>583</v>
      </c>
      <c r="C189" t="s">
        <v>17</v>
      </c>
      <c r="D189" t="s">
        <v>573</v>
      </c>
      <c r="E189" t="s">
        <v>21</v>
      </c>
      <c r="F189" t="s">
        <v>247</v>
      </c>
    </row>
    <row r="190" spans="1:6" x14ac:dyDescent="0.25">
      <c r="A190" t="s">
        <v>584</v>
      </c>
      <c r="B190" t="s">
        <v>115</v>
      </c>
      <c r="C190" t="s">
        <v>220</v>
      </c>
      <c r="D190" t="s">
        <v>573</v>
      </c>
      <c r="E190" t="s">
        <v>224</v>
      </c>
      <c r="F190" t="s">
        <v>221</v>
      </c>
    </row>
    <row r="191" spans="1:6" x14ac:dyDescent="0.25">
      <c r="A191" t="s">
        <v>585</v>
      </c>
      <c r="B191" t="s">
        <v>150</v>
      </c>
      <c r="C191" t="s">
        <v>220</v>
      </c>
      <c r="D191" t="s">
        <v>573</v>
      </c>
      <c r="E191" t="s">
        <v>224</v>
      </c>
      <c r="F191" t="s">
        <v>221</v>
      </c>
    </row>
    <row r="192" spans="1:6" x14ac:dyDescent="0.25">
      <c r="A192" t="s">
        <v>586</v>
      </c>
      <c r="B192" t="s">
        <v>110</v>
      </c>
      <c r="C192" t="s">
        <v>220</v>
      </c>
      <c r="D192" t="s">
        <v>573</v>
      </c>
      <c r="E192" t="s">
        <v>21</v>
      </c>
      <c r="F192" t="s">
        <v>221</v>
      </c>
    </row>
    <row r="193" spans="1:6" x14ac:dyDescent="0.25">
      <c r="A193" t="s">
        <v>587</v>
      </c>
      <c r="B193" t="s">
        <v>588</v>
      </c>
      <c r="C193" t="s">
        <v>562</v>
      </c>
      <c r="D193" t="s">
        <v>573</v>
      </c>
      <c r="E193" t="s">
        <v>21</v>
      </c>
      <c r="F193" t="s">
        <v>563</v>
      </c>
    </row>
    <row r="194" spans="1:6" x14ac:dyDescent="0.25">
      <c r="A194" t="s">
        <v>589</v>
      </c>
      <c r="B194" t="s">
        <v>184</v>
      </c>
      <c r="C194" t="s">
        <v>562</v>
      </c>
      <c r="D194" t="s">
        <v>573</v>
      </c>
      <c r="E194" t="s">
        <v>21</v>
      </c>
      <c r="F194" t="s">
        <v>563</v>
      </c>
    </row>
    <row r="195" spans="1:6" x14ac:dyDescent="0.25">
      <c r="A195" t="s">
        <v>590</v>
      </c>
      <c r="B195" t="s">
        <v>591</v>
      </c>
      <c r="C195" t="s">
        <v>236</v>
      </c>
      <c r="D195" t="s">
        <v>573</v>
      </c>
      <c r="E195" t="s">
        <v>224</v>
      </c>
      <c r="F195" t="s">
        <v>237</v>
      </c>
    </row>
    <row r="196" spans="1:6" x14ac:dyDescent="0.25">
      <c r="A196" t="s">
        <v>592</v>
      </c>
      <c r="B196" t="s">
        <v>591</v>
      </c>
      <c r="C196" t="s">
        <v>236</v>
      </c>
      <c r="D196" t="s">
        <v>573</v>
      </c>
      <c r="E196" t="s">
        <v>224</v>
      </c>
      <c r="F196" t="s">
        <v>237</v>
      </c>
    </row>
    <row r="197" spans="1:6" x14ac:dyDescent="0.25">
      <c r="A197" t="s">
        <v>593</v>
      </c>
      <c r="B197" t="s">
        <v>594</v>
      </c>
      <c r="C197" t="s">
        <v>14</v>
      </c>
      <c r="D197" t="s">
        <v>595</v>
      </c>
      <c r="E197" t="s">
        <v>21</v>
      </c>
      <c r="F197" t="s">
        <v>247</v>
      </c>
    </row>
    <row r="198" spans="1:6" x14ac:dyDescent="0.25">
      <c r="A198" t="s">
        <v>596</v>
      </c>
      <c r="B198" t="s">
        <v>597</v>
      </c>
      <c r="C198" t="s">
        <v>18</v>
      </c>
      <c r="D198" t="s">
        <v>595</v>
      </c>
      <c r="E198" t="s">
        <v>224</v>
      </c>
      <c r="F198" t="s">
        <v>247</v>
      </c>
    </row>
    <row r="199" spans="1:6" x14ac:dyDescent="0.25">
      <c r="A199" t="s">
        <v>598</v>
      </c>
      <c r="B199" t="s">
        <v>599</v>
      </c>
      <c r="C199" t="s">
        <v>17</v>
      </c>
      <c r="D199" t="s">
        <v>595</v>
      </c>
      <c r="E199" t="s">
        <v>21</v>
      </c>
      <c r="F199" t="s">
        <v>247</v>
      </c>
    </row>
    <row r="200" spans="1:6" x14ac:dyDescent="0.25">
      <c r="A200" t="s">
        <v>600</v>
      </c>
      <c r="B200" t="s">
        <v>601</v>
      </c>
      <c r="C200" t="s">
        <v>19</v>
      </c>
      <c r="D200" t="s">
        <v>595</v>
      </c>
      <c r="E200" t="s">
        <v>224</v>
      </c>
      <c r="F200" t="s">
        <v>247</v>
      </c>
    </row>
    <row r="201" spans="1:6" x14ac:dyDescent="0.25">
      <c r="A201" t="s">
        <v>602</v>
      </c>
      <c r="B201" t="s">
        <v>603</v>
      </c>
      <c r="C201" t="s">
        <v>0</v>
      </c>
      <c r="D201" t="s">
        <v>595</v>
      </c>
      <c r="E201" t="s">
        <v>224</v>
      </c>
      <c r="F201" t="s">
        <v>247</v>
      </c>
    </row>
    <row r="202" spans="1:6" x14ac:dyDescent="0.25">
      <c r="A202" t="s">
        <v>604</v>
      </c>
      <c r="B202" t="s">
        <v>605</v>
      </c>
      <c r="C202" t="s">
        <v>22</v>
      </c>
      <c r="D202" t="s">
        <v>595</v>
      </c>
      <c r="E202" t="s">
        <v>224</v>
      </c>
      <c r="F202" t="s">
        <v>247</v>
      </c>
    </row>
    <row r="203" spans="1:6" x14ac:dyDescent="0.25">
      <c r="A203" t="s">
        <v>606</v>
      </c>
      <c r="B203" t="s">
        <v>607</v>
      </c>
      <c r="C203" t="s">
        <v>22</v>
      </c>
      <c r="D203" t="s">
        <v>595</v>
      </c>
      <c r="E203" t="s">
        <v>224</v>
      </c>
      <c r="F203" t="s">
        <v>247</v>
      </c>
    </row>
    <row r="204" spans="1:6" x14ac:dyDescent="0.25">
      <c r="A204" t="s">
        <v>608</v>
      </c>
      <c r="B204" t="s">
        <v>609</v>
      </c>
      <c r="C204" t="s">
        <v>23</v>
      </c>
      <c r="D204" t="s">
        <v>595</v>
      </c>
      <c r="E204" t="s">
        <v>224</v>
      </c>
      <c r="F204" t="s">
        <v>247</v>
      </c>
    </row>
    <row r="205" spans="1:6" x14ac:dyDescent="0.25">
      <c r="A205" t="s">
        <v>610</v>
      </c>
      <c r="B205" t="s">
        <v>611</v>
      </c>
      <c r="C205" t="s">
        <v>24</v>
      </c>
      <c r="D205" t="s">
        <v>595</v>
      </c>
      <c r="E205" t="s">
        <v>224</v>
      </c>
      <c r="F205" t="s">
        <v>247</v>
      </c>
    </row>
    <row r="206" spans="1:6" x14ac:dyDescent="0.25">
      <c r="A206" t="s">
        <v>612</v>
      </c>
      <c r="B206" t="s">
        <v>613</v>
      </c>
      <c r="C206" t="s">
        <v>220</v>
      </c>
      <c r="D206" t="s">
        <v>595</v>
      </c>
      <c r="E206" t="s">
        <v>224</v>
      </c>
      <c r="F206" t="s">
        <v>221</v>
      </c>
    </row>
    <row r="207" spans="1:6" x14ac:dyDescent="0.25">
      <c r="A207" t="s">
        <v>614</v>
      </c>
      <c r="B207" t="s">
        <v>615</v>
      </c>
      <c r="C207" t="s">
        <v>562</v>
      </c>
      <c r="D207" t="s">
        <v>595</v>
      </c>
      <c r="E207" t="s">
        <v>21</v>
      </c>
      <c r="F207" t="s">
        <v>563</v>
      </c>
    </row>
    <row r="208" spans="1:6" x14ac:dyDescent="0.25">
      <c r="A208" t="s">
        <v>616</v>
      </c>
      <c r="B208" t="s">
        <v>617</v>
      </c>
      <c r="C208" t="s">
        <v>562</v>
      </c>
      <c r="D208" t="s">
        <v>595</v>
      </c>
      <c r="E208" t="s">
        <v>224</v>
      </c>
      <c r="F208" t="s">
        <v>563</v>
      </c>
    </row>
    <row r="209" spans="1:6" x14ac:dyDescent="0.25">
      <c r="A209" t="s">
        <v>618</v>
      </c>
      <c r="B209" t="s">
        <v>619</v>
      </c>
      <c r="C209" t="s">
        <v>236</v>
      </c>
      <c r="D209" t="s">
        <v>595</v>
      </c>
      <c r="E209" t="s">
        <v>224</v>
      </c>
      <c r="F209" t="s">
        <v>237</v>
      </c>
    </row>
    <row r="210" spans="1:6" x14ac:dyDescent="0.25">
      <c r="A210" t="s">
        <v>620</v>
      </c>
      <c r="B210" t="s">
        <v>619</v>
      </c>
      <c r="C210" t="s">
        <v>236</v>
      </c>
      <c r="D210" t="s">
        <v>595</v>
      </c>
      <c r="E210" t="s">
        <v>224</v>
      </c>
      <c r="F210" t="s">
        <v>237</v>
      </c>
    </row>
    <row r="211" spans="1:6" x14ac:dyDescent="0.25">
      <c r="A211" t="s">
        <v>621</v>
      </c>
      <c r="B211" t="s">
        <v>161</v>
      </c>
      <c r="C211" t="s">
        <v>236</v>
      </c>
      <c r="D211" t="s">
        <v>595</v>
      </c>
      <c r="E211" t="s">
        <v>224</v>
      </c>
      <c r="F211" t="s">
        <v>237</v>
      </c>
    </row>
    <row r="212" spans="1:6" x14ac:dyDescent="0.25">
      <c r="A212" t="s">
        <v>622</v>
      </c>
      <c r="B212" t="s">
        <v>161</v>
      </c>
      <c r="C212" t="s">
        <v>236</v>
      </c>
      <c r="D212" t="s">
        <v>595</v>
      </c>
      <c r="E212" t="s">
        <v>224</v>
      </c>
      <c r="F212" t="s">
        <v>237</v>
      </c>
    </row>
    <row r="213" spans="1:6" x14ac:dyDescent="0.25">
      <c r="A213" t="s">
        <v>623</v>
      </c>
      <c r="B213" t="s">
        <v>624</v>
      </c>
      <c r="C213" t="s">
        <v>24</v>
      </c>
      <c r="D213" t="s">
        <v>625</v>
      </c>
      <c r="E213" t="s">
        <v>224</v>
      </c>
      <c r="F213" t="s">
        <v>247</v>
      </c>
    </row>
    <row r="214" spans="1:6" x14ac:dyDescent="0.25">
      <c r="A214" t="s">
        <v>626</v>
      </c>
      <c r="B214" t="s">
        <v>627</v>
      </c>
      <c r="C214" t="s">
        <v>18</v>
      </c>
      <c r="D214" t="s">
        <v>625</v>
      </c>
      <c r="E214" t="s">
        <v>21</v>
      </c>
      <c r="F214" t="s">
        <v>247</v>
      </c>
    </row>
    <row r="215" spans="1:6" x14ac:dyDescent="0.25">
      <c r="A215" t="s">
        <v>628</v>
      </c>
      <c r="B215" t="s">
        <v>629</v>
      </c>
      <c r="C215" t="s">
        <v>19</v>
      </c>
      <c r="D215" t="s">
        <v>625</v>
      </c>
      <c r="E215" t="s">
        <v>21</v>
      </c>
      <c r="F215" t="s">
        <v>247</v>
      </c>
    </row>
    <row r="216" spans="1:6" x14ac:dyDescent="0.25">
      <c r="A216" t="s">
        <v>630</v>
      </c>
      <c r="B216" t="s">
        <v>631</v>
      </c>
      <c r="C216" t="s">
        <v>17</v>
      </c>
      <c r="D216" t="s">
        <v>625</v>
      </c>
      <c r="E216" t="s">
        <v>224</v>
      </c>
      <c r="F216" t="s">
        <v>247</v>
      </c>
    </row>
    <row r="217" spans="1:6" x14ac:dyDescent="0.25">
      <c r="A217" t="s">
        <v>632</v>
      </c>
      <c r="B217" t="s">
        <v>633</v>
      </c>
      <c r="C217" t="s">
        <v>14</v>
      </c>
      <c r="D217" t="s">
        <v>625</v>
      </c>
      <c r="E217" t="s">
        <v>224</v>
      </c>
      <c r="F217" t="s">
        <v>247</v>
      </c>
    </row>
    <row r="218" spans="1:6" x14ac:dyDescent="0.25">
      <c r="A218" t="s">
        <v>634</v>
      </c>
      <c r="B218" t="s">
        <v>635</v>
      </c>
      <c r="C218" t="s">
        <v>236</v>
      </c>
      <c r="D218" t="s">
        <v>625</v>
      </c>
      <c r="E218" t="s">
        <v>224</v>
      </c>
      <c r="F218" t="s">
        <v>237</v>
      </c>
    </row>
    <row r="219" spans="1:6" x14ac:dyDescent="0.25">
      <c r="A219" t="s">
        <v>636</v>
      </c>
      <c r="B219" t="s">
        <v>635</v>
      </c>
      <c r="C219" t="s">
        <v>236</v>
      </c>
      <c r="D219" t="s">
        <v>625</v>
      </c>
      <c r="E219" t="s">
        <v>224</v>
      </c>
      <c r="F219" t="s">
        <v>237</v>
      </c>
    </row>
    <row r="220" spans="1:6" x14ac:dyDescent="0.25">
      <c r="A220" t="s">
        <v>637</v>
      </c>
      <c r="B220" t="s">
        <v>638</v>
      </c>
      <c r="C220" t="s">
        <v>18</v>
      </c>
      <c r="D220" t="s">
        <v>639</v>
      </c>
      <c r="E220" t="s">
        <v>224</v>
      </c>
      <c r="F220" t="s">
        <v>247</v>
      </c>
    </row>
    <row r="221" spans="1:6" x14ac:dyDescent="0.25">
      <c r="A221" t="s">
        <v>640</v>
      </c>
      <c r="B221" t="s">
        <v>641</v>
      </c>
      <c r="C221" t="s">
        <v>20</v>
      </c>
      <c r="D221" t="s">
        <v>639</v>
      </c>
      <c r="E221" t="s">
        <v>224</v>
      </c>
      <c r="F221" t="s">
        <v>247</v>
      </c>
    </row>
    <row r="222" spans="1:6" x14ac:dyDescent="0.25">
      <c r="A222" t="s">
        <v>642</v>
      </c>
      <c r="B222" t="s">
        <v>643</v>
      </c>
      <c r="C222" t="s">
        <v>21</v>
      </c>
      <c r="D222" t="s">
        <v>639</v>
      </c>
      <c r="E222" t="s">
        <v>224</v>
      </c>
      <c r="F222" t="s">
        <v>247</v>
      </c>
    </row>
    <row r="223" spans="1:6" x14ac:dyDescent="0.25">
      <c r="A223" t="s">
        <v>644</v>
      </c>
      <c r="B223" t="s">
        <v>645</v>
      </c>
      <c r="C223" t="s">
        <v>0</v>
      </c>
      <c r="D223" t="s">
        <v>639</v>
      </c>
      <c r="E223" t="s">
        <v>224</v>
      </c>
      <c r="F223" t="s">
        <v>247</v>
      </c>
    </row>
    <row r="224" spans="1:6" x14ac:dyDescent="0.25">
      <c r="A224" t="s">
        <v>646</v>
      </c>
      <c r="B224" t="s">
        <v>647</v>
      </c>
      <c r="C224" t="s">
        <v>23</v>
      </c>
      <c r="D224" t="s">
        <v>639</v>
      </c>
      <c r="E224" t="s">
        <v>224</v>
      </c>
      <c r="F224" t="s">
        <v>247</v>
      </c>
    </row>
    <row r="225" spans="1:6" x14ac:dyDescent="0.25">
      <c r="A225" t="s">
        <v>648</v>
      </c>
      <c r="B225" t="s">
        <v>649</v>
      </c>
      <c r="C225" t="s">
        <v>17</v>
      </c>
      <c r="D225" t="s">
        <v>639</v>
      </c>
      <c r="E225" t="s">
        <v>21</v>
      </c>
      <c r="F225" t="s">
        <v>247</v>
      </c>
    </row>
    <row r="226" spans="1:6" x14ac:dyDescent="0.25">
      <c r="A226" t="s">
        <v>650</v>
      </c>
      <c r="B226" t="s">
        <v>651</v>
      </c>
      <c r="C226" t="s">
        <v>22</v>
      </c>
      <c r="D226" t="s">
        <v>639</v>
      </c>
      <c r="E226" t="s">
        <v>224</v>
      </c>
      <c r="F226" t="s">
        <v>247</v>
      </c>
    </row>
    <row r="227" spans="1:6" x14ac:dyDescent="0.25">
      <c r="A227" t="s">
        <v>652</v>
      </c>
      <c r="B227" t="s">
        <v>653</v>
      </c>
      <c r="C227" t="s">
        <v>220</v>
      </c>
      <c r="D227" t="s">
        <v>639</v>
      </c>
      <c r="E227" t="s">
        <v>21</v>
      </c>
      <c r="F227" t="s">
        <v>221</v>
      </c>
    </row>
    <row r="228" spans="1:6" x14ac:dyDescent="0.25">
      <c r="A228" t="s">
        <v>654</v>
      </c>
      <c r="B228" t="s">
        <v>655</v>
      </c>
      <c r="C228" t="s">
        <v>220</v>
      </c>
      <c r="D228" t="s">
        <v>639</v>
      </c>
      <c r="E228" t="s">
        <v>224</v>
      </c>
      <c r="F228" t="s">
        <v>221</v>
      </c>
    </row>
    <row r="229" spans="1:6" x14ac:dyDescent="0.25">
      <c r="A229" t="s">
        <v>656</v>
      </c>
      <c r="B229" t="s">
        <v>657</v>
      </c>
      <c r="C229" t="s">
        <v>220</v>
      </c>
      <c r="D229" t="s">
        <v>639</v>
      </c>
      <c r="E229" t="s">
        <v>224</v>
      </c>
      <c r="F229" t="s">
        <v>221</v>
      </c>
    </row>
    <row r="230" spans="1:6" x14ac:dyDescent="0.25">
      <c r="A230" t="s">
        <v>658</v>
      </c>
      <c r="B230" t="s">
        <v>659</v>
      </c>
      <c r="C230" t="s">
        <v>236</v>
      </c>
      <c r="D230" t="s">
        <v>639</v>
      </c>
      <c r="E230" t="s">
        <v>224</v>
      </c>
      <c r="F230" t="s">
        <v>237</v>
      </c>
    </row>
    <row r="231" spans="1:6" x14ac:dyDescent="0.25">
      <c r="A231" t="s">
        <v>660</v>
      </c>
      <c r="B231" t="s">
        <v>659</v>
      </c>
      <c r="C231" t="s">
        <v>236</v>
      </c>
      <c r="D231" t="s">
        <v>639</v>
      </c>
      <c r="E231" t="s">
        <v>224</v>
      </c>
      <c r="F231" t="s">
        <v>237</v>
      </c>
    </row>
    <row r="232" spans="1:6" x14ac:dyDescent="0.25">
      <c r="A232" t="s">
        <v>661</v>
      </c>
      <c r="B232" t="s">
        <v>662</v>
      </c>
      <c r="C232" t="s">
        <v>14</v>
      </c>
      <c r="D232" t="s">
        <v>663</v>
      </c>
      <c r="E232" t="s">
        <v>21</v>
      </c>
      <c r="F232" t="s">
        <v>247</v>
      </c>
    </row>
    <row r="233" spans="1:6" x14ac:dyDescent="0.25">
      <c r="A233" t="s">
        <v>664</v>
      </c>
      <c r="B233" t="s">
        <v>665</v>
      </c>
      <c r="C233" t="s">
        <v>14</v>
      </c>
      <c r="D233" t="s">
        <v>666</v>
      </c>
      <c r="E233" t="s">
        <v>224</v>
      </c>
      <c r="F233" t="s">
        <v>247</v>
      </c>
    </row>
    <row r="234" spans="1:6" x14ac:dyDescent="0.25">
      <c r="A234" t="s">
        <v>667</v>
      </c>
      <c r="B234" t="s">
        <v>668</v>
      </c>
      <c r="C234" t="s">
        <v>19</v>
      </c>
      <c r="D234" t="s">
        <v>666</v>
      </c>
      <c r="E234" t="s">
        <v>224</v>
      </c>
      <c r="F234" t="s">
        <v>247</v>
      </c>
    </row>
    <row r="235" spans="1:6" x14ac:dyDescent="0.25">
      <c r="A235" t="s">
        <v>669</v>
      </c>
      <c r="B235" t="s">
        <v>670</v>
      </c>
      <c r="C235" t="s">
        <v>20</v>
      </c>
      <c r="D235" t="s">
        <v>666</v>
      </c>
      <c r="E235" t="s">
        <v>224</v>
      </c>
      <c r="F235" t="s">
        <v>247</v>
      </c>
    </row>
    <row r="236" spans="1:6" x14ac:dyDescent="0.25">
      <c r="A236" t="s">
        <v>671</v>
      </c>
      <c r="B236" t="s">
        <v>672</v>
      </c>
      <c r="C236" t="s">
        <v>17</v>
      </c>
      <c r="D236" t="s">
        <v>666</v>
      </c>
      <c r="E236" t="s">
        <v>224</v>
      </c>
      <c r="F236" t="s">
        <v>247</v>
      </c>
    </row>
    <row r="237" spans="1:6" x14ac:dyDescent="0.25">
      <c r="A237" t="s">
        <v>673</v>
      </c>
      <c r="B237" t="s">
        <v>674</v>
      </c>
      <c r="C237" t="s">
        <v>220</v>
      </c>
      <c r="D237" t="s">
        <v>666</v>
      </c>
      <c r="E237" t="s">
        <v>21</v>
      </c>
      <c r="F237" t="s">
        <v>221</v>
      </c>
    </row>
    <row r="238" spans="1:6" x14ac:dyDescent="0.25">
      <c r="A238" t="s">
        <v>675</v>
      </c>
      <c r="B238" t="s">
        <v>676</v>
      </c>
      <c r="C238" t="s">
        <v>220</v>
      </c>
      <c r="D238" t="s">
        <v>666</v>
      </c>
      <c r="E238" t="s">
        <v>224</v>
      </c>
      <c r="F238" t="s">
        <v>221</v>
      </c>
    </row>
    <row r="239" spans="1:6" x14ac:dyDescent="0.25">
      <c r="A239" t="s">
        <v>677</v>
      </c>
      <c r="B239" t="s">
        <v>678</v>
      </c>
      <c r="C239" t="s">
        <v>220</v>
      </c>
      <c r="D239" t="s">
        <v>666</v>
      </c>
      <c r="E239" t="s">
        <v>224</v>
      </c>
      <c r="F239" t="s">
        <v>221</v>
      </c>
    </row>
    <row r="240" spans="1:6" x14ac:dyDescent="0.25">
      <c r="A240" t="s">
        <v>679</v>
      </c>
      <c r="B240" t="s">
        <v>680</v>
      </c>
      <c r="C240" t="s">
        <v>562</v>
      </c>
      <c r="D240" t="s">
        <v>666</v>
      </c>
      <c r="E240" t="s">
        <v>21</v>
      </c>
      <c r="F240" t="s">
        <v>563</v>
      </c>
    </row>
    <row r="241" spans="1:6" x14ac:dyDescent="0.25">
      <c r="A241" t="s">
        <v>681</v>
      </c>
      <c r="B241" t="s">
        <v>680</v>
      </c>
      <c r="C241" t="s">
        <v>562</v>
      </c>
      <c r="D241" t="s">
        <v>666</v>
      </c>
      <c r="E241" t="s">
        <v>21</v>
      </c>
      <c r="F241" t="s">
        <v>563</v>
      </c>
    </row>
    <row r="242" spans="1:6" x14ac:dyDescent="0.25">
      <c r="A242" t="s">
        <v>682</v>
      </c>
      <c r="B242" t="s">
        <v>683</v>
      </c>
      <c r="C242" t="s">
        <v>236</v>
      </c>
      <c r="D242" t="s">
        <v>666</v>
      </c>
      <c r="E242" t="s">
        <v>224</v>
      </c>
      <c r="F242" t="s">
        <v>237</v>
      </c>
    </row>
    <row r="243" spans="1:6" x14ac:dyDescent="0.25">
      <c r="A243" t="s">
        <v>684</v>
      </c>
      <c r="B243" t="s">
        <v>683</v>
      </c>
      <c r="C243" t="s">
        <v>236</v>
      </c>
      <c r="D243" t="s">
        <v>666</v>
      </c>
      <c r="E243" t="s">
        <v>224</v>
      </c>
      <c r="F243" t="s">
        <v>237</v>
      </c>
    </row>
    <row r="244" spans="1:6" x14ac:dyDescent="0.25">
      <c r="A244" t="s">
        <v>685</v>
      </c>
      <c r="B244" t="s">
        <v>686</v>
      </c>
      <c r="C244" t="s">
        <v>236</v>
      </c>
      <c r="D244" t="s">
        <v>666</v>
      </c>
      <c r="E244" t="s">
        <v>224</v>
      </c>
      <c r="F244" t="s">
        <v>237</v>
      </c>
    </row>
    <row r="245" spans="1:6" x14ac:dyDescent="0.25">
      <c r="A245" t="s">
        <v>687</v>
      </c>
      <c r="B245" t="s">
        <v>686</v>
      </c>
      <c r="C245" t="s">
        <v>236</v>
      </c>
      <c r="D245" t="s">
        <v>666</v>
      </c>
      <c r="E245" t="s">
        <v>224</v>
      </c>
      <c r="F245" t="s">
        <v>237</v>
      </c>
    </row>
    <row r="246" spans="1:6" x14ac:dyDescent="0.25">
      <c r="A246" t="s">
        <v>688</v>
      </c>
      <c r="B246" t="s">
        <v>689</v>
      </c>
      <c r="C246" t="s">
        <v>21</v>
      </c>
      <c r="D246" t="s">
        <v>690</v>
      </c>
      <c r="E246" t="s">
        <v>21</v>
      </c>
      <c r="F246" t="s">
        <v>247</v>
      </c>
    </row>
    <row r="247" spans="1:6" x14ac:dyDescent="0.25">
      <c r="A247" t="s">
        <v>691</v>
      </c>
      <c r="B247" t="s">
        <v>692</v>
      </c>
      <c r="C247" t="s">
        <v>17</v>
      </c>
      <c r="D247" t="s">
        <v>690</v>
      </c>
      <c r="E247" t="s">
        <v>224</v>
      </c>
      <c r="F247" t="s">
        <v>247</v>
      </c>
    </row>
    <row r="248" spans="1:6" x14ac:dyDescent="0.25">
      <c r="A248" t="s">
        <v>693</v>
      </c>
      <c r="B248" t="s">
        <v>694</v>
      </c>
      <c r="C248" t="s">
        <v>0</v>
      </c>
      <c r="D248" t="s">
        <v>690</v>
      </c>
      <c r="E248" t="s">
        <v>21</v>
      </c>
      <c r="F248" t="s">
        <v>247</v>
      </c>
    </row>
    <row r="249" spans="1:6" x14ac:dyDescent="0.25">
      <c r="A249" t="s">
        <v>695</v>
      </c>
      <c r="B249" t="s">
        <v>696</v>
      </c>
      <c r="C249" t="s">
        <v>17</v>
      </c>
      <c r="D249" t="s">
        <v>690</v>
      </c>
      <c r="E249" t="s">
        <v>21</v>
      </c>
      <c r="F249" t="s">
        <v>247</v>
      </c>
    </row>
    <row r="250" spans="1:6" x14ac:dyDescent="0.25">
      <c r="A250" t="s">
        <v>697</v>
      </c>
      <c r="B250" t="s">
        <v>698</v>
      </c>
      <c r="C250" t="s">
        <v>18</v>
      </c>
      <c r="D250" t="s">
        <v>690</v>
      </c>
      <c r="E250" t="s">
        <v>21</v>
      </c>
      <c r="F250" t="s">
        <v>247</v>
      </c>
    </row>
    <row r="251" spans="1:6" x14ac:dyDescent="0.25">
      <c r="A251" t="s">
        <v>699</v>
      </c>
      <c r="B251" t="s">
        <v>700</v>
      </c>
      <c r="C251" t="s">
        <v>22</v>
      </c>
      <c r="D251" t="s">
        <v>690</v>
      </c>
      <c r="E251" t="s">
        <v>21</v>
      </c>
      <c r="F251" t="s">
        <v>247</v>
      </c>
    </row>
    <row r="252" spans="1:6" x14ac:dyDescent="0.25">
      <c r="A252" t="s">
        <v>701</v>
      </c>
      <c r="B252" t="s">
        <v>702</v>
      </c>
      <c r="C252" t="s">
        <v>21</v>
      </c>
      <c r="D252" t="s">
        <v>690</v>
      </c>
      <c r="E252" t="s">
        <v>224</v>
      </c>
      <c r="F252" t="s">
        <v>247</v>
      </c>
    </row>
    <row r="253" spans="1:6" x14ac:dyDescent="0.25">
      <c r="A253" t="s">
        <v>703</v>
      </c>
      <c r="B253" t="s">
        <v>704</v>
      </c>
      <c r="C253" t="s">
        <v>0</v>
      </c>
      <c r="D253" t="s">
        <v>690</v>
      </c>
      <c r="E253" t="s">
        <v>224</v>
      </c>
      <c r="F253" t="s">
        <v>247</v>
      </c>
    </row>
    <row r="254" spans="1:6" x14ac:dyDescent="0.25">
      <c r="A254" t="s">
        <v>705</v>
      </c>
      <c r="B254" t="s">
        <v>706</v>
      </c>
      <c r="C254" t="s">
        <v>23</v>
      </c>
      <c r="D254" t="s">
        <v>690</v>
      </c>
      <c r="E254" t="s">
        <v>21</v>
      </c>
      <c r="F254" t="s">
        <v>247</v>
      </c>
    </row>
    <row r="255" spans="1:6" x14ac:dyDescent="0.25">
      <c r="A255" t="s">
        <v>707</v>
      </c>
      <c r="B255" t="s">
        <v>708</v>
      </c>
      <c r="C255" t="s">
        <v>220</v>
      </c>
      <c r="D255" t="s">
        <v>690</v>
      </c>
      <c r="E255" t="s">
        <v>21</v>
      </c>
      <c r="F255" t="s">
        <v>221</v>
      </c>
    </row>
    <row r="256" spans="1:6" x14ac:dyDescent="0.25">
      <c r="A256" t="s">
        <v>709</v>
      </c>
      <c r="B256" t="s">
        <v>710</v>
      </c>
      <c r="C256" t="s">
        <v>220</v>
      </c>
      <c r="D256" t="s">
        <v>690</v>
      </c>
      <c r="E256" t="s">
        <v>21</v>
      </c>
      <c r="F256" t="s">
        <v>221</v>
      </c>
    </row>
    <row r="257" spans="1:6" x14ac:dyDescent="0.25">
      <c r="A257" t="s">
        <v>711</v>
      </c>
      <c r="B257" t="s">
        <v>146</v>
      </c>
      <c r="C257" t="s">
        <v>220</v>
      </c>
      <c r="D257" t="s">
        <v>690</v>
      </c>
      <c r="E257" t="s">
        <v>224</v>
      </c>
      <c r="F257" t="s">
        <v>221</v>
      </c>
    </row>
    <row r="258" spans="1:6" x14ac:dyDescent="0.25">
      <c r="A258" t="s">
        <v>712</v>
      </c>
      <c r="B258" t="s">
        <v>713</v>
      </c>
      <c r="C258" t="s">
        <v>220</v>
      </c>
      <c r="D258" t="s">
        <v>690</v>
      </c>
      <c r="E258" t="s">
        <v>21</v>
      </c>
      <c r="F258" t="s">
        <v>221</v>
      </c>
    </row>
    <row r="259" spans="1:6" x14ac:dyDescent="0.25">
      <c r="A259" t="s">
        <v>714</v>
      </c>
      <c r="B259" t="s">
        <v>715</v>
      </c>
      <c r="C259" t="s">
        <v>236</v>
      </c>
      <c r="D259" t="s">
        <v>690</v>
      </c>
      <c r="E259" t="s">
        <v>224</v>
      </c>
      <c r="F259" t="s">
        <v>237</v>
      </c>
    </row>
    <row r="260" spans="1:6" x14ac:dyDescent="0.25">
      <c r="A260" t="s">
        <v>716</v>
      </c>
      <c r="B260" t="s">
        <v>715</v>
      </c>
      <c r="C260" t="s">
        <v>236</v>
      </c>
      <c r="D260" t="s">
        <v>690</v>
      </c>
      <c r="E260" t="s">
        <v>224</v>
      </c>
      <c r="F260" t="s">
        <v>237</v>
      </c>
    </row>
    <row r="261" spans="1:6" x14ac:dyDescent="0.25">
      <c r="A261" t="s">
        <v>717</v>
      </c>
      <c r="B261" t="s">
        <v>718</v>
      </c>
      <c r="C261" t="s">
        <v>17</v>
      </c>
      <c r="D261" t="s">
        <v>719</v>
      </c>
      <c r="E261" t="s">
        <v>224</v>
      </c>
      <c r="F261" t="s">
        <v>247</v>
      </c>
    </row>
    <row r="262" spans="1:6" x14ac:dyDescent="0.25">
      <c r="A262" t="s">
        <v>720</v>
      </c>
      <c r="B262" t="s">
        <v>721</v>
      </c>
      <c r="C262" t="s">
        <v>19</v>
      </c>
      <c r="D262" t="s">
        <v>719</v>
      </c>
      <c r="E262" t="s">
        <v>21</v>
      </c>
      <c r="F262" t="s">
        <v>247</v>
      </c>
    </row>
    <row r="263" spans="1:6" x14ac:dyDescent="0.25">
      <c r="A263" t="s">
        <v>722</v>
      </c>
      <c r="B263" t="s">
        <v>723</v>
      </c>
      <c r="C263" t="s">
        <v>22</v>
      </c>
      <c r="D263" t="s">
        <v>719</v>
      </c>
      <c r="E263" t="s">
        <v>224</v>
      </c>
      <c r="F263" t="s">
        <v>247</v>
      </c>
    </row>
    <row r="264" spans="1:6" x14ac:dyDescent="0.25">
      <c r="A264" t="s">
        <v>724</v>
      </c>
      <c r="B264" t="s">
        <v>725</v>
      </c>
      <c r="C264" t="s">
        <v>23</v>
      </c>
      <c r="D264" t="s">
        <v>719</v>
      </c>
      <c r="E264" t="s">
        <v>224</v>
      </c>
      <c r="F264" t="s">
        <v>247</v>
      </c>
    </row>
    <row r="265" spans="1:6" x14ac:dyDescent="0.25">
      <c r="A265" t="s">
        <v>726</v>
      </c>
      <c r="B265" t="s">
        <v>727</v>
      </c>
      <c r="C265" t="s">
        <v>21</v>
      </c>
      <c r="D265" t="s">
        <v>719</v>
      </c>
      <c r="E265" t="s">
        <v>224</v>
      </c>
      <c r="F265" t="s">
        <v>247</v>
      </c>
    </row>
    <row r="266" spans="1:6" x14ac:dyDescent="0.25">
      <c r="A266" t="s">
        <v>728</v>
      </c>
      <c r="B266" t="s">
        <v>729</v>
      </c>
      <c r="C266" t="s">
        <v>24</v>
      </c>
      <c r="D266" t="s">
        <v>719</v>
      </c>
      <c r="E266" t="s">
        <v>224</v>
      </c>
      <c r="F266" t="s">
        <v>247</v>
      </c>
    </row>
    <row r="267" spans="1:6" x14ac:dyDescent="0.25">
      <c r="A267" t="s">
        <v>730</v>
      </c>
      <c r="B267" t="s">
        <v>731</v>
      </c>
      <c r="C267" t="s">
        <v>236</v>
      </c>
      <c r="D267" t="s">
        <v>719</v>
      </c>
      <c r="E267" t="s">
        <v>224</v>
      </c>
      <c r="F267" t="s">
        <v>237</v>
      </c>
    </row>
    <row r="268" spans="1:6" x14ac:dyDescent="0.25">
      <c r="A268" t="s">
        <v>732</v>
      </c>
      <c r="B268" t="s">
        <v>731</v>
      </c>
      <c r="C268" t="s">
        <v>236</v>
      </c>
      <c r="D268" t="s">
        <v>719</v>
      </c>
      <c r="E268" t="s">
        <v>224</v>
      </c>
      <c r="F268" t="s">
        <v>237</v>
      </c>
    </row>
    <row r="269" spans="1:6" x14ac:dyDescent="0.25">
      <c r="A269" t="s">
        <v>733</v>
      </c>
      <c r="B269" t="s">
        <v>734</v>
      </c>
      <c r="C269" t="s">
        <v>236</v>
      </c>
      <c r="D269" t="s">
        <v>719</v>
      </c>
      <c r="E269" t="s">
        <v>21</v>
      </c>
      <c r="F269" t="s">
        <v>237</v>
      </c>
    </row>
    <row r="270" spans="1:6" x14ac:dyDescent="0.25">
      <c r="A270" t="s">
        <v>735</v>
      </c>
      <c r="B270" t="s">
        <v>734</v>
      </c>
      <c r="C270" t="s">
        <v>236</v>
      </c>
      <c r="D270" t="s">
        <v>719</v>
      </c>
      <c r="E270" t="s">
        <v>21</v>
      </c>
      <c r="F270" t="s">
        <v>237</v>
      </c>
    </row>
    <row r="271" spans="1:6" x14ac:dyDescent="0.25">
      <c r="A271" t="s">
        <v>736</v>
      </c>
      <c r="B271" t="s">
        <v>737</v>
      </c>
      <c r="C271" t="s">
        <v>0</v>
      </c>
      <c r="D271" t="s">
        <v>84</v>
      </c>
      <c r="E271" t="s">
        <v>21</v>
      </c>
      <c r="F271" t="s">
        <v>247</v>
      </c>
    </row>
    <row r="272" spans="1:6" x14ac:dyDescent="0.25">
      <c r="A272" t="s">
        <v>738</v>
      </c>
      <c r="B272" t="s">
        <v>739</v>
      </c>
      <c r="C272" t="s">
        <v>21</v>
      </c>
      <c r="D272" t="s">
        <v>84</v>
      </c>
      <c r="E272" t="s">
        <v>21</v>
      </c>
      <c r="F272" t="s">
        <v>247</v>
      </c>
    </row>
    <row r="273" spans="1:6" x14ac:dyDescent="0.25">
      <c r="A273" t="s">
        <v>740</v>
      </c>
      <c r="B273" t="s">
        <v>741</v>
      </c>
      <c r="C273" t="s">
        <v>0</v>
      </c>
      <c r="D273" t="s">
        <v>84</v>
      </c>
      <c r="E273" t="s">
        <v>21</v>
      </c>
      <c r="F273" t="s">
        <v>247</v>
      </c>
    </row>
    <row r="274" spans="1:6" x14ac:dyDescent="0.25">
      <c r="A274" t="s">
        <v>742</v>
      </c>
      <c r="B274" t="s">
        <v>575</v>
      </c>
      <c r="C274" t="s">
        <v>575</v>
      </c>
      <c r="D274" t="s">
        <v>266</v>
      </c>
      <c r="E274">
        <v>0</v>
      </c>
      <c r="F274" t="s">
        <v>575</v>
      </c>
    </row>
    <row r="275" spans="1:6" x14ac:dyDescent="0.25">
      <c r="A275" t="s">
        <v>743</v>
      </c>
      <c r="B275" t="s">
        <v>744</v>
      </c>
      <c r="C275" t="s">
        <v>24</v>
      </c>
      <c r="D275" t="s">
        <v>84</v>
      </c>
      <c r="E275" t="s">
        <v>21</v>
      </c>
      <c r="F275" t="s">
        <v>247</v>
      </c>
    </row>
    <row r="276" spans="1:6" x14ac:dyDescent="0.25">
      <c r="A276" t="s">
        <v>745</v>
      </c>
      <c r="B276" t="s">
        <v>163</v>
      </c>
      <c r="C276" t="s">
        <v>14</v>
      </c>
      <c r="D276" t="s">
        <v>84</v>
      </c>
      <c r="E276" t="s">
        <v>21</v>
      </c>
      <c r="F276" t="s">
        <v>247</v>
      </c>
    </row>
    <row r="277" spans="1:6" x14ac:dyDescent="0.25">
      <c r="A277" t="s">
        <v>746</v>
      </c>
      <c r="B277" t="s">
        <v>747</v>
      </c>
      <c r="C277" t="s">
        <v>19</v>
      </c>
      <c r="D277" t="s">
        <v>84</v>
      </c>
      <c r="E277" t="s">
        <v>21</v>
      </c>
      <c r="F277" t="s">
        <v>247</v>
      </c>
    </row>
    <row r="278" spans="1:6" x14ac:dyDescent="0.25">
      <c r="A278" t="s">
        <v>748</v>
      </c>
      <c r="B278" t="s">
        <v>749</v>
      </c>
      <c r="C278" t="s">
        <v>20</v>
      </c>
      <c r="D278" t="s">
        <v>84</v>
      </c>
      <c r="E278" t="s">
        <v>21</v>
      </c>
      <c r="F278" t="s">
        <v>247</v>
      </c>
    </row>
    <row r="279" spans="1:6" x14ac:dyDescent="0.25">
      <c r="A279" t="s">
        <v>750</v>
      </c>
      <c r="B279" t="s">
        <v>751</v>
      </c>
      <c r="C279" t="s">
        <v>14</v>
      </c>
      <c r="D279" t="s">
        <v>84</v>
      </c>
      <c r="E279" t="s">
        <v>224</v>
      </c>
      <c r="F279" t="s">
        <v>247</v>
      </c>
    </row>
    <row r="280" spans="1:6" x14ac:dyDescent="0.25">
      <c r="A280" t="s">
        <v>752</v>
      </c>
      <c r="B280" t="s">
        <v>753</v>
      </c>
      <c r="C280" t="s">
        <v>14</v>
      </c>
      <c r="D280" t="s">
        <v>84</v>
      </c>
      <c r="E280" t="s">
        <v>224</v>
      </c>
      <c r="F280" t="s">
        <v>247</v>
      </c>
    </row>
    <row r="281" spans="1:6" x14ac:dyDescent="0.25">
      <c r="A281" t="s">
        <v>754</v>
      </c>
      <c r="B281" t="s">
        <v>755</v>
      </c>
      <c r="C281" t="s">
        <v>17</v>
      </c>
      <c r="D281" t="s">
        <v>84</v>
      </c>
      <c r="E281" t="s">
        <v>224</v>
      </c>
      <c r="F281" t="s">
        <v>247</v>
      </c>
    </row>
    <row r="282" spans="1:6" x14ac:dyDescent="0.25">
      <c r="A282" t="s">
        <v>756</v>
      </c>
      <c r="B282" t="s">
        <v>757</v>
      </c>
      <c r="C282" t="s">
        <v>18</v>
      </c>
      <c r="D282" t="s">
        <v>84</v>
      </c>
      <c r="E282" t="s">
        <v>224</v>
      </c>
      <c r="F282" t="s">
        <v>247</v>
      </c>
    </row>
    <row r="283" spans="1:6" x14ac:dyDescent="0.25">
      <c r="A283" t="s">
        <v>758</v>
      </c>
      <c r="B283" t="s">
        <v>759</v>
      </c>
      <c r="C283" t="s">
        <v>21</v>
      </c>
      <c r="D283" t="s">
        <v>84</v>
      </c>
      <c r="E283" t="s">
        <v>21</v>
      </c>
      <c r="F283" t="s">
        <v>247</v>
      </c>
    </row>
    <row r="284" spans="1:6" x14ac:dyDescent="0.25">
      <c r="A284" t="s">
        <v>760</v>
      </c>
      <c r="B284" t="s">
        <v>761</v>
      </c>
      <c r="C284" t="s">
        <v>19</v>
      </c>
      <c r="D284" t="s">
        <v>84</v>
      </c>
      <c r="E284" t="s">
        <v>224</v>
      </c>
      <c r="F284" t="s">
        <v>247</v>
      </c>
    </row>
    <row r="285" spans="1:6" x14ac:dyDescent="0.25">
      <c r="A285" t="s">
        <v>762</v>
      </c>
      <c r="B285" t="s">
        <v>763</v>
      </c>
      <c r="C285" t="s">
        <v>20</v>
      </c>
      <c r="D285" t="s">
        <v>84</v>
      </c>
      <c r="E285" t="s">
        <v>224</v>
      </c>
      <c r="F285" t="s">
        <v>247</v>
      </c>
    </row>
    <row r="286" spans="1:6" x14ac:dyDescent="0.25">
      <c r="A286" t="s">
        <v>764</v>
      </c>
      <c r="B286" t="s">
        <v>765</v>
      </c>
      <c r="C286" t="s">
        <v>220</v>
      </c>
      <c r="D286" t="s">
        <v>84</v>
      </c>
      <c r="E286" t="s">
        <v>21</v>
      </c>
      <c r="F286" t="s">
        <v>221</v>
      </c>
    </row>
    <row r="287" spans="1:6" x14ac:dyDescent="0.25">
      <c r="A287" t="s">
        <v>766</v>
      </c>
      <c r="B287" t="s">
        <v>767</v>
      </c>
      <c r="C287" t="s">
        <v>220</v>
      </c>
      <c r="D287" t="s">
        <v>84</v>
      </c>
      <c r="E287" t="s">
        <v>224</v>
      </c>
      <c r="F287" t="s">
        <v>221</v>
      </c>
    </row>
    <row r="288" spans="1:6" x14ac:dyDescent="0.25">
      <c r="A288" t="s">
        <v>768</v>
      </c>
      <c r="B288" t="s">
        <v>769</v>
      </c>
      <c r="C288" t="s">
        <v>236</v>
      </c>
      <c r="D288" t="s">
        <v>84</v>
      </c>
      <c r="E288" t="s">
        <v>224</v>
      </c>
      <c r="F288" t="s">
        <v>237</v>
      </c>
    </row>
    <row r="289" spans="1:6" x14ac:dyDescent="0.25">
      <c r="A289" t="s">
        <v>770</v>
      </c>
      <c r="B289" t="s">
        <v>769</v>
      </c>
      <c r="C289" t="s">
        <v>236</v>
      </c>
      <c r="D289" t="s">
        <v>84</v>
      </c>
      <c r="E289" t="s">
        <v>224</v>
      </c>
      <c r="F289" t="s">
        <v>237</v>
      </c>
    </row>
    <row r="290" spans="1:6" x14ac:dyDescent="0.25">
      <c r="A290" t="s">
        <v>771</v>
      </c>
      <c r="B290" t="s">
        <v>772</v>
      </c>
      <c r="C290" t="s">
        <v>20</v>
      </c>
      <c r="D290" t="s">
        <v>75</v>
      </c>
      <c r="E290" t="s">
        <v>21</v>
      </c>
      <c r="F290" t="s">
        <v>247</v>
      </c>
    </row>
    <row r="291" spans="1:6" x14ac:dyDescent="0.25">
      <c r="A291" t="s">
        <v>773</v>
      </c>
      <c r="B291" t="s">
        <v>774</v>
      </c>
      <c r="C291" t="s">
        <v>18</v>
      </c>
      <c r="D291" t="s">
        <v>75</v>
      </c>
      <c r="E291" t="s">
        <v>21</v>
      </c>
      <c r="F291" t="s">
        <v>247</v>
      </c>
    </row>
    <row r="292" spans="1:6" x14ac:dyDescent="0.25">
      <c r="A292" t="s">
        <v>775</v>
      </c>
      <c r="B292" t="s">
        <v>776</v>
      </c>
      <c r="C292" t="s">
        <v>0</v>
      </c>
      <c r="D292" t="s">
        <v>75</v>
      </c>
      <c r="E292" t="s">
        <v>224</v>
      </c>
      <c r="F292" t="s">
        <v>247</v>
      </c>
    </row>
    <row r="293" spans="1:6" x14ac:dyDescent="0.25">
      <c r="A293" t="s">
        <v>777</v>
      </c>
      <c r="B293" t="s">
        <v>778</v>
      </c>
      <c r="C293" t="s">
        <v>19</v>
      </c>
      <c r="D293" t="s">
        <v>75</v>
      </c>
      <c r="E293" t="s">
        <v>224</v>
      </c>
      <c r="F293" t="s">
        <v>247</v>
      </c>
    </row>
    <row r="294" spans="1:6" x14ac:dyDescent="0.25">
      <c r="A294" t="s">
        <v>779</v>
      </c>
      <c r="B294" t="s">
        <v>780</v>
      </c>
      <c r="C294" t="s">
        <v>22</v>
      </c>
      <c r="D294" t="s">
        <v>75</v>
      </c>
      <c r="E294" t="s">
        <v>224</v>
      </c>
      <c r="F294" t="s">
        <v>247</v>
      </c>
    </row>
    <row r="295" spans="1:6" x14ac:dyDescent="0.25">
      <c r="A295" t="s">
        <v>781</v>
      </c>
      <c r="B295" t="s">
        <v>782</v>
      </c>
      <c r="C295" t="s">
        <v>21</v>
      </c>
      <c r="D295" t="s">
        <v>75</v>
      </c>
      <c r="E295" t="s">
        <v>21</v>
      </c>
      <c r="F295" t="s">
        <v>247</v>
      </c>
    </row>
    <row r="296" spans="1:6" x14ac:dyDescent="0.25">
      <c r="A296" t="s">
        <v>783</v>
      </c>
      <c r="B296" t="s">
        <v>87</v>
      </c>
      <c r="C296" t="s">
        <v>19</v>
      </c>
      <c r="D296" t="s">
        <v>75</v>
      </c>
      <c r="E296" t="s">
        <v>224</v>
      </c>
      <c r="F296" t="s">
        <v>247</v>
      </c>
    </row>
    <row r="297" spans="1:6" x14ac:dyDescent="0.25">
      <c r="A297" t="s">
        <v>784</v>
      </c>
      <c r="B297" t="s">
        <v>785</v>
      </c>
      <c r="C297" t="s">
        <v>23</v>
      </c>
      <c r="D297" t="s">
        <v>75</v>
      </c>
      <c r="E297" t="s">
        <v>21</v>
      </c>
      <c r="F297" t="s">
        <v>247</v>
      </c>
    </row>
    <row r="298" spans="1:6" x14ac:dyDescent="0.25">
      <c r="A298" t="s">
        <v>786</v>
      </c>
      <c r="B298" t="s">
        <v>787</v>
      </c>
      <c r="C298" t="s">
        <v>20</v>
      </c>
      <c r="D298" t="s">
        <v>75</v>
      </c>
      <c r="E298" t="s">
        <v>224</v>
      </c>
      <c r="F298" t="s">
        <v>247</v>
      </c>
    </row>
    <row r="299" spans="1:6" x14ac:dyDescent="0.25">
      <c r="A299" t="s">
        <v>788</v>
      </c>
      <c r="B299" t="s">
        <v>789</v>
      </c>
      <c r="C299" t="s">
        <v>22</v>
      </c>
      <c r="D299" t="s">
        <v>75</v>
      </c>
      <c r="E299" t="s">
        <v>21</v>
      </c>
      <c r="F299" t="s">
        <v>247</v>
      </c>
    </row>
    <row r="300" spans="1:6" x14ac:dyDescent="0.25">
      <c r="A300" t="s">
        <v>790</v>
      </c>
      <c r="B300" t="s">
        <v>791</v>
      </c>
      <c r="C300" t="s">
        <v>19</v>
      </c>
      <c r="D300" t="s">
        <v>75</v>
      </c>
      <c r="E300" t="s">
        <v>21</v>
      </c>
      <c r="F300" t="s">
        <v>247</v>
      </c>
    </row>
    <row r="301" spans="1:6" x14ac:dyDescent="0.25">
      <c r="A301" t="s">
        <v>792</v>
      </c>
      <c r="B301" t="s">
        <v>793</v>
      </c>
      <c r="C301" t="s">
        <v>17</v>
      </c>
      <c r="D301" t="s">
        <v>75</v>
      </c>
      <c r="E301" t="s">
        <v>21</v>
      </c>
      <c r="F301" t="s">
        <v>247</v>
      </c>
    </row>
    <row r="302" spans="1:6" x14ac:dyDescent="0.25">
      <c r="A302" t="s">
        <v>794</v>
      </c>
      <c r="B302" t="s">
        <v>795</v>
      </c>
      <c r="C302" t="s">
        <v>23</v>
      </c>
      <c r="D302" t="s">
        <v>75</v>
      </c>
      <c r="E302" t="s">
        <v>21</v>
      </c>
      <c r="F302" t="s">
        <v>247</v>
      </c>
    </row>
    <row r="303" spans="1:6" x14ac:dyDescent="0.25">
      <c r="A303" t="s">
        <v>796</v>
      </c>
      <c r="B303" t="s">
        <v>797</v>
      </c>
      <c r="C303" t="s">
        <v>0</v>
      </c>
      <c r="D303" t="s">
        <v>75</v>
      </c>
      <c r="E303" t="s">
        <v>21</v>
      </c>
      <c r="F303" t="s">
        <v>247</v>
      </c>
    </row>
    <row r="304" spans="1:6" x14ac:dyDescent="0.25">
      <c r="A304" t="s">
        <v>798</v>
      </c>
      <c r="B304" t="s">
        <v>799</v>
      </c>
      <c r="C304" t="s">
        <v>20</v>
      </c>
      <c r="D304" t="s">
        <v>75</v>
      </c>
      <c r="E304" t="s">
        <v>224</v>
      </c>
      <c r="F304" t="s">
        <v>247</v>
      </c>
    </row>
    <row r="305" spans="1:6" x14ac:dyDescent="0.25">
      <c r="A305" t="s">
        <v>800</v>
      </c>
      <c r="B305" t="s">
        <v>801</v>
      </c>
      <c r="C305" t="s">
        <v>22</v>
      </c>
      <c r="D305" t="s">
        <v>75</v>
      </c>
      <c r="E305" t="s">
        <v>224</v>
      </c>
      <c r="F305" t="s">
        <v>247</v>
      </c>
    </row>
    <row r="306" spans="1:6" x14ac:dyDescent="0.25">
      <c r="A306" t="s">
        <v>802</v>
      </c>
      <c r="B306" t="s">
        <v>803</v>
      </c>
      <c r="C306" t="s">
        <v>24</v>
      </c>
      <c r="D306" t="s">
        <v>75</v>
      </c>
      <c r="E306" t="s">
        <v>224</v>
      </c>
      <c r="F306" t="s">
        <v>247</v>
      </c>
    </row>
    <row r="307" spans="1:6" x14ac:dyDescent="0.25">
      <c r="A307" t="s">
        <v>804</v>
      </c>
      <c r="B307" t="s">
        <v>805</v>
      </c>
      <c r="C307" t="s">
        <v>21</v>
      </c>
      <c r="D307" t="s">
        <v>75</v>
      </c>
      <c r="E307" t="s">
        <v>224</v>
      </c>
      <c r="F307" t="s">
        <v>247</v>
      </c>
    </row>
    <row r="308" spans="1:6" x14ac:dyDescent="0.25">
      <c r="A308" t="s">
        <v>806</v>
      </c>
      <c r="B308" t="s">
        <v>807</v>
      </c>
      <c r="C308" t="s">
        <v>23</v>
      </c>
      <c r="D308" t="s">
        <v>75</v>
      </c>
      <c r="E308" t="s">
        <v>224</v>
      </c>
      <c r="F308" t="s">
        <v>247</v>
      </c>
    </row>
    <row r="309" spans="1:6" x14ac:dyDescent="0.25">
      <c r="A309" t="s">
        <v>808</v>
      </c>
      <c r="B309" t="s">
        <v>100</v>
      </c>
      <c r="C309" t="s">
        <v>0</v>
      </c>
      <c r="D309" t="s">
        <v>75</v>
      </c>
      <c r="E309" t="s">
        <v>224</v>
      </c>
      <c r="F309" t="s">
        <v>247</v>
      </c>
    </row>
    <row r="310" spans="1:6" x14ac:dyDescent="0.25">
      <c r="A310" t="s">
        <v>809</v>
      </c>
      <c r="B310" t="s">
        <v>810</v>
      </c>
      <c r="C310" t="s">
        <v>20</v>
      </c>
      <c r="D310" t="s">
        <v>75</v>
      </c>
      <c r="E310" t="s">
        <v>21</v>
      </c>
      <c r="F310" t="s">
        <v>247</v>
      </c>
    </row>
    <row r="311" spans="1:6" x14ac:dyDescent="0.25">
      <c r="A311" t="s">
        <v>811</v>
      </c>
      <c r="B311" t="s">
        <v>812</v>
      </c>
      <c r="C311" t="s">
        <v>21</v>
      </c>
      <c r="D311" t="s">
        <v>75</v>
      </c>
      <c r="E311" t="s">
        <v>21</v>
      </c>
      <c r="F311" t="s">
        <v>247</v>
      </c>
    </row>
    <row r="312" spans="1:6" x14ac:dyDescent="0.25">
      <c r="A312" t="s">
        <v>813</v>
      </c>
      <c r="B312" t="s">
        <v>814</v>
      </c>
      <c r="C312" t="s">
        <v>14</v>
      </c>
      <c r="D312" t="s">
        <v>75</v>
      </c>
      <c r="E312" t="s">
        <v>21</v>
      </c>
      <c r="F312" t="s">
        <v>247</v>
      </c>
    </row>
    <row r="313" spans="1:6" x14ac:dyDescent="0.25">
      <c r="A313" t="s">
        <v>815</v>
      </c>
      <c r="B313" t="s">
        <v>816</v>
      </c>
      <c r="C313" t="s">
        <v>220</v>
      </c>
      <c r="D313" t="s">
        <v>75</v>
      </c>
      <c r="E313" t="s">
        <v>224</v>
      </c>
      <c r="F313" t="s">
        <v>221</v>
      </c>
    </row>
    <row r="314" spans="1:6" x14ac:dyDescent="0.25">
      <c r="A314" t="s">
        <v>817</v>
      </c>
      <c r="B314" t="s">
        <v>88</v>
      </c>
      <c r="C314" t="s">
        <v>220</v>
      </c>
      <c r="D314" t="s">
        <v>75</v>
      </c>
      <c r="E314" t="s">
        <v>21</v>
      </c>
      <c r="F314" t="s">
        <v>221</v>
      </c>
    </row>
    <row r="315" spans="1:6" x14ac:dyDescent="0.25">
      <c r="A315" t="s">
        <v>818</v>
      </c>
      <c r="B315" t="s">
        <v>164</v>
      </c>
      <c r="C315" t="s">
        <v>220</v>
      </c>
      <c r="D315" t="s">
        <v>75</v>
      </c>
      <c r="E315" t="s">
        <v>224</v>
      </c>
      <c r="F315" t="s">
        <v>221</v>
      </c>
    </row>
    <row r="316" spans="1:6" x14ac:dyDescent="0.25">
      <c r="A316" t="s">
        <v>819</v>
      </c>
      <c r="B316" t="s">
        <v>820</v>
      </c>
      <c r="C316" t="s">
        <v>220</v>
      </c>
      <c r="D316" t="s">
        <v>75</v>
      </c>
      <c r="E316" t="s">
        <v>21</v>
      </c>
      <c r="F316" t="s">
        <v>221</v>
      </c>
    </row>
    <row r="317" spans="1:6" x14ac:dyDescent="0.25">
      <c r="A317" t="s">
        <v>821</v>
      </c>
      <c r="B317" t="s">
        <v>822</v>
      </c>
      <c r="C317" t="s">
        <v>562</v>
      </c>
      <c r="D317" t="s">
        <v>75</v>
      </c>
      <c r="E317" t="s">
        <v>21</v>
      </c>
      <c r="F317" t="s">
        <v>563</v>
      </c>
    </row>
    <row r="318" spans="1:6" x14ac:dyDescent="0.25">
      <c r="A318" t="s">
        <v>823</v>
      </c>
      <c r="B318" t="s">
        <v>824</v>
      </c>
      <c r="C318" t="s">
        <v>236</v>
      </c>
      <c r="D318" t="s">
        <v>75</v>
      </c>
      <c r="E318" t="s">
        <v>224</v>
      </c>
      <c r="F318" t="s">
        <v>237</v>
      </c>
    </row>
    <row r="319" spans="1:6" x14ac:dyDescent="0.25">
      <c r="A319" t="s">
        <v>825</v>
      </c>
      <c r="B319" t="s">
        <v>824</v>
      </c>
      <c r="C319" t="s">
        <v>236</v>
      </c>
      <c r="D319" t="s">
        <v>75</v>
      </c>
      <c r="E319" t="s">
        <v>224</v>
      </c>
      <c r="F319" t="s">
        <v>237</v>
      </c>
    </row>
    <row r="320" spans="1:6" x14ac:dyDescent="0.25">
      <c r="A320" t="s">
        <v>826</v>
      </c>
      <c r="B320" t="s">
        <v>827</v>
      </c>
      <c r="C320" t="s">
        <v>236</v>
      </c>
      <c r="D320" t="s">
        <v>75</v>
      </c>
      <c r="E320" t="s">
        <v>21</v>
      </c>
      <c r="F320" t="s">
        <v>237</v>
      </c>
    </row>
    <row r="321" spans="1:6" x14ac:dyDescent="0.25">
      <c r="A321" t="s">
        <v>828</v>
      </c>
      <c r="B321" t="s">
        <v>827</v>
      </c>
      <c r="C321" t="s">
        <v>236</v>
      </c>
      <c r="D321" t="s">
        <v>75</v>
      </c>
      <c r="E321" t="s">
        <v>21</v>
      </c>
      <c r="F321" t="s">
        <v>237</v>
      </c>
    </row>
    <row r="322" spans="1:6" x14ac:dyDescent="0.25">
      <c r="A322" t="s">
        <v>829</v>
      </c>
      <c r="B322" t="s">
        <v>830</v>
      </c>
      <c r="C322" t="s">
        <v>236</v>
      </c>
      <c r="D322" t="s">
        <v>75</v>
      </c>
      <c r="E322" t="s">
        <v>224</v>
      </c>
      <c r="F322" t="s">
        <v>237</v>
      </c>
    </row>
    <row r="323" spans="1:6" x14ac:dyDescent="0.25">
      <c r="A323" t="s">
        <v>831</v>
      </c>
      <c r="B323" t="s">
        <v>830</v>
      </c>
      <c r="C323" t="s">
        <v>236</v>
      </c>
      <c r="D323" t="s">
        <v>75</v>
      </c>
      <c r="E323" t="s">
        <v>224</v>
      </c>
      <c r="F323" t="s">
        <v>237</v>
      </c>
    </row>
    <row r="324" spans="1:6" x14ac:dyDescent="0.25">
      <c r="A324" t="s">
        <v>832</v>
      </c>
      <c r="B324" t="s">
        <v>833</v>
      </c>
      <c r="C324">
        <v>0</v>
      </c>
      <c r="D324" t="s">
        <v>834</v>
      </c>
      <c r="E324">
        <v>0</v>
      </c>
      <c r="F324" t="s">
        <v>221</v>
      </c>
    </row>
    <row r="325" spans="1:6" x14ac:dyDescent="0.25">
      <c r="A325" t="s">
        <v>835</v>
      </c>
      <c r="B325" t="s">
        <v>833</v>
      </c>
      <c r="C325">
        <v>0</v>
      </c>
      <c r="D325" t="s">
        <v>834</v>
      </c>
      <c r="E325">
        <v>0</v>
      </c>
      <c r="F325" t="s">
        <v>221</v>
      </c>
    </row>
    <row r="326" spans="1:6" x14ac:dyDescent="0.25">
      <c r="A326" t="s">
        <v>836</v>
      </c>
      <c r="B326" t="s">
        <v>833</v>
      </c>
      <c r="C326">
        <v>0</v>
      </c>
      <c r="D326" t="s">
        <v>834</v>
      </c>
      <c r="E326">
        <v>0</v>
      </c>
      <c r="F326" t="s">
        <v>221</v>
      </c>
    </row>
    <row r="327" spans="1:6" x14ac:dyDescent="0.25">
      <c r="A327" t="s">
        <v>837</v>
      </c>
      <c r="B327" t="s">
        <v>833</v>
      </c>
      <c r="C327">
        <v>0</v>
      </c>
      <c r="D327" t="s">
        <v>834</v>
      </c>
      <c r="E327">
        <v>0</v>
      </c>
      <c r="F327" t="s">
        <v>221</v>
      </c>
    </row>
    <row r="328" spans="1:6" x14ac:dyDescent="0.25">
      <c r="A328" t="s">
        <v>838</v>
      </c>
      <c r="B328" t="s">
        <v>833</v>
      </c>
      <c r="C328">
        <v>0</v>
      </c>
      <c r="D328" t="s">
        <v>834</v>
      </c>
      <c r="E328">
        <v>0</v>
      </c>
      <c r="F328" t="s">
        <v>221</v>
      </c>
    </row>
    <row r="329" spans="1:6" x14ac:dyDescent="0.25">
      <c r="A329" t="s">
        <v>839</v>
      </c>
      <c r="B329" t="s">
        <v>833</v>
      </c>
      <c r="C329">
        <v>0</v>
      </c>
      <c r="D329" t="s">
        <v>834</v>
      </c>
      <c r="E329">
        <v>0</v>
      </c>
      <c r="F329" t="s">
        <v>221</v>
      </c>
    </row>
    <row r="330" spans="1:6" x14ac:dyDescent="0.25">
      <c r="A330" t="s">
        <v>840</v>
      </c>
      <c r="B330" t="s">
        <v>833</v>
      </c>
      <c r="C330">
        <v>0</v>
      </c>
      <c r="D330" t="s">
        <v>834</v>
      </c>
      <c r="E330">
        <v>0</v>
      </c>
      <c r="F330" t="s">
        <v>221</v>
      </c>
    </row>
    <row r="331" spans="1:6" x14ac:dyDescent="0.25">
      <c r="A331" t="s">
        <v>841</v>
      </c>
      <c r="B331" t="s">
        <v>833</v>
      </c>
      <c r="C331">
        <v>0</v>
      </c>
      <c r="D331" t="s">
        <v>834</v>
      </c>
      <c r="E331">
        <v>0</v>
      </c>
      <c r="F331" t="s">
        <v>221</v>
      </c>
    </row>
    <row r="332" spans="1:6" x14ac:dyDescent="0.25">
      <c r="A332" t="s">
        <v>842</v>
      </c>
      <c r="B332" t="s">
        <v>833</v>
      </c>
      <c r="C332">
        <v>0</v>
      </c>
      <c r="D332" t="s">
        <v>834</v>
      </c>
      <c r="E332">
        <v>0</v>
      </c>
      <c r="F332" t="s">
        <v>221</v>
      </c>
    </row>
    <row r="333" spans="1:6" x14ac:dyDescent="0.25">
      <c r="A333" t="s">
        <v>843</v>
      </c>
      <c r="B333" t="s">
        <v>833</v>
      </c>
      <c r="C333">
        <v>0</v>
      </c>
      <c r="D333" t="s">
        <v>834</v>
      </c>
      <c r="E333">
        <v>0</v>
      </c>
      <c r="F333" t="s">
        <v>221</v>
      </c>
    </row>
    <row r="334" spans="1:6" x14ac:dyDescent="0.25">
      <c r="A334" t="s">
        <v>844</v>
      </c>
      <c r="B334" t="s">
        <v>833</v>
      </c>
      <c r="C334">
        <v>0</v>
      </c>
      <c r="D334" t="s">
        <v>834</v>
      </c>
      <c r="E334">
        <v>0</v>
      </c>
      <c r="F334" t="s">
        <v>221</v>
      </c>
    </row>
    <row r="335" spans="1:6" x14ac:dyDescent="0.25">
      <c r="A335" t="s">
        <v>845</v>
      </c>
      <c r="B335" t="s">
        <v>833</v>
      </c>
      <c r="C335">
        <v>0</v>
      </c>
      <c r="D335" t="s">
        <v>834</v>
      </c>
      <c r="E335">
        <v>0</v>
      </c>
      <c r="F335" t="s">
        <v>221</v>
      </c>
    </row>
    <row r="336" spans="1:6" x14ac:dyDescent="0.25">
      <c r="A336" t="s">
        <v>846</v>
      </c>
      <c r="B336" t="s">
        <v>833</v>
      </c>
      <c r="C336">
        <v>0</v>
      </c>
      <c r="D336" t="s">
        <v>834</v>
      </c>
      <c r="E336">
        <v>0</v>
      </c>
      <c r="F336" t="s">
        <v>221</v>
      </c>
    </row>
    <row r="337" spans="1:6" x14ac:dyDescent="0.25">
      <c r="A337" t="s">
        <v>847</v>
      </c>
      <c r="B337" t="s">
        <v>833</v>
      </c>
      <c r="C337">
        <v>0</v>
      </c>
      <c r="D337" t="s">
        <v>834</v>
      </c>
      <c r="E337">
        <v>0</v>
      </c>
      <c r="F337" t="s">
        <v>221</v>
      </c>
    </row>
    <row r="338" spans="1:6" x14ac:dyDescent="0.25">
      <c r="A338" t="s">
        <v>848</v>
      </c>
      <c r="B338" t="s">
        <v>833</v>
      </c>
      <c r="C338">
        <v>0</v>
      </c>
      <c r="D338" t="s">
        <v>834</v>
      </c>
      <c r="E338">
        <v>0</v>
      </c>
      <c r="F338" t="s">
        <v>221</v>
      </c>
    </row>
    <row r="339" spans="1:6" x14ac:dyDescent="0.25">
      <c r="A339" t="s">
        <v>849</v>
      </c>
      <c r="B339" t="s">
        <v>833</v>
      </c>
      <c r="C339">
        <v>0</v>
      </c>
      <c r="D339" t="s">
        <v>834</v>
      </c>
      <c r="E339">
        <v>0</v>
      </c>
      <c r="F339" t="s">
        <v>221</v>
      </c>
    </row>
    <row r="340" spans="1:6" x14ac:dyDescent="0.25">
      <c r="A340" t="s">
        <v>850</v>
      </c>
      <c r="B340" t="s">
        <v>833</v>
      </c>
      <c r="C340">
        <v>0</v>
      </c>
      <c r="D340" t="s">
        <v>834</v>
      </c>
      <c r="E340">
        <v>0</v>
      </c>
      <c r="F340" t="s">
        <v>221</v>
      </c>
    </row>
    <row r="341" spans="1:6" x14ac:dyDescent="0.25">
      <c r="A341" t="s">
        <v>851</v>
      </c>
      <c r="B341" t="s">
        <v>833</v>
      </c>
      <c r="C341">
        <v>0</v>
      </c>
      <c r="D341" t="s">
        <v>834</v>
      </c>
      <c r="E341">
        <v>0</v>
      </c>
      <c r="F341" t="s">
        <v>221</v>
      </c>
    </row>
    <row r="342" spans="1:6" x14ac:dyDescent="0.25">
      <c r="A342" t="s">
        <v>852</v>
      </c>
      <c r="B342" t="s">
        <v>833</v>
      </c>
      <c r="C342">
        <v>0</v>
      </c>
      <c r="D342" t="s">
        <v>834</v>
      </c>
      <c r="E342">
        <v>0</v>
      </c>
      <c r="F342" t="s">
        <v>221</v>
      </c>
    </row>
    <row r="343" spans="1:6" x14ac:dyDescent="0.25">
      <c r="A343" t="s">
        <v>853</v>
      </c>
      <c r="B343" t="s">
        <v>833</v>
      </c>
      <c r="C343">
        <v>0</v>
      </c>
      <c r="D343" t="s">
        <v>834</v>
      </c>
      <c r="E343">
        <v>0</v>
      </c>
      <c r="F343" t="s">
        <v>221</v>
      </c>
    </row>
    <row r="344" spans="1:6" x14ac:dyDescent="0.25">
      <c r="A344" t="s">
        <v>854</v>
      </c>
      <c r="B344" t="s">
        <v>833</v>
      </c>
      <c r="C344">
        <v>0</v>
      </c>
      <c r="D344" t="s">
        <v>834</v>
      </c>
      <c r="E344">
        <v>0</v>
      </c>
      <c r="F344" t="s">
        <v>221</v>
      </c>
    </row>
    <row r="345" spans="1:6" x14ac:dyDescent="0.25">
      <c r="A345" t="s">
        <v>855</v>
      </c>
      <c r="B345" t="s">
        <v>833</v>
      </c>
      <c r="C345">
        <v>0</v>
      </c>
      <c r="D345" t="s">
        <v>834</v>
      </c>
      <c r="E345">
        <v>0</v>
      </c>
      <c r="F345" t="s">
        <v>221</v>
      </c>
    </row>
    <row r="346" spans="1:6" x14ac:dyDescent="0.25">
      <c r="A346" t="s">
        <v>856</v>
      </c>
      <c r="B346" t="s">
        <v>833</v>
      </c>
      <c r="C346">
        <v>0</v>
      </c>
      <c r="D346" t="s">
        <v>834</v>
      </c>
      <c r="E346">
        <v>0</v>
      </c>
      <c r="F346" t="s">
        <v>221</v>
      </c>
    </row>
    <row r="347" spans="1:6" x14ac:dyDescent="0.25">
      <c r="A347" t="s">
        <v>857</v>
      </c>
      <c r="B347" t="s">
        <v>833</v>
      </c>
      <c r="C347">
        <v>0</v>
      </c>
      <c r="D347" t="s">
        <v>834</v>
      </c>
      <c r="E347">
        <v>0</v>
      </c>
      <c r="F347" t="s">
        <v>221</v>
      </c>
    </row>
    <row r="348" spans="1:6" x14ac:dyDescent="0.25">
      <c r="A348" t="s">
        <v>858</v>
      </c>
      <c r="B348" t="s">
        <v>833</v>
      </c>
      <c r="C348">
        <v>0</v>
      </c>
      <c r="D348" t="s">
        <v>834</v>
      </c>
      <c r="E348">
        <v>0</v>
      </c>
      <c r="F348" t="s">
        <v>221</v>
      </c>
    </row>
    <row r="349" spans="1:6" x14ac:dyDescent="0.25">
      <c r="A349" t="s">
        <v>859</v>
      </c>
      <c r="B349" t="s">
        <v>833</v>
      </c>
      <c r="C349">
        <v>0</v>
      </c>
      <c r="D349" t="s">
        <v>834</v>
      </c>
      <c r="E349">
        <v>0</v>
      </c>
      <c r="F349" t="s">
        <v>221</v>
      </c>
    </row>
    <row r="350" spans="1:6" x14ac:dyDescent="0.25">
      <c r="A350" t="s">
        <v>860</v>
      </c>
      <c r="B350" t="s">
        <v>833</v>
      </c>
      <c r="C350">
        <v>0</v>
      </c>
      <c r="D350" t="s">
        <v>834</v>
      </c>
      <c r="E350">
        <v>0</v>
      </c>
      <c r="F350" t="s">
        <v>221</v>
      </c>
    </row>
    <row r="351" spans="1:6" x14ac:dyDescent="0.25">
      <c r="A351" t="s">
        <v>861</v>
      </c>
      <c r="B351" t="s">
        <v>833</v>
      </c>
      <c r="C351">
        <v>0</v>
      </c>
      <c r="D351" t="s">
        <v>834</v>
      </c>
      <c r="E351">
        <v>0</v>
      </c>
      <c r="F351" t="s">
        <v>221</v>
      </c>
    </row>
    <row r="352" spans="1:6" x14ac:dyDescent="0.25">
      <c r="A352" t="s">
        <v>862</v>
      </c>
      <c r="B352" t="s">
        <v>833</v>
      </c>
      <c r="C352">
        <v>0</v>
      </c>
      <c r="D352" t="s">
        <v>834</v>
      </c>
      <c r="E352">
        <v>0</v>
      </c>
      <c r="F352" t="s">
        <v>221</v>
      </c>
    </row>
    <row r="353" spans="1:6" x14ac:dyDescent="0.25">
      <c r="A353" t="s">
        <v>862</v>
      </c>
      <c r="B353" t="s">
        <v>833</v>
      </c>
      <c r="C353">
        <v>0</v>
      </c>
      <c r="D353" t="s">
        <v>834</v>
      </c>
      <c r="E353">
        <v>0</v>
      </c>
      <c r="F353" t="s">
        <v>221</v>
      </c>
    </row>
    <row r="354" spans="1:6" x14ac:dyDescent="0.25">
      <c r="A354" t="s">
        <v>863</v>
      </c>
      <c r="B354" t="s">
        <v>833</v>
      </c>
      <c r="C354">
        <v>0</v>
      </c>
      <c r="D354" t="s">
        <v>834</v>
      </c>
      <c r="E354">
        <v>0</v>
      </c>
      <c r="F354" t="s">
        <v>221</v>
      </c>
    </row>
    <row r="355" spans="1:6" x14ac:dyDescent="0.25">
      <c r="A355" t="s">
        <v>864</v>
      </c>
      <c r="B355" t="s">
        <v>833</v>
      </c>
      <c r="C355">
        <v>0</v>
      </c>
      <c r="D355" t="s">
        <v>834</v>
      </c>
      <c r="E355">
        <v>0</v>
      </c>
      <c r="F355" t="s">
        <v>221</v>
      </c>
    </row>
    <row r="356" spans="1:6" x14ac:dyDescent="0.25">
      <c r="A356" t="s">
        <v>865</v>
      </c>
      <c r="B356" t="s">
        <v>833</v>
      </c>
      <c r="C356">
        <v>0</v>
      </c>
      <c r="D356" t="s">
        <v>834</v>
      </c>
      <c r="E356">
        <v>0</v>
      </c>
      <c r="F356" t="s">
        <v>221</v>
      </c>
    </row>
    <row r="357" spans="1:6" x14ac:dyDescent="0.25">
      <c r="A357" t="s">
        <v>866</v>
      </c>
      <c r="B357" t="s">
        <v>833</v>
      </c>
      <c r="C357">
        <v>0</v>
      </c>
      <c r="D357" t="s">
        <v>834</v>
      </c>
      <c r="E357">
        <v>0</v>
      </c>
      <c r="F357" t="s">
        <v>221</v>
      </c>
    </row>
    <row r="358" spans="1:6" x14ac:dyDescent="0.25">
      <c r="A358" t="s">
        <v>867</v>
      </c>
      <c r="B358" t="s">
        <v>868</v>
      </c>
      <c r="C358" t="s">
        <v>18</v>
      </c>
      <c r="D358" t="s">
        <v>84</v>
      </c>
      <c r="E358" t="s">
        <v>224</v>
      </c>
      <c r="F358" t="s">
        <v>247</v>
      </c>
    </row>
    <row r="359" spans="1:6" x14ac:dyDescent="0.25">
      <c r="A359" t="s">
        <v>869</v>
      </c>
      <c r="B359" t="s">
        <v>870</v>
      </c>
      <c r="C359" t="s">
        <v>18</v>
      </c>
      <c r="D359" t="s">
        <v>573</v>
      </c>
      <c r="E359" t="s">
        <v>224</v>
      </c>
      <c r="F359" t="s">
        <v>247</v>
      </c>
    </row>
    <row r="360" spans="1:6" x14ac:dyDescent="0.25">
      <c r="A360" t="s">
        <v>871</v>
      </c>
      <c r="B360" t="s">
        <v>833</v>
      </c>
      <c r="C360">
        <v>0</v>
      </c>
      <c r="D360" t="s">
        <v>834</v>
      </c>
      <c r="E360">
        <v>0</v>
      </c>
      <c r="F360" t="s">
        <v>221</v>
      </c>
    </row>
    <row r="361" spans="1:6" x14ac:dyDescent="0.25">
      <c r="A361" t="s">
        <v>872</v>
      </c>
      <c r="B361" t="s">
        <v>833</v>
      </c>
      <c r="C361">
        <v>0</v>
      </c>
      <c r="D361" t="s">
        <v>834</v>
      </c>
      <c r="E361">
        <v>0</v>
      </c>
      <c r="F361" t="s">
        <v>221</v>
      </c>
    </row>
    <row r="362" spans="1:6" x14ac:dyDescent="0.25">
      <c r="A362" t="s">
        <v>873</v>
      </c>
      <c r="B362" t="s">
        <v>833</v>
      </c>
      <c r="C362">
        <v>0</v>
      </c>
      <c r="D362" t="s">
        <v>834</v>
      </c>
      <c r="E362">
        <v>0</v>
      </c>
      <c r="F362" t="s">
        <v>221</v>
      </c>
    </row>
    <row r="363" spans="1:6" x14ac:dyDescent="0.25">
      <c r="A363" t="s">
        <v>874</v>
      </c>
      <c r="B363" t="s">
        <v>833</v>
      </c>
      <c r="C363">
        <v>0</v>
      </c>
      <c r="D363" t="s">
        <v>834</v>
      </c>
      <c r="E363">
        <v>0</v>
      </c>
      <c r="F363" t="s">
        <v>221</v>
      </c>
    </row>
    <row r="364" spans="1:6" x14ac:dyDescent="0.25">
      <c r="A364" t="s">
        <v>875</v>
      </c>
      <c r="B364" t="s">
        <v>833</v>
      </c>
      <c r="C364">
        <v>0</v>
      </c>
      <c r="D364" t="s">
        <v>834</v>
      </c>
      <c r="E364">
        <v>0</v>
      </c>
      <c r="F364" t="s">
        <v>221</v>
      </c>
    </row>
    <row r="365" spans="1:6" x14ac:dyDescent="0.25">
      <c r="A365" t="s">
        <v>876</v>
      </c>
      <c r="B365" t="s">
        <v>833</v>
      </c>
      <c r="C365">
        <v>0</v>
      </c>
      <c r="D365" t="s">
        <v>834</v>
      </c>
      <c r="E365">
        <v>0</v>
      </c>
      <c r="F365" t="s">
        <v>221</v>
      </c>
    </row>
    <row r="366" spans="1:6" x14ac:dyDescent="0.25">
      <c r="A366" t="s">
        <v>877</v>
      </c>
      <c r="B366" t="s">
        <v>833</v>
      </c>
      <c r="C366">
        <v>0</v>
      </c>
      <c r="D366" t="s">
        <v>834</v>
      </c>
      <c r="E366">
        <v>0</v>
      </c>
      <c r="F366" t="s">
        <v>221</v>
      </c>
    </row>
    <row r="367" spans="1:6" x14ac:dyDescent="0.25">
      <c r="A367" t="s">
        <v>878</v>
      </c>
      <c r="B367" t="s">
        <v>833</v>
      </c>
      <c r="C367">
        <v>0</v>
      </c>
      <c r="D367" t="s">
        <v>834</v>
      </c>
      <c r="E367">
        <v>0</v>
      </c>
      <c r="F367" t="s">
        <v>221</v>
      </c>
    </row>
    <row r="368" spans="1:6" x14ac:dyDescent="0.25">
      <c r="A368" t="s">
        <v>879</v>
      </c>
      <c r="B368" t="s">
        <v>833</v>
      </c>
      <c r="C368">
        <v>0</v>
      </c>
      <c r="D368" t="s">
        <v>834</v>
      </c>
      <c r="E368">
        <v>0</v>
      </c>
      <c r="F368" t="s">
        <v>221</v>
      </c>
    </row>
    <row r="369" spans="1:6" x14ac:dyDescent="0.25">
      <c r="A369" t="s">
        <v>880</v>
      </c>
      <c r="B369" t="s">
        <v>833</v>
      </c>
      <c r="C369">
        <v>0</v>
      </c>
      <c r="D369" t="s">
        <v>834</v>
      </c>
      <c r="E369">
        <v>0</v>
      </c>
      <c r="F369" t="s">
        <v>221</v>
      </c>
    </row>
    <row r="370" spans="1:6" x14ac:dyDescent="0.25">
      <c r="A370" t="s">
        <v>881</v>
      </c>
      <c r="B370" t="s">
        <v>833</v>
      </c>
      <c r="C370">
        <v>0</v>
      </c>
      <c r="D370" t="s">
        <v>834</v>
      </c>
      <c r="E370">
        <v>0</v>
      </c>
      <c r="F370" t="s">
        <v>221</v>
      </c>
    </row>
    <row r="371" spans="1:6" x14ac:dyDescent="0.25">
      <c r="A371" t="s">
        <v>882</v>
      </c>
      <c r="B371" t="s">
        <v>883</v>
      </c>
      <c r="C371" t="s">
        <v>22</v>
      </c>
      <c r="D371" t="s">
        <v>884</v>
      </c>
      <c r="E371" t="s">
        <v>21</v>
      </c>
      <c r="F371" t="s">
        <v>247</v>
      </c>
    </row>
    <row r="372" spans="1:6" x14ac:dyDescent="0.25">
      <c r="A372" t="s">
        <v>885</v>
      </c>
      <c r="B372" t="s">
        <v>886</v>
      </c>
      <c r="C372" t="s">
        <v>24</v>
      </c>
      <c r="D372" t="s">
        <v>884</v>
      </c>
      <c r="E372" t="s">
        <v>224</v>
      </c>
      <c r="F372" t="s">
        <v>247</v>
      </c>
    </row>
    <row r="373" spans="1:6" x14ac:dyDescent="0.25">
      <c r="A373" t="s">
        <v>887</v>
      </c>
      <c r="B373" t="s">
        <v>888</v>
      </c>
      <c r="C373" t="s">
        <v>14</v>
      </c>
      <c r="D373" t="s">
        <v>884</v>
      </c>
      <c r="E373" t="s">
        <v>224</v>
      </c>
      <c r="F373" t="s">
        <v>247</v>
      </c>
    </row>
    <row r="374" spans="1:6" x14ac:dyDescent="0.25">
      <c r="A374" t="s">
        <v>889</v>
      </c>
      <c r="B374" t="s">
        <v>890</v>
      </c>
      <c r="C374" t="s">
        <v>17</v>
      </c>
      <c r="D374" t="s">
        <v>884</v>
      </c>
      <c r="E374" t="s">
        <v>224</v>
      </c>
      <c r="F374" t="s">
        <v>247</v>
      </c>
    </row>
    <row r="375" spans="1:6" x14ac:dyDescent="0.25">
      <c r="A375" t="s">
        <v>891</v>
      </c>
      <c r="B375" t="s">
        <v>892</v>
      </c>
      <c r="C375" t="s">
        <v>17</v>
      </c>
      <c r="D375" t="s">
        <v>884</v>
      </c>
      <c r="E375" t="s">
        <v>21</v>
      </c>
      <c r="F375" t="s">
        <v>247</v>
      </c>
    </row>
    <row r="376" spans="1:6" x14ac:dyDescent="0.25">
      <c r="A376" t="s">
        <v>893</v>
      </c>
      <c r="B376" t="s">
        <v>894</v>
      </c>
      <c r="C376" t="s">
        <v>19</v>
      </c>
      <c r="D376" t="s">
        <v>884</v>
      </c>
      <c r="E376" t="s">
        <v>224</v>
      </c>
      <c r="F376" t="s">
        <v>247</v>
      </c>
    </row>
    <row r="377" spans="1:6" x14ac:dyDescent="0.25">
      <c r="A377" t="s">
        <v>895</v>
      </c>
      <c r="B377" t="s">
        <v>896</v>
      </c>
      <c r="C377" t="s">
        <v>24</v>
      </c>
      <c r="D377" t="s">
        <v>884</v>
      </c>
      <c r="E377" t="s">
        <v>224</v>
      </c>
      <c r="F377" t="s">
        <v>247</v>
      </c>
    </row>
    <row r="378" spans="1:6" x14ac:dyDescent="0.25">
      <c r="A378" t="s">
        <v>897</v>
      </c>
      <c r="B378" t="s">
        <v>898</v>
      </c>
      <c r="C378" t="s">
        <v>21</v>
      </c>
      <c r="D378" t="s">
        <v>884</v>
      </c>
      <c r="E378" t="s">
        <v>224</v>
      </c>
      <c r="F378" t="s">
        <v>247</v>
      </c>
    </row>
    <row r="379" spans="1:6" x14ac:dyDescent="0.25">
      <c r="A379" t="s">
        <v>899</v>
      </c>
      <c r="B379" t="s">
        <v>900</v>
      </c>
      <c r="C379" t="s">
        <v>20</v>
      </c>
      <c r="D379" t="s">
        <v>884</v>
      </c>
      <c r="E379" t="s">
        <v>224</v>
      </c>
      <c r="F379" t="s">
        <v>247</v>
      </c>
    </row>
    <row r="380" spans="1:6" x14ac:dyDescent="0.25">
      <c r="A380" t="s">
        <v>901</v>
      </c>
      <c r="B380" t="s">
        <v>902</v>
      </c>
      <c r="C380" t="s">
        <v>20</v>
      </c>
      <c r="D380" t="s">
        <v>884</v>
      </c>
      <c r="E380" t="s">
        <v>224</v>
      </c>
      <c r="F380" t="s">
        <v>247</v>
      </c>
    </row>
    <row r="381" spans="1:6" x14ac:dyDescent="0.25">
      <c r="A381" t="s">
        <v>903</v>
      </c>
      <c r="B381" t="s">
        <v>904</v>
      </c>
      <c r="C381" t="s">
        <v>23</v>
      </c>
      <c r="D381" t="s">
        <v>884</v>
      </c>
      <c r="E381" t="s">
        <v>224</v>
      </c>
      <c r="F381" t="s">
        <v>247</v>
      </c>
    </row>
    <row r="382" spans="1:6" x14ac:dyDescent="0.25">
      <c r="A382" t="s">
        <v>905</v>
      </c>
      <c r="B382" t="s">
        <v>906</v>
      </c>
      <c r="C382" t="s">
        <v>24</v>
      </c>
      <c r="D382" t="s">
        <v>884</v>
      </c>
      <c r="E382" t="s">
        <v>224</v>
      </c>
      <c r="F382" t="s">
        <v>247</v>
      </c>
    </row>
    <row r="383" spans="1:6" x14ac:dyDescent="0.25">
      <c r="A383" t="s">
        <v>907</v>
      </c>
      <c r="B383" t="s">
        <v>908</v>
      </c>
      <c r="C383" t="s">
        <v>21</v>
      </c>
      <c r="D383" t="s">
        <v>884</v>
      </c>
      <c r="E383" t="s">
        <v>224</v>
      </c>
      <c r="F383" t="s">
        <v>247</v>
      </c>
    </row>
    <row r="384" spans="1:6" x14ac:dyDescent="0.25">
      <c r="A384" t="s">
        <v>909</v>
      </c>
      <c r="B384" t="s">
        <v>910</v>
      </c>
      <c r="C384" t="s">
        <v>0</v>
      </c>
      <c r="D384" t="s">
        <v>884</v>
      </c>
      <c r="E384" t="s">
        <v>224</v>
      </c>
      <c r="F384" t="s">
        <v>247</v>
      </c>
    </row>
    <row r="385" spans="1:6" x14ac:dyDescent="0.25">
      <c r="A385" t="s">
        <v>911</v>
      </c>
      <c r="B385" t="s">
        <v>912</v>
      </c>
      <c r="C385" t="s">
        <v>18</v>
      </c>
      <c r="D385" t="s">
        <v>884</v>
      </c>
      <c r="E385" t="s">
        <v>224</v>
      </c>
      <c r="F385" t="s">
        <v>247</v>
      </c>
    </row>
    <row r="386" spans="1:6" x14ac:dyDescent="0.25">
      <c r="A386" t="s">
        <v>913</v>
      </c>
      <c r="B386" t="s">
        <v>914</v>
      </c>
      <c r="C386" t="s">
        <v>19</v>
      </c>
      <c r="D386" t="s">
        <v>884</v>
      </c>
      <c r="E386" t="s">
        <v>224</v>
      </c>
      <c r="F386" t="s">
        <v>247</v>
      </c>
    </row>
    <row r="387" spans="1:6" x14ac:dyDescent="0.25">
      <c r="A387" t="s">
        <v>915</v>
      </c>
      <c r="B387" t="s">
        <v>916</v>
      </c>
      <c r="C387" t="s">
        <v>22</v>
      </c>
      <c r="D387" t="s">
        <v>884</v>
      </c>
      <c r="E387" t="s">
        <v>224</v>
      </c>
      <c r="F387" t="s">
        <v>247</v>
      </c>
    </row>
    <row r="388" spans="1:6" x14ac:dyDescent="0.25">
      <c r="A388" t="s">
        <v>917</v>
      </c>
      <c r="B388" t="s">
        <v>918</v>
      </c>
      <c r="C388" t="s">
        <v>23</v>
      </c>
      <c r="D388" t="s">
        <v>884</v>
      </c>
      <c r="E388" t="s">
        <v>224</v>
      </c>
      <c r="F388" t="s">
        <v>247</v>
      </c>
    </row>
    <row r="389" spans="1:6" x14ac:dyDescent="0.25">
      <c r="A389" t="s">
        <v>919</v>
      </c>
      <c r="B389" t="s">
        <v>920</v>
      </c>
      <c r="C389" t="s">
        <v>20</v>
      </c>
      <c r="D389" t="s">
        <v>884</v>
      </c>
      <c r="E389" t="s">
        <v>224</v>
      </c>
      <c r="F389" t="s">
        <v>247</v>
      </c>
    </row>
    <row r="390" spans="1:6" x14ac:dyDescent="0.25">
      <c r="A390" t="s">
        <v>921</v>
      </c>
      <c r="B390" t="s">
        <v>113</v>
      </c>
      <c r="C390" t="s">
        <v>0</v>
      </c>
      <c r="D390" t="s">
        <v>884</v>
      </c>
      <c r="E390" t="s">
        <v>224</v>
      </c>
      <c r="F390" t="s">
        <v>247</v>
      </c>
    </row>
    <row r="391" spans="1:6" x14ac:dyDescent="0.25">
      <c r="A391" t="s">
        <v>922</v>
      </c>
      <c r="B391" t="s">
        <v>923</v>
      </c>
      <c r="C391" t="s">
        <v>220</v>
      </c>
      <c r="D391" t="s">
        <v>884</v>
      </c>
      <c r="E391" t="s">
        <v>21</v>
      </c>
      <c r="F391" t="s">
        <v>221</v>
      </c>
    </row>
    <row r="392" spans="1:6" x14ac:dyDescent="0.25">
      <c r="A392" t="s">
        <v>924</v>
      </c>
      <c r="B392" t="s">
        <v>925</v>
      </c>
      <c r="C392" t="s">
        <v>220</v>
      </c>
      <c r="D392" t="s">
        <v>884</v>
      </c>
      <c r="E392" t="s">
        <v>21</v>
      </c>
      <c r="F392" t="s">
        <v>221</v>
      </c>
    </row>
    <row r="393" spans="1:6" x14ac:dyDescent="0.25">
      <c r="A393" t="s">
        <v>926</v>
      </c>
      <c r="B393" t="s">
        <v>927</v>
      </c>
      <c r="C393" t="s">
        <v>220</v>
      </c>
      <c r="D393" t="s">
        <v>884</v>
      </c>
      <c r="E393" t="s">
        <v>224</v>
      </c>
      <c r="F393" t="s">
        <v>221</v>
      </c>
    </row>
    <row r="394" spans="1:6" x14ac:dyDescent="0.25">
      <c r="A394" t="s">
        <v>928</v>
      </c>
      <c r="B394" t="s">
        <v>929</v>
      </c>
      <c r="C394" t="s">
        <v>220</v>
      </c>
      <c r="D394" t="s">
        <v>884</v>
      </c>
      <c r="E394" t="s">
        <v>21</v>
      </c>
      <c r="F394" t="s">
        <v>221</v>
      </c>
    </row>
    <row r="395" spans="1:6" x14ac:dyDescent="0.25">
      <c r="A395" t="s">
        <v>930</v>
      </c>
      <c r="B395" t="s">
        <v>931</v>
      </c>
      <c r="C395" t="s">
        <v>220</v>
      </c>
      <c r="D395" t="s">
        <v>884</v>
      </c>
      <c r="E395" t="s">
        <v>21</v>
      </c>
      <c r="F395" t="s">
        <v>221</v>
      </c>
    </row>
    <row r="396" spans="1:6" x14ac:dyDescent="0.25">
      <c r="A396" t="s">
        <v>932</v>
      </c>
      <c r="B396" t="s">
        <v>933</v>
      </c>
      <c r="C396" t="s">
        <v>220</v>
      </c>
      <c r="D396" t="s">
        <v>884</v>
      </c>
      <c r="E396" t="s">
        <v>21</v>
      </c>
      <c r="F396" t="s">
        <v>221</v>
      </c>
    </row>
    <row r="397" spans="1:6" x14ac:dyDescent="0.25">
      <c r="A397" t="s">
        <v>934</v>
      </c>
      <c r="B397" t="s">
        <v>935</v>
      </c>
      <c r="C397" t="s">
        <v>220</v>
      </c>
      <c r="D397" t="s">
        <v>884</v>
      </c>
      <c r="E397" t="s">
        <v>224</v>
      </c>
      <c r="F397" t="s">
        <v>221</v>
      </c>
    </row>
    <row r="398" spans="1:6" x14ac:dyDescent="0.25">
      <c r="A398" t="s">
        <v>936</v>
      </c>
      <c r="B398" t="s">
        <v>937</v>
      </c>
      <c r="C398" t="s">
        <v>220</v>
      </c>
      <c r="D398" t="s">
        <v>884</v>
      </c>
      <c r="E398" t="s">
        <v>224</v>
      </c>
      <c r="F398" t="s">
        <v>221</v>
      </c>
    </row>
    <row r="399" spans="1:6" x14ac:dyDescent="0.25">
      <c r="A399" t="s">
        <v>938</v>
      </c>
      <c r="B399" t="s">
        <v>939</v>
      </c>
      <c r="C399" t="s">
        <v>220</v>
      </c>
      <c r="D399" t="s">
        <v>884</v>
      </c>
      <c r="E399" t="s">
        <v>224</v>
      </c>
      <c r="F399" t="s">
        <v>221</v>
      </c>
    </row>
    <row r="400" spans="1:6" x14ac:dyDescent="0.25">
      <c r="A400" t="s">
        <v>940</v>
      </c>
      <c r="B400" t="s">
        <v>941</v>
      </c>
      <c r="C400" t="s">
        <v>236</v>
      </c>
      <c r="D400" t="s">
        <v>884</v>
      </c>
      <c r="E400" t="s">
        <v>224</v>
      </c>
      <c r="F400" t="s">
        <v>237</v>
      </c>
    </row>
    <row r="401" spans="1:6" x14ac:dyDescent="0.25">
      <c r="A401" t="s">
        <v>942</v>
      </c>
      <c r="B401" t="s">
        <v>941</v>
      </c>
      <c r="C401" t="s">
        <v>236</v>
      </c>
      <c r="D401" t="s">
        <v>884</v>
      </c>
      <c r="E401" t="s">
        <v>224</v>
      </c>
      <c r="F401" t="s">
        <v>237</v>
      </c>
    </row>
    <row r="402" spans="1:6" x14ac:dyDescent="0.25">
      <c r="A402" t="s">
        <v>943</v>
      </c>
      <c r="B402" t="s">
        <v>180</v>
      </c>
      <c r="C402" t="s">
        <v>236</v>
      </c>
      <c r="D402" t="s">
        <v>884</v>
      </c>
      <c r="E402" t="s">
        <v>224</v>
      </c>
      <c r="F402" t="s">
        <v>237</v>
      </c>
    </row>
    <row r="403" spans="1:6" x14ac:dyDescent="0.25">
      <c r="A403" t="s">
        <v>944</v>
      </c>
      <c r="B403" t="s">
        <v>180</v>
      </c>
      <c r="C403" t="s">
        <v>236</v>
      </c>
      <c r="D403" t="s">
        <v>884</v>
      </c>
      <c r="E403" t="s">
        <v>224</v>
      </c>
      <c r="F403" t="s">
        <v>237</v>
      </c>
    </row>
    <row r="404" spans="1:6" x14ac:dyDescent="0.25">
      <c r="A404" t="s">
        <v>945</v>
      </c>
      <c r="B404" t="s">
        <v>946</v>
      </c>
      <c r="C404" t="s">
        <v>236</v>
      </c>
      <c r="D404" t="s">
        <v>884</v>
      </c>
      <c r="E404" t="s">
        <v>224</v>
      </c>
      <c r="F404" t="s">
        <v>237</v>
      </c>
    </row>
    <row r="405" spans="1:6" x14ac:dyDescent="0.25">
      <c r="A405" t="s">
        <v>947</v>
      </c>
      <c r="B405" t="s">
        <v>946</v>
      </c>
      <c r="C405" t="s">
        <v>236</v>
      </c>
      <c r="D405" t="s">
        <v>884</v>
      </c>
      <c r="E405" t="s">
        <v>224</v>
      </c>
      <c r="F405" t="s">
        <v>237</v>
      </c>
    </row>
    <row r="406" spans="1:6" x14ac:dyDescent="0.25">
      <c r="A406" t="s">
        <v>948</v>
      </c>
      <c r="B406" t="s">
        <v>949</v>
      </c>
      <c r="C406" t="s">
        <v>18</v>
      </c>
      <c r="D406" t="s">
        <v>950</v>
      </c>
      <c r="E406" t="s">
        <v>21</v>
      </c>
      <c r="F406" t="s">
        <v>247</v>
      </c>
    </row>
    <row r="407" spans="1:6" x14ac:dyDescent="0.25">
      <c r="A407" t="s">
        <v>951</v>
      </c>
      <c r="B407" t="s">
        <v>952</v>
      </c>
      <c r="C407" t="s">
        <v>19</v>
      </c>
      <c r="D407" t="s">
        <v>950</v>
      </c>
      <c r="E407" t="s">
        <v>224</v>
      </c>
      <c r="F407" t="s">
        <v>247</v>
      </c>
    </row>
    <row r="408" spans="1:6" x14ac:dyDescent="0.25">
      <c r="A408" t="s">
        <v>953</v>
      </c>
      <c r="B408" t="s">
        <v>954</v>
      </c>
      <c r="C408" t="s">
        <v>22</v>
      </c>
      <c r="D408" t="s">
        <v>950</v>
      </c>
      <c r="E408" t="s">
        <v>21</v>
      </c>
      <c r="F408" t="s">
        <v>247</v>
      </c>
    </row>
    <row r="409" spans="1:6" x14ac:dyDescent="0.25">
      <c r="A409" t="s">
        <v>955</v>
      </c>
      <c r="B409" t="s">
        <v>956</v>
      </c>
      <c r="C409" t="s">
        <v>20</v>
      </c>
      <c r="D409" t="s">
        <v>950</v>
      </c>
      <c r="E409" t="s">
        <v>224</v>
      </c>
      <c r="F409" t="s">
        <v>247</v>
      </c>
    </row>
    <row r="410" spans="1:6" x14ac:dyDescent="0.25">
      <c r="A410" t="s">
        <v>957</v>
      </c>
      <c r="B410" t="s">
        <v>958</v>
      </c>
      <c r="C410" t="s">
        <v>23</v>
      </c>
      <c r="D410" t="s">
        <v>950</v>
      </c>
      <c r="E410" t="s">
        <v>224</v>
      </c>
      <c r="F410" t="s">
        <v>247</v>
      </c>
    </row>
    <row r="411" spans="1:6" x14ac:dyDescent="0.25">
      <c r="A411" t="s">
        <v>959</v>
      </c>
      <c r="B411" t="s">
        <v>960</v>
      </c>
      <c r="C411" t="s">
        <v>21</v>
      </c>
      <c r="D411" t="s">
        <v>950</v>
      </c>
      <c r="E411" t="s">
        <v>224</v>
      </c>
      <c r="F411" t="s">
        <v>247</v>
      </c>
    </row>
    <row r="412" spans="1:6" x14ac:dyDescent="0.25">
      <c r="A412" t="s">
        <v>961</v>
      </c>
      <c r="B412" t="s">
        <v>962</v>
      </c>
      <c r="C412" t="s">
        <v>14</v>
      </c>
      <c r="D412" t="s">
        <v>950</v>
      </c>
      <c r="E412" t="s">
        <v>224</v>
      </c>
      <c r="F412" t="s">
        <v>247</v>
      </c>
    </row>
    <row r="413" spans="1:6" x14ac:dyDescent="0.25">
      <c r="A413" t="s">
        <v>963</v>
      </c>
      <c r="B413" t="s">
        <v>964</v>
      </c>
      <c r="C413" t="s">
        <v>21</v>
      </c>
      <c r="D413" t="s">
        <v>950</v>
      </c>
      <c r="E413" t="s">
        <v>224</v>
      </c>
      <c r="F413" t="s">
        <v>247</v>
      </c>
    </row>
    <row r="414" spans="1:6" x14ac:dyDescent="0.25">
      <c r="A414" t="s">
        <v>965</v>
      </c>
      <c r="B414" t="s">
        <v>265</v>
      </c>
      <c r="C414">
        <v>0</v>
      </c>
      <c r="D414" t="s">
        <v>266</v>
      </c>
      <c r="E414">
        <v>0</v>
      </c>
      <c r="F414" t="s">
        <v>267</v>
      </c>
    </row>
    <row r="415" spans="1:6" x14ac:dyDescent="0.25">
      <c r="A415" t="s">
        <v>966</v>
      </c>
      <c r="B415" t="s">
        <v>967</v>
      </c>
      <c r="C415" t="s">
        <v>0</v>
      </c>
      <c r="D415" t="s">
        <v>950</v>
      </c>
      <c r="E415" t="s">
        <v>224</v>
      </c>
      <c r="F415" t="s">
        <v>247</v>
      </c>
    </row>
    <row r="416" spans="1:6" x14ac:dyDescent="0.25">
      <c r="A416" t="s">
        <v>968</v>
      </c>
      <c r="B416" t="s">
        <v>969</v>
      </c>
      <c r="C416" t="s">
        <v>23</v>
      </c>
      <c r="D416" t="s">
        <v>950</v>
      </c>
      <c r="E416" t="s">
        <v>224</v>
      </c>
      <c r="F416" t="s">
        <v>247</v>
      </c>
    </row>
    <row r="417" spans="1:6" x14ac:dyDescent="0.25">
      <c r="A417" t="s">
        <v>970</v>
      </c>
      <c r="B417" t="s">
        <v>971</v>
      </c>
      <c r="C417" t="s">
        <v>22</v>
      </c>
      <c r="D417" t="s">
        <v>950</v>
      </c>
      <c r="E417" t="s">
        <v>224</v>
      </c>
      <c r="F417" t="s">
        <v>247</v>
      </c>
    </row>
    <row r="418" spans="1:6" x14ac:dyDescent="0.25">
      <c r="A418" t="s">
        <v>972</v>
      </c>
      <c r="B418" t="s">
        <v>973</v>
      </c>
      <c r="C418" t="s">
        <v>14</v>
      </c>
      <c r="D418" t="s">
        <v>950</v>
      </c>
      <c r="E418" t="s">
        <v>224</v>
      </c>
      <c r="F418" t="s">
        <v>247</v>
      </c>
    </row>
    <row r="419" spans="1:6" x14ac:dyDescent="0.25">
      <c r="A419" t="s">
        <v>974</v>
      </c>
      <c r="B419" t="s">
        <v>975</v>
      </c>
      <c r="C419" t="s">
        <v>0</v>
      </c>
      <c r="D419" t="s">
        <v>950</v>
      </c>
      <c r="E419" t="s">
        <v>224</v>
      </c>
      <c r="F419" t="s">
        <v>247</v>
      </c>
    </row>
    <row r="420" spans="1:6" x14ac:dyDescent="0.25">
      <c r="A420" t="s">
        <v>976</v>
      </c>
      <c r="B420" t="s">
        <v>977</v>
      </c>
      <c r="C420" t="s">
        <v>24</v>
      </c>
      <c r="D420" t="s">
        <v>950</v>
      </c>
      <c r="E420" t="s">
        <v>21</v>
      </c>
      <c r="F420" t="s">
        <v>247</v>
      </c>
    </row>
    <row r="421" spans="1:6" x14ac:dyDescent="0.25">
      <c r="A421" t="s">
        <v>978</v>
      </c>
      <c r="B421" t="s">
        <v>979</v>
      </c>
      <c r="C421" t="s">
        <v>14</v>
      </c>
      <c r="D421" t="s">
        <v>950</v>
      </c>
      <c r="E421" t="s">
        <v>21</v>
      </c>
      <c r="F421" t="s">
        <v>247</v>
      </c>
    </row>
    <row r="422" spans="1:6" x14ac:dyDescent="0.25">
      <c r="A422" t="s">
        <v>792</v>
      </c>
      <c r="B422" t="s">
        <v>980</v>
      </c>
      <c r="C422" t="s">
        <v>17</v>
      </c>
      <c r="D422" t="s">
        <v>950</v>
      </c>
      <c r="E422" t="s">
        <v>21</v>
      </c>
      <c r="F422" t="s">
        <v>247</v>
      </c>
    </row>
    <row r="423" spans="1:6" x14ac:dyDescent="0.25">
      <c r="A423" t="s">
        <v>981</v>
      </c>
      <c r="B423" t="s">
        <v>982</v>
      </c>
      <c r="C423" t="s">
        <v>19</v>
      </c>
      <c r="D423" t="s">
        <v>950</v>
      </c>
      <c r="E423" t="s">
        <v>21</v>
      </c>
      <c r="F423" t="s">
        <v>247</v>
      </c>
    </row>
    <row r="424" spans="1:6" x14ac:dyDescent="0.25">
      <c r="A424" t="s">
        <v>983</v>
      </c>
      <c r="B424" t="s">
        <v>984</v>
      </c>
      <c r="C424" t="s">
        <v>17</v>
      </c>
      <c r="D424" t="s">
        <v>950</v>
      </c>
      <c r="E424" t="s">
        <v>224</v>
      </c>
      <c r="F424" t="s">
        <v>247</v>
      </c>
    </row>
    <row r="425" spans="1:6" x14ac:dyDescent="0.25">
      <c r="A425" t="s">
        <v>985</v>
      </c>
      <c r="B425" t="s">
        <v>986</v>
      </c>
      <c r="C425" t="s">
        <v>20</v>
      </c>
      <c r="D425" t="s">
        <v>950</v>
      </c>
      <c r="E425" t="s">
        <v>21</v>
      </c>
      <c r="F425" t="s">
        <v>247</v>
      </c>
    </row>
    <row r="426" spans="1:6" x14ac:dyDescent="0.25">
      <c r="A426" t="s">
        <v>987</v>
      </c>
      <c r="B426" t="s">
        <v>156</v>
      </c>
      <c r="C426" t="s">
        <v>18</v>
      </c>
      <c r="D426" t="s">
        <v>950</v>
      </c>
      <c r="E426" t="s">
        <v>21</v>
      </c>
      <c r="F426" t="s">
        <v>247</v>
      </c>
    </row>
    <row r="427" spans="1:6" x14ac:dyDescent="0.25">
      <c r="A427" t="s">
        <v>988</v>
      </c>
      <c r="B427" t="s">
        <v>989</v>
      </c>
      <c r="C427" t="s">
        <v>22</v>
      </c>
      <c r="D427" t="s">
        <v>950</v>
      </c>
      <c r="E427" t="s">
        <v>224</v>
      </c>
      <c r="F427" t="s">
        <v>247</v>
      </c>
    </row>
    <row r="428" spans="1:6" x14ac:dyDescent="0.25">
      <c r="A428" t="s">
        <v>990</v>
      </c>
      <c r="B428" t="s">
        <v>991</v>
      </c>
      <c r="C428" t="s">
        <v>19</v>
      </c>
      <c r="D428" t="s">
        <v>950</v>
      </c>
      <c r="E428" t="s">
        <v>224</v>
      </c>
      <c r="F428" t="s">
        <v>247</v>
      </c>
    </row>
    <row r="429" spans="1:6" x14ac:dyDescent="0.25">
      <c r="A429" t="s">
        <v>992</v>
      </c>
      <c r="B429" t="s">
        <v>993</v>
      </c>
      <c r="C429" t="s">
        <v>19</v>
      </c>
      <c r="D429" t="s">
        <v>950</v>
      </c>
      <c r="E429" t="s">
        <v>21</v>
      </c>
      <c r="F429" t="s">
        <v>247</v>
      </c>
    </row>
    <row r="430" spans="1:6" x14ac:dyDescent="0.25">
      <c r="A430" t="s">
        <v>994</v>
      </c>
      <c r="B430" t="s">
        <v>995</v>
      </c>
      <c r="C430" t="s">
        <v>220</v>
      </c>
      <c r="D430" t="s">
        <v>950</v>
      </c>
      <c r="E430" t="s">
        <v>21</v>
      </c>
      <c r="F430" t="s">
        <v>221</v>
      </c>
    </row>
    <row r="431" spans="1:6" x14ac:dyDescent="0.25">
      <c r="A431" t="s">
        <v>996</v>
      </c>
      <c r="B431" t="s">
        <v>997</v>
      </c>
      <c r="C431" t="s">
        <v>220</v>
      </c>
      <c r="D431" t="s">
        <v>950</v>
      </c>
      <c r="E431" t="s">
        <v>224</v>
      </c>
      <c r="F431" t="s">
        <v>221</v>
      </c>
    </row>
    <row r="432" spans="1:6" x14ac:dyDescent="0.25">
      <c r="A432" t="s">
        <v>998</v>
      </c>
      <c r="B432" t="s">
        <v>999</v>
      </c>
      <c r="C432" t="s">
        <v>220</v>
      </c>
      <c r="D432" t="s">
        <v>950</v>
      </c>
      <c r="E432" t="s">
        <v>224</v>
      </c>
      <c r="F432" t="s">
        <v>221</v>
      </c>
    </row>
    <row r="433" spans="1:6" x14ac:dyDescent="0.25">
      <c r="A433" t="s">
        <v>1000</v>
      </c>
      <c r="B433" t="s">
        <v>1001</v>
      </c>
      <c r="C433" t="s">
        <v>220</v>
      </c>
      <c r="D433" t="s">
        <v>950</v>
      </c>
      <c r="E433" t="s">
        <v>224</v>
      </c>
      <c r="F433" t="s">
        <v>221</v>
      </c>
    </row>
    <row r="434" spans="1:6" x14ac:dyDescent="0.25">
      <c r="A434" t="s">
        <v>1002</v>
      </c>
      <c r="B434" t="s">
        <v>1003</v>
      </c>
      <c r="C434" t="s">
        <v>220</v>
      </c>
      <c r="D434" t="s">
        <v>950</v>
      </c>
      <c r="E434" t="s">
        <v>21</v>
      </c>
      <c r="F434" t="s">
        <v>221</v>
      </c>
    </row>
    <row r="435" spans="1:6" x14ac:dyDescent="0.25">
      <c r="A435" t="s">
        <v>926</v>
      </c>
      <c r="B435" t="s">
        <v>1004</v>
      </c>
      <c r="C435" t="s">
        <v>220</v>
      </c>
      <c r="D435" t="s">
        <v>950</v>
      </c>
      <c r="E435" t="s">
        <v>224</v>
      </c>
      <c r="F435" t="s">
        <v>221</v>
      </c>
    </row>
    <row r="436" spans="1:6" x14ac:dyDescent="0.25">
      <c r="A436" t="s">
        <v>1005</v>
      </c>
      <c r="B436" t="s">
        <v>1006</v>
      </c>
      <c r="C436" t="s">
        <v>562</v>
      </c>
      <c r="D436" t="s">
        <v>950</v>
      </c>
      <c r="E436" t="s">
        <v>21</v>
      </c>
      <c r="F436" t="s">
        <v>563</v>
      </c>
    </row>
    <row r="437" spans="1:6" x14ac:dyDescent="0.25">
      <c r="A437" t="s">
        <v>1007</v>
      </c>
      <c r="B437" t="s">
        <v>1006</v>
      </c>
      <c r="C437" t="s">
        <v>562</v>
      </c>
      <c r="D437" t="s">
        <v>950</v>
      </c>
      <c r="E437" t="s">
        <v>21</v>
      </c>
      <c r="F437" t="s">
        <v>563</v>
      </c>
    </row>
    <row r="438" spans="1:6" x14ac:dyDescent="0.25">
      <c r="A438" t="s">
        <v>1008</v>
      </c>
      <c r="B438" t="s">
        <v>1009</v>
      </c>
      <c r="C438" t="s">
        <v>562</v>
      </c>
      <c r="D438" t="s">
        <v>950</v>
      </c>
      <c r="E438" t="s">
        <v>21</v>
      </c>
      <c r="F438" t="s">
        <v>563</v>
      </c>
    </row>
    <row r="439" spans="1:6" x14ac:dyDescent="0.25">
      <c r="A439" t="s">
        <v>1010</v>
      </c>
      <c r="B439" t="s">
        <v>1009</v>
      </c>
      <c r="C439" t="s">
        <v>562</v>
      </c>
      <c r="D439" t="s">
        <v>950</v>
      </c>
      <c r="E439" t="s">
        <v>21</v>
      </c>
      <c r="F439" t="s">
        <v>563</v>
      </c>
    </row>
    <row r="440" spans="1:6" x14ac:dyDescent="0.25">
      <c r="A440" t="s">
        <v>1011</v>
      </c>
      <c r="B440" t="s">
        <v>1012</v>
      </c>
      <c r="C440" t="s">
        <v>236</v>
      </c>
      <c r="D440" t="s">
        <v>950</v>
      </c>
      <c r="E440" t="s">
        <v>224</v>
      </c>
      <c r="F440" t="s">
        <v>237</v>
      </c>
    </row>
    <row r="441" spans="1:6" x14ac:dyDescent="0.25">
      <c r="A441" t="s">
        <v>1013</v>
      </c>
      <c r="B441" t="s">
        <v>1012</v>
      </c>
      <c r="C441" t="s">
        <v>236</v>
      </c>
      <c r="D441" t="s">
        <v>950</v>
      </c>
      <c r="E441" t="s">
        <v>224</v>
      </c>
      <c r="F441" t="s">
        <v>237</v>
      </c>
    </row>
    <row r="442" spans="1:6" x14ac:dyDescent="0.25">
      <c r="A442" t="s">
        <v>1014</v>
      </c>
      <c r="B442" t="s">
        <v>1015</v>
      </c>
      <c r="C442" t="s">
        <v>236</v>
      </c>
      <c r="D442" t="s">
        <v>950</v>
      </c>
      <c r="E442" t="s">
        <v>224</v>
      </c>
      <c r="F442" t="s">
        <v>237</v>
      </c>
    </row>
    <row r="443" spans="1:6" x14ac:dyDescent="0.25">
      <c r="A443" t="s">
        <v>1016</v>
      </c>
      <c r="B443" t="s">
        <v>1015</v>
      </c>
      <c r="C443" t="s">
        <v>236</v>
      </c>
      <c r="D443" t="s">
        <v>950</v>
      </c>
      <c r="E443" t="s">
        <v>224</v>
      </c>
      <c r="F443" t="s">
        <v>237</v>
      </c>
    </row>
    <row r="444" spans="1:6" x14ac:dyDescent="0.25">
      <c r="A444" t="s">
        <v>1017</v>
      </c>
      <c r="B444" t="s">
        <v>1018</v>
      </c>
      <c r="C444" t="s">
        <v>1018</v>
      </c>
      <c r="D444" t="s">
        <v>266</v>
      </c>
      <c r="E444">
        <v>0</v>
      </c>
      <c r="F444" t="s">
        <v>1018</v>
      </c>
    </row>
    <row r="445" spans="1:6" x14ac:dyDescent="0.25">
      <c r="A445" t="s">
        <v>1019</v>
      </c>
      <c r="B445" t="s">
        <v>1018</v>
      </c>
      <c r="C445" t="s">
        <v>1018</v>
      </c>
      <c r="D445" t="s">
        <v>266</v>
      </c>
      <c r="E445">
        <v>0</v>
      </c>
      <c r="F445" t="s">
        <v>1018</v>
      </c>
    </row>
    <row r="446" spans="1:6" x14ac:dyDescent="0.25">
      <c r="A446" t="s">
        <v>1020</v>
      </c>
      <c r="B446" t="s">
        <v>1018</v>
      </c>
      <c r="C446" t="s">
        <v>1018</v>
      </c>
      <c r="D446" t="s">
        <v>266</v>
      </c>
      <c r="E446">
        <v>0</v>
      </c>
      <c r="F446" t="s">
        <v>1018</v>
      </c>
    </row>
    <row r="447" spans="1:6" x14ac:dyDescent="0.25">
      <c r="A447" t="s">
        <v>1021</v>
      </c>
      <c r="B447" t="s">
        <v>1018</v>
      </c>
      <c r="C447" t="s">
        <v>1018</v>
      </c>
      <c r="D447" t="s">
        <v>266</v>
      </c>
      <c r="E447">
        <v>0</v>
      </c>
      <c r="F447" t="s">
        <v>1018</v>
      </c>
    </row>
    <row r="448" spans="1:6" x14ac:dyDescent="0.25">
      <c r="A448" t="s">
        <v>1022</v>
      </c>
      <c r="B448" t="s">
        <v>575</v>
      </c>
      <c r="C448" t="s">
        <v>575</v>
      </c>
      <c r="D448" t="s">
        <v>266</v>
      </c>
      <c r="E448">
        <v>0</v>
      </c>
      <c r="F448" t="s">
        <v>575</v>
      </c>
    </row>
    <row r="449" spans="1:6" x14ac:dyDescent="0.25">
      <c r="A449" t="s">
        <v>1023</v>
      </c>
      <c r="B449" t="s">
        <v>575</v>
      </c>
      <c r="C449" t="s">
        <v>575</v>
      </c>
      <c r="D449" t="s">
        <v>266</v>
      </c>
      <c r="E449">
        <v>0</v>
      </c>
      <c r="F449" t="s">
        <v>575</v>
      </c>
    </row>
    <row r="450" spans="1:6" x14ac:dyDescent="0.25">
      <c r="A450" t="s">
        <v>1024</v>
      </c>
      <c r="B450" t="s">
        <v>575</v>
      </c>
      <c r="C450" t="s">
        <v>575</v>
      </c>
      <c r="D450" t="s">
        <v>266</v>
      </c>
      <c r="E450">
        <v>0</v>
      </c>
      <c r="F450" t="s">
        <v>575</v>
      </c>
    </row>
    <row r="451" spans="1:6" x14ac:dyDescent="0.25">
      <c r="A451" t="s">
        <v>1025</v>
      </c>
      <c r="B451" t="s">
        <v>575</v>
      </c>
      <c r="C451" t="s">
        <v>575</v>
      </c>
      <c r="D451" t="s">
        <v>266</v>
      </c>
      <c r="E451">
        <v>0</v>
      </c>
      <c r="F451" t="s">
        <v>575</v>
      </c>
    </row>
    <row r="452" spans="1:6" x14ac:dyDescent="0.25">
      <c r="A452" t="s">
        <v>1026</v>
      </c>
      <c r="B452" t="s">
        <v>575</v>
      </c>
      <c r="C452" t="s">
        <v>575</v>
      </c>
      <c r="D452" t="s">
        <v>266</v>
      </c>
      <c r="E452">
        <v>0</v>
      </c>
      <c r="F452" t="s">
        <v>575</v>
      </c>
    </row>
    <row r="453" spans="1:6" x14ac:dyDescent="0.25">
      <c r="A453" t="s">
        <v>1027</v>
      </c>
      <c r="B453" t="s">
        <v>575</v>
      </c>
      <c r="C453" t="s">
        <v>575</v>
      </c>
      <c r="D453" t="s">
        <v>266</v>
      </c>
      <c r="E453">
        <v>0</v>
      </c>
      <c r="F453" t="s">
        <v>575</v>
      </c>
    </row>
    <row r="454" spans="1:6" x14ac:dyDescent="0.25">
      <c r="A454" t="s">
        <v>1028</v>
      </c>
      <c r="B454" t="s">
        <v>575</v>
      </c>
      <c r="C454" t="s">
        <v>575</v>
      </c>
      <c r="D454" t="s">
        <v>266</v>
      </c>
      <c r="E454">
        <v>0</v>
      </c>
      <c r="F454" t="s">
        <v>575</v>
      </c>
    </row>
    <row r="455" spans="1:6" x14ac:dyDescent="0.25">
      <c r="A455" t="s">
        <v>1029</v>
      </c>
      <c r="B455" t="s">
        <v>575</v>
      </c>
      <c r="C455" t="s">
        <v>575</v>
      </c>
      <c r="D455" t="s">
        <v>266</v>
      </c>
      <c r="E455">
        <v>0</v>
      </c>
      <c r="F455" t="s">
        <v>575</v>
      </c>
    </row>
    <row r="456" spans="1:6" x14ac:dyDescent="0.25">
      <c r="A456" t="s">
        <v>1030</v>
      </c>
      <c r="B456" t="s">
        <v>575</v>
      </c>
      <c r="C456" t="s">
        <v>575</v>
      </c>
      <c r="D456" t="s">
        <v>266</v>
      </c>
      <c r="E456">
        <v>0</v>
      </c>
      <c r="F456" t="s">
        <v>575</v>
      </c>
    </row>
    <row r="457" spans="1:6" x14ac:dyDescent="0.25">
      <c r="A457" t="s">
        <v>1031</v>
      </c>
      <c r="B457" t="s">
        <v>575</v>
      </c>
      <c r="C457" t="s">
        <v>575</v>
      </c>
      <c r="D457" t="s">
        <v>266</v>
      </c>
      <c r="E457">
        <v>0</v>
      </c>
      <c r="F457" t="s">
        <v>575</v>
      </c>
    </row>
    <row r="458" spans="1:6" x14ac:dyDescent="0.25">
      <c r="A458" t="s">
        <v>1032</v>
      </c>
      <c r="B458" t="s">
        <v>575</v>
      </c>
      <c r="C458" t="s">
        <v>575</v>
      </c>
      <c r="D458" t="s">
        <v>266</v>
      </c>
      <c r="E458">
        <v>0</v>
      </c>
      <c r="F458" t="s">
        <v>575</v>
      </c>
    </row>
    <row r="459" spans="1:6" x14ac:dyDescent="0.25">
      <c r="A459" t="s">
        <v>1033</v>
      </c>
      <c r="B459" t="s">
        <v>575</v>
      </c>
      <c r="C459" t="s">
        <v>575</v>
      </c>
      <c r="D459" t="s">
        <v>266</v>
      </c>
      <c r="E459">
        <v>0</v>
      </c>
      <c r="F459" t="s">
        <v>575</v>
      </c>
    </row>
    <row r="460" spans="1:6" x14ac:dyDescent="0.25">
      <c r="A460" t="s">
        <v>1034</v>
      </c>
      <c r="B460" t="s">
        <v>575</v>
      </c>
      <c r="C460" t="s">
        <v>575</v>
      </c>
      <c r="D460" t="s">
        <v>266</v>
      </c>
      <c r="E460">
        <v>0</v>
      </c>
      <c r="F460" t="s">
        <v>575</v>
      </c>
    </row>
    <row r="461" spans="1:6" x14ac:dyDescent="0.25">
      <c r="A461" t="s">
        <v>1035</v>
      </c>
      <c r="B461" t="s">
        <v>575</v>
      </c>
      <c r="C461" t="s">
        <v>575</v>
      </c>
      <c r="D461" t="s">
        <v>266</v>
      </c>
      <c r="E461">
        <v>0</v>
      </c>
      <c r="F461" t="s">
        <v>575</v>
      </c>
    </row>
    <row r="462" spans="1:6" x14ac:dyDescent="0.25">
      <c r="A462" t="s">
        <v>1036</v>
      </c>
      <c r="B462" t="s">
        <v>575</v>
      </c>
      <c r="C462" t="s">
        <v>575</v>
      </c>
      <c r="D462" t="s">
        <v>266</v>
      </c>
      <c r="E462">
        <v>0</v>
      </c>
      <c r="F462" t="s">
        <v>575</v>
      </c>
    </row>
    <row r="463" spans="1:6" x14ac:dyDescent="0.25">
      <c r="A463" t="s">
        <v>1037</v>
      </c>
      <c r="B463" t="s">
        <v>575</v>
      </c>
      <c r="C463" t="s">
        <v>575</v>
      </c>
      <c r="D463" t="s">
        <v>266</v>
      </c>
      <c r="E463">
        <v>0</v>
      </c>
      <c r="F463" t="s">
        <v>575</v>
      </c>
    </row>
    <row r="464" spans="1:6" x14ac:dyDescent="0.25">
      <c r="A464" t="s">
        <v>1038</v>
      </c>
      <c r="B464" t="s">
        <v>575</v>
      </c>
      <c r="C464" t="s">
        <v>575</v>
      </c>
      <c r="D464" t="s">
        <v>266</v>
      </c>
      <c r="E464">
        <v>0</v>
      </c>
      <c r="F464" t="s">
        <v>575</v>
      </c>
    </row>
    <row r="465" spans="1:6" x14ac:dyDescent="0.25">
      <c r="A465" t="s">
        <v>1039</v>
      </c>
      <c r="B465" t="s">
        <v>575</v>
      </c>
      <c r="C465" t="s">
        <v>575</v>
      </c>
      <c r="D465" t="s">
        <v>266</v>
      </c>
      <c r="E465">
        <v>0</v>
      </c>
      <c r="F465" t="s">
        <v>575</v>
      </c>
    </row>
    <row r="466" spans="1:6" x14ac:dyDescent="0.25">
      <c r="A466" t="s">
        <v>1040</v>
      </c>
      <c r="B466" t="s">
        <v>575</v>
      </c>
      <c r="C466" t="s">
        <v>575</v>
      </c>
      <c r="D466" t="s">
        <v>266</v>
      </c>
      <c r="E466">
        <v>0</v>
      </c>
      <c r="F466" t="s">
        <v>575</v>
      </c>
    </row>
    <row r="467" spans="1:6" x14ac:dyDescent="0.25">
      <c r="A467" t="s">
        <v>1041</v>
      </c>
      <c r="B467" t="s">
        <v>575</v>
      </c>
      <c r="C467" t="s">
        <v>575</v>
      </c>
      <c r="D467" t="s">
        <v>266</v>
      </c>
      <c r="E467">
        <v>0</v>
      </c>
      <c r="F467" t="s">
        <v>575</v>
      </c>
    </row>
    <row r="468" spans="1:6" x14ac:dyDescent="0.25">
      <c r="A468" t="s">
        <v>1042</v>
      </c>
      <c r="B468" t="s">
        <v>575</v>
      </c>
      <c r="C468" t="s">
        <v>575</v>
      </c>
      <c r="D468" t="s">
        <v>266</v>
      </c>
      <c r="E468">
        <v>0</v>
      </c>
      <c r="F468" t="s">
        <v>575</v>
      </c>
    </row>
    <row r="469" spans="1:6" x14ac:dyDescent="0.25">
      <c r="A469" t="s">
        <v>1043</v>
      </c>
      <c r="B469" t="s">
        <v>575</v>
      </c>
      <c r="C469" t="s">
        <v>575</v>
      </c>
      <c r="D469" t="s">
        <v>266</v>
      </c>
      <c r="E469">
        <v>0</v>
      </c>
      <c r="F469" t="s">
        <v>575</v>
      </c>
    </row>
    <row r="470" spans="1:6" x14ac:dyDescent="0.25">
      <c r="A470" t="s">
        <v>1044</v>
      </c>
      <c r="B470" t="s">
        <v>575</v>
      </c>
      <c r="C470" t="s">
        <v>575</v>
      </c>
      <c r="D470" t="s">
        <v>266</v>
      </c>
      <c r="E470">
        <v>0</v>
      </c>
      <c r="F470" t="s">
        <v>575</v>
      </c>
    </row>
    <row r="471" spans="1:6" x14ac:dyDescent="0.25">
      <c r="A471" t="s">
        <v>1045</v>
      </c>
      <c r="B471" t="s">
        <v>575</v>
      </c>
      <c r="C471" t="s">
        <v>575</v>
      </c>
      <c r="D471" t="s">
        <v>266</v>
      </c>
      <c r="E471">
        <v>0</v>
      </c>
      <c r="F471" t="s">
        <v>575</v>
      </c>
    </row>
    <row r="472" spans="1:6" x14ac:dyDescent="0.25">
      <c r="A472" t="s">
        <v>1046</v>
      </c>
      <c r="B472" t="s">
        <v>575</v>
      </c>
      <c r="C472" t="s">
        <v>575</v>
      </c>
      <c r="D472" t="s">
        <v>266</v>
      </c>
      <c r="E472">
        <v>0</v>
      </c>
      <c r="F472" t="s">
        <v>575</v>
      </c>
    </row>
    <row r="473" spans="1:6" x14ac:dyDescent="0.25">
      <c r="A473" t="s">
        <v>1047</v>
      </c>
      <c r="B473" t="s">
        <v>575</v>
      </c>
      <c r="C473" t="s">
        <v>575</v>
      </c>
      <c r="D473" t="s">
        <v>266</v>
      </c>
      <c r="E473">
        <v>0</v>
      </c>
      <c r="F473" t="s">
        <v>575</v>
      </c>
    </row>
    <row r="474" spans="1:6" x14ac:dyDescent="0.25">
      <c r="A474" t="s">
        <v>1048</v>
      </c>
      <c r="B474" t="s">
        <v>575</v>
      </c>
      <c r="C474" t="s">
        <v>575</v>
      </c>
      <c r="D474" t="s">
        <v>266</v>
      </c>
      <c r="E474">
        <v>0</v>
      </c>
      <c r="F474" t="s">
        <v>575</v>
      </c>
    </row>
    <row r="475" spans="1:6" x14ac:dyDescent="0.25">
      <c r="A475" t="s">
        <v>1049</v>
      </c>
      <c r="B475" t="s">
        <v>575</v>
      </c>
      <c r="C475" t="s">
        <v>575</v>
      </c>
      <c r="D475" t="s">
        <v>266</v>
      </c>
      <c r="E475">
        <v>0</v>
      </c>
      <c r="F475" t="s">
        <v>575</v>
      </c>
    </row>
    <row r="476" spans="1:6" x14ac:dyDescent="0.25">
      <c r="A476" t="s">
        <v>1050</v>
      </c>
      <c r="B476" t="s">
        <v>1051</v>
      </c>
      <c r="C476">
        <v>0</v>
      </c>
      <c r="D476" t="s">
        <v>266</v>
      </c>
      <c r="E476">
        <v>0</v>
      </c>
      <c r="F476" t="s">
        <v>1051</v>
      </c>
    </row>
    <row r="477" spans="1:6" x14ac:dyDescent="0.25">
      <c r="A477" t="s">
        <v>1052</v>
      </c>
      <c r="B477" t="s">
        <v>1051</v>
      </c>
      <c r="C477">
        <v>0</v>
      </c>
      <c r="D477" t="s">
        <v>266</v>
      </c>
      <c r="E477">
        <v>0</v>
      </c>
      <c r="F477" t="s">
        <v>1051</v>
      </c>
    </row>
    <row r="478" spans="1:6" x14ac:dyDescent="0.25">
      <c r="A478" t="s">
        <v>1053</v>
      </c>
      <c r="B478" t="s">
        <v>1051</v>
      </c>
      <c r="C478">
        <v>0</v>
      </c>
      <c r="D478" t="s">
        <v>266</v>
      </c>
      <c r="E478">
        <v>0</v>
      </c>
      <c r="F478" t="s">
        <v>1051</v>
      </c>
    </row>
    <row r="479" spans="1:6" x14ac:dyDescent="0.25">
      <c r="A479" t="s">
        <v>1054</v>
      </c>
      <c r="B479" t="s">
        <v>1051</v>
      </c>
      <c r="C479">
        <v>0</v>
      </c>
      <c r="D479" t="s">
        <v>266</v>
      </c>
      <c r="E479">
        <v>0</v>
      </c>
      <c r="F479" t="s">
        <v>1051</v>
      </c>
    </row>
    <row r="480" spans="1:6" x14ac:dyDescent="0.25">
      <c r="A480" t="s">
        <v>1055</v>
      </c>
      <c r="B480" t="s">
        <v>1051</v>
      </c>
      <c r="C480">
        <v>0</v>
      </c>
      <c r="D480" t="s">
        <v>266</v>
      </c>
      <c r="E480">
        <v>0</v>
      </c>
      <c r="F480" t="s">
        <v>1051</v>
      </c>
    </row>
    <row r="481" spans="1:6" x14ac:dyDescent="0.25">
      <c r="A481" t="s">
        <v>1056</v>
      </c>
      <c r="B481" t="s">
        <v>1051</v>
      </c>
      <c r="C481">
        <v>0</v>
      </c>
      <c r="D481" t="s">
        <v>266</v>
      </c>
      <c r="E481">
        <v>0</v>
      </c>
      <c r="F481" t="s">
        <v>1051</v>
      </c>
    </row>
    <row r="482" spans="1:6" x14ac:dyDescent="0.25">
      <c r="A482" t="s">
        <v>1057</v>
      </c>
      <c r="B482" t="s">
        <v>1051</v>
      </c>
      <c r="C482">
        <v>0</v>
      </c>
      <c r="D482" t="s">
        <v>266</v>
      </c>
      <c r="E482">
        <v>0</v>
      </c>
      <c r="F482" t="s">
        <v>1051</v>
      </c>
    </row>
    <row r="483" spans="1:6" x14ac:dyDescent="0.25">
      <c r="A483" t="s">
        <v>1058</v>
      </c>
      <c r="B483" t="s">
        <v>1051</v>
      </c>
      <c r="C483">
        <v>0</v>
      </c>
      <c r="D483" t="s">
        <v>266</v>
      </c>
      <c r="E483">
        <v>0</v>
      </c>
      <c r="F483" t="s">
        <v>1051</v>
      </c>
    </row>
    <row r="484" spans="1:6" x14ac:dyDescent="0.25">
      <c r="A484" t="s">
        <v>1059</v>
      </c>
      <c r="B484" t="s">
        <v>265</v>
      </c>
      <c r="C484">
        <v>0</v>
      </c>
      <c r="D484" t="s">
        <v>266</v>
      </c>
      <c r="E484">
        <v>0</v>
      </c>
      <c r="F484" t="s">
        <v>267</v>
      </c>
    </row>
    <row r="485" spans="1:6" x14ac:dyDescent="0.25">
      <c r="A485" t="s">
        <v>1060</v>
      </c>
      <c r="B485" t="s">
        <v>265</v>
      </c>
      <c r="C485">
        <v>0</v>
      </c>
      <c r="D485" t="s">
        <v>266</v>
      </c>
      <c r="E485">
        <v>0</v>
      </c>
      <c r="F485" t="s">
        <v>267</v>
      </c>
    </row>
    <row r="486" spans="1:6" x14ac:dyDescent="0.25">
      <c r="A486" t="s">
        <v>1061</v>
      </c>
      <c r="B486" t="s">
        <v>265</v>
      </c>
      <c r="C486">
        <v>0</v>
      </c>
      <c r="D486" t="s">
        <v>266</v>
      </c>
      <c r="E486">
        <v>0</v>
      </c>
      <c r="F486" t="s">
        <v>267</v>
      </c>
    </row>
    <row r="487" spans="1:6" x14ac:dyDescent="0.25">
      <c r="A487" t="s">
        <v>1062</v>
      </c>
      <c r="B487" t="s">
        <v>265</v>
      </c>
      <c r="C487">
        <v>0</v>
      </c>
      <c r="D487" t="s">
        <v>266</v>
      </c>
      <c r="E487">
        <v>0</v>
      </c>
      <c r="F487" t="s">
        <v>267</v>
      </c>
    </row>
    <row r="488" spans="1:6" x14ac:dyDescent="0.25">
      <c r="A488" t="s">
        <v>1063</v>
      </c>
      <c r="B488" t="s">
        <v>265</v>
      </c>
      <c r="C488">
        <v>0</v>
      </c>
      <c r="D488" t="s">
        <v>266</v>
      </c>
      <c r="E488">
        <v>0</v>
      </c>
      <c r="F488" t="s">
        <v>267</v>
      </c>
    </row>
    <row r="489" spans="1:6" x14ac:dyDescent="0.25">
      <c r="A489" t="s">
        <v>1064</v>
      </c>
      <c r="B489" t="s">
        <v>265</v>
      </c>
      <c r="C489">
        <v>0</v>
      </c>
      <c r="D489" t="s">
        <v>266</v>
      </c>
      <c r="E489">
        <v>0</v>
      </c>
      <c r="F489" t="s">
        <v>267</v>
      </c>
    </row>
    <row r="490" spans="1:6" x14ac:dyDescent="0.25">
      <c r="A490" t="s">
        <v>1065</v>
      </c>
      <c r="B490" t="s">
        <v>265</v>
      </c>
      <c r="C490">
        <v>0</v>
      </c>
      <c r="D490" t="s">
        <v>266</v>
      </c>
      <c r="E490">
        <v>0</v>
      </c>
      <c r="F490" t="s">
        <v>267</v>
      </c>
    </row>
    <row r="491" spans="1:6" x14ac:dyDescent="0.25">
      <c r="A491" t="s">
        <v>1066</v>
      </c>
      <c r="B491" t="s">
        <v>265</v>
      </c>
      <c r="C491">
        <v>0</v>
      </c>
      <c r="D491" t="s">
        <v>266</v>
      </c>
      <c r="E491">
        <v>0</v>
      </c>
      <c r="F491" t="s">
        <v>267</v>
      </c>
    </row>
    <row r="492" spans="1:6" x14ac:dyDescent="0.25">
      <c r="A492" t="s">
        <v>1067</v>
      </c>
      <c r="B492" t="s">
        <v>265</v>
      </c>
      <c r="C492">
        <v>0</v>
      </c>
      <c r="D492" t="s">
        <v>266</v>
      </c>
      <c r="E492">
        <v>0</v>
      </c>
      <c r="F492" t="s">
        <v>267</v>
      </c>
    </row>
    <row r="493" spans="1:6" x14ac:dyDescent="0.25">
      <c r="A493" t="s">
        <v>1068</v>
      </c>
      <c r="B493" t="s">
        <v>265</v>
      </c>
      <c r="C493">
        <v>0</v>
      </c>
      <c r="D493" t="s">
        <v>266</v>
      </c>
      <c r="E493">
        <v>0</v>
      </c>
      <c r="F493" t="s">
        <v>267</v>
      </c>
    </row>
    <row r="494" spans="1:6" x14ac:dyDescent="0.25">
      <c r="A494" t="s">
        <v>1069</v>
      </c>
      <c r="B494" t="s">
        <v>265</v>
      </c>
      <c r="C494">
        <v>0</v>
      </c>
      <c r="D494" t="s">
        <v>266</v>
      </c>
      <c r="E494">
        <v>0</v>
      </c>
      <c r="F494" t="s">
        <v>267</v>
      </c>
    </row>
    <row r="495" spans="1:6" x14ac:dyDescent="0.25">
      <c r="A495" t="s">
        <v>1070</v>
      </c>
      <c r="B495" t="s">
        <v>265</v>
      </c>
      <c r="C495">
        <v>0</v>
      </c>
      <c r="D495" t="s">
        <v>266</v>
      </c>
      <c r="E495">
        <v>0</v>
      </c>
      <c r="F495" t="s">
        <v>267</v>
      </c>
    </row>
    <row r="496" spans="1:6" x14ac:dyDescent="0.25">
      <c r="A496" t="s">
        <v>1071</v>
      </c>
      <c r="B496" t="s">
        <v>265</v>
      </c>
      <c r="C496">
        <v>0</v>
      </c>
      <c r="D496" t="s">
        <v>266</v>
      </c>
      <c r="E496">
        <v>0</v>
      </c>
      <c r="F496" t="s">
        <v>267</v>
      </c>
    </row>
    <row r="497" spans="1:6" x14ac:dyDescent="0.25">
      <c r="A497" t="s">
        <v>1072</v>
      </c>
      <c r="B497" t="s">
        <v>265</v>
      </c>
      <c r="C497">
        <v>0</v>
      </c>
      <c r="D497" t="s">
        <v>266</v>
      </c>
      <c r="E497">
        <v>0</v>
      </c>
      <c r="F497" t="s">
        <v>267</v>
      </c>
    </row>
    <row r="498" spans="1:6" x14ac:dyDescent="0.25">
      <c r="A498" t="s">
        <v>1073</v>
      </c>
      <c r="B498" t="s">
        <v>265</v>
      </c>
      <c r="C498">
        <v>0</v>
      </c>
      <c r="D498" t="s">
        <v>266</v>
      </c>
      <c r="E498">
        <v>0</v>
      </c>
      <c r="F498" t="s">
        <v>267</v>
      </c>
    </row>
    <row r="499" spans="1:6" x14ac:dyDescent="0.25">
      <c r="A499" t="s">
        <v>1074</v>
      </c>
      <c r="B499" t="s">
        <v>265</v>
      </c>
      <c r="C499">
        <v>0</v>
      </c>
      <c r="D499" t="s">
        <v>266</v>
      </c>
      <c r="E499">
        <v>0</v>
      </c>
      <c r="F499" t="s">
        <v>267</v>
      </c>
    </row>
    <row r="500" spans="1:6" x14ac:dyDescent="0.25">
      <c r="A500" t="s">
        <v>1075</v>
      </c>
      <c r="B500" t="s">
        <v>265</v>
      </c>
      <c r="C500">
        <v>0</v>
      </c>
      <c r="D500" t="s">
        <v>266</v>
      </c>
      <c r="E500">
        <v>0</v>
      </c>
      <c r="F500" t="s">
        <v>267</v>
      </c>
    </row>
    <row r="501" spans="1:6" x14ac:dyDescent="0.25">
      <c r="A501" t="s">
        <v>1076</v>
      </c>
      <c r="B501" t="s">
        <v>265</v>
      </c>
      <c r="C501">
        <v>0</v>
      </c>
      <c r="D501" t="s">
        <v>266</v>
      </c>
      <c r="E501">
        <v>0</v>
      </c>
      <c r="F501" t="s">
        <v>267</v>
      </c>
    </row>
    <row r="502" spans="1:6" x14ac:dyDescent="0.25">
      <c r="A502" t="s">
        <v>1077</v>
      </c>
      <c r="B502" t="s">
        <v>265</v>
      </c>
      <c r="C502">
        <v>0</v>
      </c>
      <c r="D502" t="s">
        <v>266</v>
      </c>
      <c r="E502">
        <v>0</v>
      </c>
      <c r="F502" t="s">
        <v>267</v>
      </c>
    </row>
    <row r="503" spans="1:6" x14ac:dyDescent="0.25">
      <c r="A503" t="s">
        <v>1078</v>
      </c>
      <c r="B503" t="s">
        <v>265</v>
      </c>
      <c r="C503">
        <v>0</v>
      </c>
      <c r="D503" t="s">
        <v>266</v>
      </c>
      <c r="E503">
        <v>0</v>
      </c>
      <c r="F503" t="s">
        <v>267</v>
      </c>
    </row>
    <row r="504" spans="1:6" x14ac:dyDescent="0.25">
      <c r="A504" t="s">
        <v>1079</v>
      </c>
      <c r="B504" t="s">
        <v>265</v>
      </c>
      <c r="C504">
        <v>0</v>
      </c>
      <c r="D504" t="s">
        <v>266</v>
      </c>
      <c r="E504">
        <v>0</v>
      </c>
      <c r="F504" t="s">
        <v>267</v>
      </c>
    </row>
    <row r="505" spans="1:6" x14ac:dyDescent="0.25">
      <c r="A505" t="s">
        <v>1080</v>
      </c>
      <c r="B505" t="s">
        <v>265</v>
      </c>
      <c r="C505">
        <v>0</v>
      </c>
      <c r="D505" t="s">
        <v>266</v>
      </c>
      <c r="E505">
        <v>0</v>
      </c>
      <c r="F505" t="s">
        <v>267</v>
      </c>
    </row>
    <row r="506" spans="1:6" x14ac:dyDescent="0.25">
      <c r="A506" t="s">
        <v>1081</v>
      </c>
      <c r="B506" t="s">
        <v>265</v>
      </c>
      <c r="C506">
        <v>0</v>
      </c>
      <c r="D506" t="s">
        <v>266</v>
      </c>
      <c r="E506">
        <v>0</v>
      </c>
      <c r="F506" t="s">
        <v>267</v>
      </c>
    </row>
    <row r="507" spans="1:6" x14ac:dyDescent="0.25">
      <c r="A507" t="s">
        <v>1082</v>
      </c>
      <c r="B507" t="s">
        <v>265</v>
      </c>
      <c r="C507">
        <v>0</v>
      </c>
      <c r="D507" t="s">
        <v>266</v>
      </c>
      <c r="E507">
        <v>0</v>
      </c>
      <c r="F507" t="s">
        <v>267</v>
      </c>
    </row>
    <row r="508" spans="1:6" x14ac:dyDescent="0.25">
      <c r="A508" t="s">
        <v>1083</v>
      </c>
      <c r="B508" t="s">
        <v>265</v>
      </c>
      <c r="C508">
        <v>0</v>
      </c>
      <c r="D508" t="s">
        <v>266</v>
      </c>
      <c r="E508">
        <v>0</v>
      </c>
      <c r="F508" t="s">
        <v>267</v>
      </c>
    </row>
    <row r="509" spans="1:6" x14ac:dyDescent="0.25">
      <c r="A509" t="s">
        <v>1084</v>
      </c>
      <c r="B509" t="s">
        <v>265</v>
      </c>
      <c r="C509">
        <v>0</v>
      </c>
      <c r="D509" t="s">
        <v>266</v>
      </c>
      <c r="E509">
        <v>0</v>
      </c>
      <c r="F509" t="s">
        <v>267</v>
      </c>
    </row>
    <row r="510" spans="1:6" x14ac:dyDescent="0.25">
      <c r="A510" t="s">
        <v>1085</v>
      </c>
      <c r="B510" t="s">
        <v>1086</v>
      </c>
      <c r="C510" t="e">
        <v>#N/A</v>
      </c>
      <c r="D510" t="e">
        <v>#N/A</v>
      </c>
      <c r="E510" t="e">
        <v>#N/A</v>
      </c>
      <c r="F510" t="e">
        <v>#N/A</v>
      </c>
    </row>
    <row r="511" spans="1:6" x14ac:dyDescent="0.25">
      <c r="A511" t="s">
        <v>1087</v>
      </c>
      <c r="B511" t="s">
        <v>1086</v>
      </c>
      <c r="C511" t="e">
        <v>#N/A</v>
      </c>
      <c r="D511" t="e">
        <v>#N/A</v>
      </c>
      <c r="E511" t="e">
        <v>#N/A</v>
      </c>
      <c r="F511" t="e">
        <v>#N/A</v>
      </c>
    </row>
    <row r="512" spans="1:6" x14ac:dyDescent="0.25">
      <c r="A512" t="s">
        <v>1088</v>
      </c>
      <c r="B512" t="s">
        <v>1086</v>
      </c>
      <c r="C512" t="e">
        <v>#N/A</v>
      </c>
      <c r="D512" t="e">
        <v>#N/A</v>
      </c>
      <c r="E512" t="e">
        <v>#N/A</v>
      </c>
      <c r="F512" t="e">
        <v>#N/A</v>
      </c>
    </row>
    <row r="513" spans="1:6" x14ac:dyDescent="0.25">
      <c r="A513" t="s">
        <v>1089</v>
      </c>
      <c r="B513" t="s">
        <v>1086</v>
      </c>
      <c r="C513" t="e">
        <v>#N/A</v>
      </c>
      <c r="D513" t="e">
        <v>#N/A</v>
      </c>
      <c r="E513" t="e">
        <v>#N/A</v>
      </c>
      <c r="F513" t="e">
        <v>#N/A</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49"/>
  <sheetViews>
    <sheetView workbookViewId="0">
      <selection activeCell="D195" sqref="D195"/>
    </sheetView>
  </sheetViews>
  <sheetFormatPr defaultColWidth="10" defaultRowHeight="15.6" x14ac:dyDescent="0.3"/>
  <cols>
    <col min="1" max="1" width="6.88671875" style="91" bestFit="1" customWidth="1"/>
    <col min="2" max="2" width="19.5546875" style="4" bestFit="1" customWidth="1"/>
    <col min="3" max="3" width="12.88671875" style="46" customWidth="1"/>
    <col min="4" max="4" width="15.5546875" style="245" customWidth="1"/>
    <col min="5" max="5" width="8.44140625" style="91" bestFit="1" customWidth="1"/>
    <col min="6" max="6" width="4.109375" style="91" bestFit="1" customWidth="1"/>
    <col min="7" max="7" width="6.6640625" style="91" bestFit="1" customWidth="1"/>
    <col min="8" max="9" width="6.109375" style="91" bestFit="1" customWidth="1"/>
    <col min="10" max="10" width="6.109375" style="1" bestFit="1" customWidth="1"/>
    <col min="11" max="11" width="6.109375" style="91" bestFit="1" customWidth="1"/>
    <col min="12" max="12" width="6.109375" style="2" bestFit="1" customWidth="1"/>
    <col min="13" max="13" width="6.6640625" style="91" bestFit="1" customWidth="1"/>
    <col min="14" max="14" width="6.109375" style="2" bestFit="1" customWidth="1"/>
    <col min="15" max="15" width="6.109375" style="91" bestFit="1" customWidth="1"/>
    <col min="16" max="16" width="6.109375" style="1" bestFit="1" customWidth="1"/>
    <col min="17" max="17" width="6.109375" style="4" bestFit="1" customWidth="1"/>
    <col min="18" max="18" width="6.109375" style="91" bestFit="1" customWidth="1"/>
    <col min="19" max="20" width="6.109375" style="4" bestFit="1" customWidth="1"/>
    <col min="21" max="21" width="7.33203125" style="4" bestFit="1" customWidth="1"/>
    <col min="22" max="23" width="7.88671875" style="4" bestFit="1" customWidth="1"/>
    <col min="24" max="24" width="6.6640625" style="4" bestFit="1" customWidth="1"/>
    <col min="25" max="28" width="7.88671875" style="4" bestFit="1" customWidth="1"/>
    <col min="29" max="16384" width="10" style="4"/>
  </cols>
  <sheetData>
    <row r="1" spans="1:28" s="5" customFormat="1" ht="75" customHeight="1" x14ac:dyDescent="0.3">
      <c r="A1" s="240" t="s">
        <v>35</v>
      </c>
      <c r="B1" s="39" t="s">
        <v>212</v>
      </c>
      <c r="C1" s="39" t="s">
        <v>2</v>
      </c>
      <c r="D1" s="83" t="s">
        <v>3</v>
      </c>
      <c r="E1" s="40" t="s">
        <v>36</v>
      </c>
      <c r="F1" s="40" t="s">
        <v>4</v>
      </c>
      <c r="G1" s="237" t="s">
        <v>66</v>
      </c>
      <c r="H1" s="237" t="s">
        <v>67</v>
      </c>
      <c r="I1" s="237" t="s">
        <v>68</v>
      </c>
      <c r="J1" s="237" t="s">
        <v>69</v>
      </c>
      <c r="K1" s="238" t="s">
        <v>70</v>
      </c>
      <c r="L1" s="238" t="s">
        <v>64</v>
      </c>
      <c r="M1" s="237" t="s">
        <v>59</v>
      </c>
      <c r="N1" s="237" t="s">
        <v>60</v>
      </c>
      <c r="O1" s="237" t="s">
        <v>61</v>
      </c>
      <c r="P1" s="237" t="s">
        <v>62</v>
      </c>
      <c r="Q1" s="238" t="s">
        <v>57</v>
      </c>
      <c r="R1" s="239" t="s">
        <v>53</v>
      </c>
      <c r="S1" s="239" t="s">
        <v>1369</v>
      </c>
      <c r="T1" s="237" t="s">
        <v>54</v>
      </c>
      <c r="U1" s="237" t="s">
        <v>13</v>
      </c>
      <c r="V1" s="237" t="s">
        <v>32</v>
      </c>
      <c r="W1" s="237" t="s">
        <v>33</v>
      </c>
      <c r="X1" s="237" t="s">
        <v>26</v>
      </c>
      <c r="Y1" s="237" t="s">
        <v>27</v>
      </c>
      <c r="Z1" s="237" t="s">
        <v>34</v>
      </c>
      <c r="AA1" s="237" t="s">
        <v>28</v>
      </c>
      <c r="AB1" s="237" t="s">
        <v>29</v>
      </c>
    </row>
    <row r="2" spans="1:28" s="5" customFormat="1" x14ac:dyDescent="0.3">
      <c r="A2" s="5">
        <v>1</v>
      </c>
      <c r="B2" s="187" t="s">
        <v>665</v>
      </c>
      <c r="C2" s="187" t="s">
        <v>1232</v>
      </c>
      <c r="D2" s="241" t="s">
        <v>666</v>
      </c>
      <c r="E2" s="188" t="s">
        <v>664</v>
      </c>
      <c r="F2" s="174" t="s">
        <v>14</v>
      </c>
      <c r="G2" s="91">
        <v>31</v>
      </c>
      <c r="H2" s="91">
        <v>34</v>
      </c>
      <c r="I2" s="91">
        <v>23</v>
      </c>
      <c r="J2" s="91">
        <v>37</v>
      </c>
      <c r="K2" s="1">
        <f t="shared" ref="K2:K65" si="0">AVERAGE(G2,H2,I2,J2)</f>
        <v>31.25</v>
      </c>
      <c r="L2" s="1">
        <f>K2*2</f>
        <v>62.5</v>
      </c>
      <c r="M2" s="91">
        <v>67</v>
      </c>
      <c r="N2" s="91">
        <v>64</v>
      </c>
      <c r="O2" s="5">
        <v>75</v>
      </c>
      <c r="P2" s="7">
        <v>0</v>
      </c>
      <c r="Q2" s="6">
        <f t="shared" ref="Q2:Q65" si="1">AVERAGE(M2,N2,O2,P2)</f>
        <v>51.5</v>
      </c>
      <c r="R2" s="7">
        <v>40</v>
      </c>
      <c r="S2" s="94">
        <v>24</v>
      </c>
      <c r="T2" s="5">
        <v>35</v>
      </c>
      <c r="U2" s="6">
        <f t="shared" ref="U2:U65" si="2">SUM(L2 + Q2 +R2 + S2 + T2)</f>
        <v>213</v>
      </c>
      <c r="V2" s="11" t="b">
        <f t="shared" ref="V2:V26" si="3">IF(L2,L2&gt;=56,L2&lt;56)</f>
        <v>1</v>
      </c>
      <c r="W2" s="11" t="b">
        <f>IF(Q2,Q2&gt;=56,Q2&lt;56)</f>
        <v>0</v>
      </c>
      <c r="X2" s="40" t="b">
        <f t="shared" ref="X2:X26" si="4">IF(R2,R2=40)</f>
        <v>1</v>
      </c>
      <c r="Y2" s="40" t="b">
        <f>IF(S2,S2&gt;=31,S2&lt;31)</f>
        <v>0</v>
      </c>
      <c r="Z2" s="40" t="b">
        <f t="shared" ref="Z2:Z61" si="5">IF(T2,T2&gt;=35,T2&lt;35)</f>
        <v>1</v>
      </c>
      <c r="AA2" s="40" t="b">
        <f>IF(U2,U2&gt;=206,U2&lt;206)</f>
        <v>1</v>
      </c>
      <c r="AB2" s="40" t="b">
        <f t="shared" ref="AB2:AB61" si="6">AND(V2:AA2)</f>
        <v>0</v>
      </c>
    </row>
    <row r="3" spans="1:28" s="5" customFormat="1" x14ac:dyDescent="0.3">
      <c r="A3" s="5">
        <f t="shared" ref="A3:A18" si="7">A2+1</f>
        <v>2</v>
      </c>
      <c r="B3" s="187" t="s">
        <v>1097</v>
      </c>
      <c r="C3" s="187" t="s">
        <v>1285</v>
      </c>
      <c r="D3" s="241" t="s">
        <v>884</v>
      </c>
      <c r="E3" s="188" t="s">
        <v>887</v>
      </c>
      <c r="F3" s="174" t="s">
        <v>14</v>
      </c>
      <c r="G3" s="91">
        <v>29</v>
      </c>
      <c r="H3" s="91">
        <v>39</v>
      </c>
      <c r="I3" s="91">
        <v>29</v>
      </c>
      <c r="J3" s="91">
        <v>38</v>
      </c>
      <c r="K3" s="1">
        <f t="shared" si="0"/>
        <v>33.75</v>
      </c>
      <c r="L3" s="1">
        <f t="shared" ref="L3:L62" si="8">K3*2</f>
        <v>67.5</v>
      </c>
      <c r="M3" s="91">
        <v>70</v>
      </c>
      <c r="N3" s="91">
        <v>73</v>
      </c>
      <c r="O3" s="5">
        <v>74</v>
      </c>
      <c r="P3" s="7">
        <v>80</v>
      </c>
      <c r="Q3" s="6">
        <f t="shared" si="1"/>
        <v>74.25</v>
      </c>
      <c r="R3" s="7">
        <v>40</v>
      </c>
      <c r="S3" s="94">
        <v>20</v>
      </c>
      <c r="T3" s="5">
        <v>39</v>
      </c>
      <c r="U3" s="6">
        <f t="shared" si="2"/>
        <v>240.75</v>
      </c>
      <c r="V3" s="11" t="b">
        <f t="shared" si="3"/>
        <v>1</v>
      </c>
      <c r="W3" s="11" t="b">
        <f t="shared" ref="W3:W62" si="9">IF(Q3,Q3&gt;=56,Q3&lt;56)</f>
        <v>1</v>
      </c>
      <c r="X3" s="40" t="b">
        <f t="shared" si="4"/>
        <v>1</v>
      </c>
      <c r="Y3" s="40" t="b">
        <f t="shared" ref="Y3:Y26" si="10">IF(S3,S3&gt;=31,S3&lt;31)</f>
        <v>0</v>
      </c>
      <c r="Z3" s="40" t="b">
        <f t="shared" si="5"/>
        <v>1</v>
      </c>
      <c r="AA3" s="40" t="b">
        <f t="shared" ref="AA3:AA62" si="11">IF(U3,U3&gt;=206,U3&lt;206)</f>
        <v>1</v>
      </c>
      <c r="AB3" s="40" t="b">
        <f t="shared" si="6"/>
        <v>0</v>
      </c>
    </row>
    <row r="4" spans="1:28" s="5" customFormat="1" x14ac:dyDescent="0.3">
      <c r="A4" s="5">
        <f t="shared" si="7"/>
        <v>3</v>
      </c>
      <c r="B4" s="187" t="s">
        <v>297</v>
      </c>
      <c r="C4" s="187" t="s">
        <v>1119</v>
      </c>
      <c r="D4" s="241" t="s">
        <v>291</v>
      </c>
      <c r="E4" s="188" t="s">
        <v>296</v>
      </c>
      <c r="F4" s="174" t="s">
        <v>14</v>
      </c>
      <c r="G4" s="91">
        <v>29</v>
      </c>
      <c r="H4" s="91">
        <v>33</v>
      </c>
      <c r="I4" s="91">
        <v>30</v>
      </c>
      <c r="J4" s="91">
        <v>39</v>
      </c>
      <c r="K4" s="1">
        <f t="shared" si="0"/>
        <v>32.75</v>
      </c>
      <c r="L4" s="1">
        <f t="shared" si="8"/>
        <v>65.5</v>
      </c>
      <c r="M4" s="91">
        <v>63</v>
      </c>
      <c r="N4" s="91">
        <v>76</v>
      </c>
      <c r="O4" s="5">
        <v>72</v>
      </c>
      <c r="P4" s="7">
        <v>79</v>
      </c>
      <c r="Q4" s="6">
        <f t="shared" si="1"/>
        <v>72.5</v>
      </c>
      <c r="R4" s="7">
        <v>40</v>
      </c>
      <c r="S4" s="94">
        <v>36</v>
      </c>
      <c r="T4" s="5">
        <v>37</v>
      </c>
      <c r="U4" s="6">
        <f t="shared" si="2"/>
        <v>251</v>
      </c>
      <c r="V4" s="11" t="b">
        <f t="shared" si="3"/>
        <v>1</v>
      </c>
      <c r="W4" s="11" t="b">
        <f t="shared" si="9"/>
        <v>1</v>
      </c>
      <c r="X4" s="40" t="b">
        <f t="shared" si="4"/>
        <v>1</v>
      </c>
      <c r="Y4" s="40" t="b">
        <f t="shared" si="10"/>
        <v>1</v>
      </c>
      <c r="Z4" s="40" t="b">
        <f t="shared" si="5"/>
        <v>1</v>
      </c>
      <c r="AA4" s="40" t="b">
        <f t="shared" si="11"/>
        <v>1</v>
      </c>
      <c r="AB4" s="40" t="b">
        <f t="shared" si="6"/>
        <v>1</v>
      </c>
    </row>
    <row r="5" spans="1:28" s="5" customFormat="1" x14ac:dyDescent="0.3">
      <c r="A5" s="5">
        <f t="shared" si="7"/>
        <v>4</v>
      </c>
      <c r="B5" s="187" t="s">
        <v>168</v>
      </c>
      <c r="C5" s="187" t="s">
        <v>1218</v>
      </c>
      <c r="D5" s="241" t="s">
        <v>595</v>
      </c>
      <c r="E5" s="188" t="s">
        <v>593</v>
      </c>
      <c r="F5" s="174" t="s">
        <v>14</v>
      </c>
      <c r="G5" s="91">
        <v>32</v>
      </c>
      <c r="H5" s="91">
        <v>38</v>
      </c>
      <c r="I5" s="91">
        <v>26</v>
      </c>
      <c r="J5" s="91">
        <v>39</v>
      </c>
      <c r="K5" s="1">
        <f t="shared" si="0"/>
        <v>33.75</v>
      </c>
      <c r="L5" s="1">
        <f t="shared" si="8"/>
        <v>67.5</v>
      </c>
      <c r="M5" s="91">
        <v>50</v>
      </c>
      <c r="N5" s="91">
        <v>75</v>
      </c>
      <c r="O5" s="5">
        <v>72</v>
      </c>
      <c r="P5" s="7">
        <v>80</v>
      </c>
      <c r="Q5" s="6">
        <f t="shared" si="1"/>
        <v>69.25</v>
      </c>
      <c r="R5" s="7">
        <v>40</v>
      </c>
      <c r="S5" s="94">
        <v>32</v>
      </c>
      <c r="T5" s="5">
        <v>34</v>
      </c>
      <c r="U5" s="6">
        <f t="shared" si="2"/>
        <v>242.75</v>
      </c>
      <c r="V5" s="11" t="b">
        <f t="shared" si="3"/>
        <v>1</v>
      </c>
      <c r="W5" s="11" t="b">
        <f t="shared" si="9"/>
        <v>1</v>
      </c>
      <c r="X5" s="40" t="b">
        <f t="shared" si="4"/>
        <v>1</v>
      </c>
      <c r="Y5" s="40" t="b">
        <f t="shared" si="10"/>
        <v>1</v>
      </c>
      <c r="Z5" s="40" t="b">
        <f t="shared" si="5"/>
        <v>0</v>
      </c>
      <c r="AA5" s="40" t="b">
        <f t="shared" si="11"/>
        <v>1</v>
      </c>
      <c r="AB5" s="40" t="b">
        <f t="shared" si="6"/>
        <v>0</v>
      </c>
    </row>
    <row r="6" spans="1:28" s="5" customFormat="1" x14ac:dyDescent="0.3">
      <c r="A6" s="5">
        <f t="shared" si="7"/>
        <v>5</v>
      </c>
      <c r="B6" s="187" t="s">
        <v>327</v>
      </c>
      <c r="C6" s="187" t="s">
        <v>1130</v>
      </c>
      <c r="D6" s="241" t="s">
        <v>323</v>
      </c>
      <c r="E6" s="188" t="s">
        <v>326</v>
      </c>
      <c r="F6" s="174" t="s">
        <v>14</v>
      </c>
      <c r="G6" s="91">
        <v>33</v>
      </c>
      <c r="H6" s="91">
        <v>38</v>
      </c>
      <c r="I6" s="91">
        <v>29</v>
      </c>
      <c r="J6" s="91">
        <v>38</v>
      </c>
      <c r="K6" s="1">
        <f t="shared" si="0"/>
        <v>34.5</v>
      </c>
      <c r="L6" s="1">
        <f t="shared" si="8"/>
        <v>69</v>
      </c>
      <c r="M6" s="91">
        <v>72</v>
      </c>
      <c r="N6" s="91">
        <v>66</v>
      </c>
      <c r="O6" s="5">
        <v>52</v>
      </c>
      <c r="P6" s="7">
        <v>0</v>
      </c>
      <c r="Q6" s="6">
        <f t="shared" si="1"/>
        <v>47.5</v>
      </c>
      <c r="R6" s="7">
        <v>40</v>
      </c>
      <c r="S6" s="94">
        <v>40</v>
      </c>
      <c r="T6" s="5">
        <v>37</v>
      </c>
      <c r="U6" s="6">
        <f t="shared" si="2"/>
        <v>233.5</v>
      </c>
      <c r="V6" s="11" t="b">
        <f t="shared" si="3"/>
        <v>1</v>
      </c>
      <c r="W6" s="11" t="b">
        <f t="shared" si="9"/>
        <v>0</v>
      </c>
      <c r="X6" s="40" t="b">
        <f t="shared" si="4"/>
        <v>1</v>
      </c>
      <c r="Y6" s="40" t="b">
        <f t="shared" si="10"/>
        <v>1</v>
      </c>
      <c r="Z6" s="40" t="b">
        <f t="shared" si="5"/>
        <v>1</v>
      </c>
      <c r="AA6" s="40" t="b">
        <f t="shared" si="11"/>
        <v>1</v>
      </c>
      <c r="AB6" s="40" t="b">
        <f t="shared" si="6"/>
        <v>0</v>
      </c>
    </row>
    <row r="7" spans="1:28" s="5" customFormat="1" x14ac:dyDescent="0.3">
      <c r="A7" s="5">
        <f t="shared" si="7"/>
        <v>6</v>
      </c>
      <c r="B7" s="187" t="s">
        <v>163</v>
      </c>
      <c r="C7" s="187" t="s">
        <v>74</v>
      </c>
      <c r="D7" s="241" t="s">
        <v>84</v>
      </c>
      <c r="E7" s="188" t="s">
        <v>745</v>
      </c>
      <c r="F7" s="174" t="s">
        <v>14</v>
      </c>
      <c r="G7" s="91">
        <v>32</v>
      </c>
      <c r="H7" s="91">
        <v>36</v>
      </c>
      <c r="I7" s="91">
        <v>28</v>
      </c>
      <c r="J7" s="91">
        <v>39</v>
      </c>
      <c r="K7" s="1">
        <f t="shared" si="0"/>
        <v>33.75</v>
      </c>
      <c r="L7" s="1">
        <f t="shared" si="8"/>
        <v>67.5</v>
      </c>
      <c r="M7" s="91">
        <v>63</v>
      </c>
      <c r="N7" s="91">
        <v>0</v>
      </c>
      <c r="O7" s="5">
        <v>72</v>
      </c>
      <c r="P7" s="7">
        <v>0</v>
      </c>
      <c r="Q7" s="6">
        <f t="shared" si="1"/>
        <v>33.75</v>
      </c>
      <c r="R7" s="7">
        <v>40</v>
      </c>
      <c r="S7" s="94">
        <v>40</v>
      </c>
      <c r="T7" s="5">
        <v>37</v>
      </c>
      <c r="U7" s="6">
        <f t="shared" si="2"/>
        <v>218.25</v>
      </c>
      <c r="V7" s="11" t="b">
        <f t="shared" si="3"/>
        <v>1</v>
      </c>
      <c r="W7" s="11" t="b">
        <f t="shared" si="9"/>
        <v>0</v>
      </c>
      <c r="X7" s="40" t="b">
        <f t="shared" si="4"/>
        <v>1</v>
      </c>
      <c r="Y7" s="40" t="b">
        <f t="shared" si="10"/>
        <v>1</v>
      </c>
      <c r="Z7" s="40" t="b">
        <f t="shared" si="5"/>
        <v>1</v>
      </c>
      <c r="AA7" s="40" t="b">
        <f t="shared" si="11"/>
        <v>1</v>
      </c>
      <c r="AB7" s="40" t="b">
        <f t="shared" si="6"/>
        <v>0</v>
      </c>
    </row>
    <row r="8" spans="1:28" s="5" customFormat="1" x14ac:dyDescent="0.3">
      <c r="A8" s="5">
        <f t="shared" si="7"/>
        <v>7</v>
      </c>
      <c r="B8" s="187" t="s">
        <v>530</v>
      </c>
      <c r="C8" s="187" t="s">
        <v>1200</v>
      </c>
      <c r="D8" s="241" t="s">
        <v>516</v>
      </c>
      <c r="E8" s="188" t="s">
        <v>529</v>
      </c>
      <c r="F8" s="174" t="s">
        <v>14</v>
      </c>
      <c r="G8" s="91">
        <v>33</v>
      </c>
      <c r="H8" s="91">
        <v>37</v>
      </c>
      <c r="I8" s="91">
        <v>30</v>
      </c>
      <c r="J8" s="91">
        <v>38</v>
      </c>
      <c r="K8" s="1">
        <f t="shared" si="0"/>
        <v>34.5</v>
      </c>
      <c r="L8" s="1">
        <f t="shared" si="8"/>
        <v>69</v>
      </c>
      <c r="M8" s="91">
        <v>55</v>
      </c>
      <c r="N8" s="91">
        <v>38</v>
      </c>
      <c r="O8" s="5">
        <v>60</v>
      </c>
      <c r="P8" s="7">
        <v>80</v>
      </c>
      <c r="Q8" s="6">
        <f t="shared" si="1"/>
        <v>58.25</v>
      </c>
      <c r="R8" s="7">
        <v>40</v>
      </c>
      <c r="S8" s="94">
        <v>19</v>
      </c>
      <c r="T8" s="5">
        <v>28</v>
      </c>
      <c r="U8" s="6">
        <f t="shared" si="2"/>
        <v>214.25</v>
      </c>
      <c r="V8" s="11" t="b">
        <f t="shared" si="3"/>
        <v>1</v>
      </c>
      <c r="W8" s="11" t="b">
        <f t="shared" si="9"/>
        <v>1</v>
      </c>
      <c r="X8" s="40" t="b">
        <f t="shared" si="4"/>
        <v>1</v>
      </c>
      <c r="Y8" s="40" t="b">
        <f t="shared" si="10"/>
        <v>0</v>
      </c>
      <c r="Z8" s="40" t="b">
        <f t="shared" si="5"/>
        <v>0</v>
      </c>
      <c r="AA8" s="40" t="b">
        <f t="shared" si="11"/>
        <v>1</v>
      </c>
      <c r="AB8" s="40" t="b">
        <f t="shared" si="6"/>
        <v>0</v>
      </c>
    </row>
    <row r="9" spans="1:28" s="5" customFormat="1" x14ac:dyDescent="0.3">
      <c r="A9" s="5">
        <f t="shared" si="7"/>
        <v>8</v>
      </c>
      <c r="B9" s="187" t="s">
        <v>76</v>
      </c>
      <c r="C9" s="187" t="s">
        <v>1301</v>
      </c>
      <c r="D9" s="241" t="s">
        <v>950</v>
      </c>
      <c r="E9" s="188" t="s">
        <v>961</v>
      </c>
      <c r="F9" s="174" t="s">
        <v>14</v>
      </c>
      <c r="G9" s="91">
        <v>22</v>
      </c>
      <c r="H9" s="91">
        <v>38</v>
      </c>
      <c r="I9" s="91">
        <v>23</v>
      </c>
      <c r="J9" s="91">
        <v>39</v>
      </c>
      <c r="K9" s="1">
        <f t="shared" si="0"/>
        <v>30.5</v>
      </c>
      <c r="L9" s="1">
        <f t="shared" si="8"/>
        <v>61</v>
      </c>
      <c r="M9" s="91">
        <v>62</v>
      </c>
      <c r="N9" s="91">
        <v>71</v>
      </c>
      <c r="O9" s="5">
        <v>63</v>
      </c>
      <c r="P9" s="7">
        <v>74</v>
      </c>
      <c r="Q9" s="6">
        <f t="shared" si="1"/>
        <v>67.5</v>
      </c>
      <c r="R9" s="7">
        <v>20</v>
      </c>
      <c r="S9" s="94">
        <v>42</v>
      </c>
      <c r="T9" s="5">
        <v>35</v>
      </c>
      <c r="U9" s="6">
        <f t="shared" si="2"/>
        <v>225.5</v>
      </c>
      <c r="V9" s="11" t="b">
        <f t="shared" si="3"/>
        <v>1</v>
      </c>
      <c r="W9" s="11" t="b">
        <f t="shared" si="9"/>
        <v>1</v>
      </c>
      <c r="X9" s="40" t="b">
        <f t="shared" si="4"/>
        <v>0</v>
      </c>
      <c r="Y9" s="40" t="b">
        <f t="shared" si="10"/>
        <v>1</v>
      </c>
      <c r="Z9" s="40" t="b">
        <f t="shared" si="5"/>
        <v>1</v>
      </c>
      <c r="AA9" s="40" t="b">
        <f t="shared" si="11"/>
        <v>1</v>
      </c>
      <c r="AB9" s="40" t="b">
        <f t="shared" si="6"/>
        <v>0</v>
      </c>
    </row>
    <row r="10" spans="1:28" s="5" customFormat="1" x14ac:dyDescent="0.3">
      <c r="A10" s="5">
        <f t="shared" si="7"/>
        <v>9</v>
      </c>
      <c r="B10" s="187" t="s">
        <v>662</v>
      </c>
      <c r="C10" s="187" t="s">
        <v>1225</v>
      </c>
      <c r="D10" s="241" t="s">
        <v>663</v>
      </c>
      <c r="E10" s="188" t="s">
        <v>661</v>
      </c>
      <c r="F10" s="174" t="s">
        <v>14</v>
      </c>
      <c r="G10" s="91">
        <v>31</v>
      </c>
      <c r="H10" s="91">
        <v>38</v>
      </c>
      <c r="I10" s="91">
        <v>21</v>
      </c>
      <c r="J10" s="91">
        <v>40</v>
      </c>
      <c r="K10" s="1">
        <f t="shared" si="0"/>
        <v>32.5</v>
      </c>
      <c r="L10" s="1">
        <f t="shared" si="8"/>
        <v>65</v>
      </c>
      <c r="M10" s="91">
        <v>71</v>
      </c>
      <c r="N10" s="91">
        <v>74</v>
      </c>
      <c r="O10" s="5">
        <v>74</v>
      </c>
      <c r="P10" s="7">
        <v>80</v>
      </c>
      <c r="Q10" s="6">
        <f t="shared" si="1"/>
        <v>74.75</v>
      </c>
      <c r="R10" s="7">
        <v>40</v>
      </c>
      <c r="S10" s="94">
        <v>32</v>
      </c>
      <c r="T10" s="5">
        <v>37</v>
      </c>
      <c r="U10" s="6">
        <f t="shared" si="2"/>
        <v>248.75</v>
      </c>
      <c r="V10" s="11" t="b">
        <f t="shared" si="3"/>
        <v>1</v>
      </c>
      <c r="W10" s="11" t="b">
        <f t="shared" si="9"/>
        <v>1</v>
      </c>
      <c r="X10" s="40" t="b">
        <f t="shared" si="4"/>
        <v>1</v>
      </c>
      <c r="Y10" s="40" t="b">
        <f t="shared" si="10"/>
        <v>1</v>
      </c>
      <c r="Z10" s="40" t="b">
        <f t="shared" si="5"/>
        <v>1</v>
      </c>
      <c r="AA10" s="40" t="b">
        <f t="shared" si="11"/>
        <v>1</v>
      </c>
      <c r="AB10" s="40" t="b">
        <f t="shared" si="6"/>
        <v>1</v>
      </c>
    </row>
    <row r="11" spans="1:28" s="5" customFormat="1" x14ac:dyDescent="0.3">
      <c r="A11" s="5">
        <f t="shared" si="7"/>
        <v>10</v>
      </c>
      <c r="B11" s="187" t="s">
        <v>534</v>
      </c>
      <c r="C11" s="187" t="s">
        <v>1201</v>
      </c>
      <c r="D11" s="241" t="s">
        <v>516</v>
      </c>
      <c r="E11" s="188" t="s">
        <v>533</v>
      </c>
      <c r="F11" s="174" t="s">
        <v>14</v>
      </c>
      <c r="G11" s="91">
        <v>30</v>
      </c>
      <c r="H11" s="91">
        <v>36</v>
      </c>
      <c r="I11" s="91">
        <v>28</v>
      </c>
      <c r="J11" s="91">
        <v>39</v>
      </c>
      <c r="K11" s="1">
        <f t="shared" si="0"/>
        <v>33.25</v>
      </c>
      <c r="L11" s="1">
        <f t="shared" si="8"/>
        <v>66.5</v>
      </c>
      <c r="M11" s="91">
        <v>39</v>
      </c>
      <c r="N11" s="91">
        <v>69</v>
      </c>
      <c r="O11" s="5">
        <v>66</v>
      </c>
      <c r="P11" s="7">
        <v>80</v>
      </c>
      <c r="Q11" s="6">
        <f t="shared" si="1"/>
        <v>63.5</v>
      </c>
      <c r="R11" s="7">
        <v>20</v>
      </c>
      <c r="S11" s="94">
        <v>31</v>
      </c>
      <c r="T11" s="5">
        <v>40</v>
      </c>
      <c r="U11" s="6">
        <f t="shared" si="2"/>
        <v>221</v>
      </c>
      <c r="V11" s="11" t="b">
        <f t="shared" si="3"/>
        <v>1</v>
      </c>
      <c r="W11" s="11" t="b">
        <f t="shared" si="9"/>
        <v>1</v>
      </c>
      <c r="X11" s="40" t="b">
        <f t="shared" si="4"/>
        <v>0</v>
      </c>
      <c r="Y11" s="40" t="b">
        <f t="shared" si="10"/>
        <v>1</v>
      </c>
      <c r="Z11" s="40" t="b">
        <f t="shared" si="5"/>
        <v>1</v>
      </c>
      <c r="AA11" s="40" t="b">
        <f t="shared" si="11"/>
        <v>1</v>
      </c>
      <c r="AB11" s="40" t="b">
        <f t="shared" si="6"/>
        <v>0</v>
      </c>
    </row>
    <row r="12" spans="1:28" s="5" customFormat="1" x14ac:dyDescent="0.3">
      <c r="A12" s="5">
        <f t="shared" si="7"/>
        <v>11</v>
      </c>
      <c r="B12" s="187" t="s">
        <v>185</v>
      </c>
      <c r="C12" s="187" t="s">
        <v>154</v>
      </c>
      <c r="D12" s="241" t="s">
        <v>376</v>
      </c>
      <c r="E12" s="188" t="s">
        <v>415</v>
      </c>
      <c r="F12" s="174" t="s">
        <v>14</v>
      </c>
      <c r="G12" s="91">
        <v>30</v>
      </c>
      <c r="H12" s="91">
        <v>37</v>
      </c>
      <c r="I12" s="91">
        <v>28</v>
      </c>
      <c r="J12" s="91">
        <v>39</v>
      </c>
      <c r="K12" s="1">
        <f t="shared" si="0"/>
        <v>33.5</v>
      </c>
      <c r="L12" s="1">
        <f t="shared" si="8"/>
        <v>67</v>
      </c>
      <c r="M12" s="91">
        <v>71</v>
      </c>
      <c r="N12" s="91">
        <v>74</v>
      </c>
      <c r="O12" s="5">
        <v>72</v>
      </c>
      <c r="P12" s="7">
        <v>80</v>
      </c>
      <c r="Q12" s="6">
        <f t="shared" si="1"/>
        <v>74.25</v>
      </c>
      <c r="R12" s="7">
        <v>40</v>
      </c>
      <c r="S12" s="94">
        <v>36</v>
      </c>
      <c r="T12" s="5">
        <v>41</v>
      </c>
      <c r="U12" s="6">
        <f t="shared" si="2"/>
        <v>258.25</v>
      </c>
      <c r="V12" s="11" t="b">
        <f t="shared" si="3"/>
        <v>1</v>
      </c>
      <c r="W12" s="11" t="b">
        <f t="shared" si="9"/>
        <v>1</v>
      </c>
      <c r="X12" s="40" t="b">
        <f t="shared" si="4"/>
        <v>1</v>
      </c>
      <c r="Y12" s="40" t="b">
        <f t="shared" si="10"/>
        <v>1</v>
      </c>
      <c r="Z12" s="40" t="b">
        <f t="shared" si="5"/>
        <v>1</v>
      </c>
      <c r="AA12" s="40" t="b">
        <f t="shared" si="11"/>
        <v>1</v>
      </c>
      <c r="AB12" s="40" t="b">
        <f t="shared" si="6"/>
        <v>1</v>
      </c>
    </row>
    <row r="13" spans="1:28" s="5" customFormat="1" x14ac:dyDescent="0.3">
      <c r="A13" s="5">
        <f t="shared" si="7"/>
        <v>12</v>
      </c>
      <c r="B13" s="187" t="s">
        <v>751</v>
      </c>
      <c r="C13" s="187" t="s">
        <v>1259</v>
      </c>
      <c r="D13" s="241" t="s">
        <v>84</v>
      </c>
      <c r="E13" s="188" t="s">
        <v>750</v>
      </c>
      <c r="F13" s="174" t="s">
        <v>14</v>
      </c>
      <c r="G13" s="91">
        <v>35</v>
      </c>
      <c r="H13" s="91">
        <v>35</v>
      </c>
      <c r="I13" s="91">
        <v>23</v>
      </c>
      <c r="J13" s="91">
        <v>38</v>
      </c>
      <c r="K13" s="1">
        <f t="shared" si="0"/>
        <v>32.75</v>
      </c>
      <c r="L13" s="1">
        <f t="shared" si="8"/>
        <v>65.5</v>
      </c>
      <c r="M13" s="91">
        <v>71</v>
      </c>
      <c r="N13" s="91">
        <v>69</v>
      </c>
      <c r="O13" s="5">
        <v>69</v>
      </c>
      <c r="P13" s="7">
        <v>80</v>
      </c>
      <c r="Q13" s="6">
        <f t="shared" si="1"/>
        <v>72.25</v>
      </c>
      <c r="R13" s="7">
        <v>30</v>
      </c>
      <c r="S13" s="94">
        <v>31</v>
      </c>
      <c r="T13" s="5">
        <v>32</v>
      </c>
      <c r="U13" s="6">
        <f t="shared" si="2"/>
        <v>230.75</v>
      </c>
      <c r="V13" s="11" t="b">
        <f t="shared" si="3"/>
        <v>1</v>
      </c>
      <c r="W13" s="11" t="b">
        <f t="shared" si="9"/>
        <v>1</v>
      </c>
      <c r="X13" s="40" t="b">
        <f t="shared" si="4"/>
        <v>0</v>
      </c>
      <c r="Y13" s="40" t="b">
        <f t="shared" si="10"/>
        <v>1</v>
      </c>
      <c r="Z13" s="40" t="b">
        <f t="shared" si="5"/>
        <v>0</v>
      </c>
      <c r="AA13" s="40" t="b">
        <f t="shared" si="11"/>
        <v>1</v>
      </c>
      <c r="AB13" s="40" t="b">
        <f t="shared" si="6"/>
        <v>0</v>
      </c>
    </row>
    <row r="14" spans="1:28" s="5" customFormat="1" x14ac:dyDescent="0.3">
      <c r="A14" s="5">
        <f t="shared" si="7"/>
        <v>13</v>
      </c>
      <c r="B14" s="187" t="s">
        <v>973</v>
      </c>
      <c r="C14" s="187" t="s">
        <v>159</v>
      </c>
      <c r="D14" s="241" t="s">
        <v>950</v>
      </c>
      <c r="E14" s="188" t="s">
        <v>972</v>
      </c>
      <c r="F14" s="174" t="s">
        <v>14</v>
      </c>
      <c r="G14" s="91">
        <v>28</v>
      </c>
      <c r="H14" s="91">
        <v>35</v>
      </c>
      <c r="I14" s="91">
        <v>20</v>
      </c>
      <c r="J14" s="91">
        <v>38</v>
      </c>
      <c r="K14" s="1">
        <f t="shared" si="0"/>
        <v>30.25</v>
      </c>
      <c r="L14" s="1">
        <f t="shared" si="8"/>
        <v>60.5</v>
      </c>
      <c r="M14" s="91">
        <v>65</v>
      </c>
      <c r="N14" s="91">
        <v>63</v>
      </c>
      <c r="O14" s="5">
        <v>71</v>
      </c>
      <c r="P14" s="7">
        <v>65</v>
      </c>
      <c r="Q14" s="6">
        <f t="shared" si="1"/>
        <v>66</v>
      </c>
      <c r="R14" s="7">
        <v>20</v>
      </c>
      <c r="S14" s="94">
        <v>34</v>
      </c>
      <c r="T14" s="5">
        <v>39</v>
      </c>
      <c r="U14" s="6">
        <f t="shared" si="2"/>
        <v>219.5</v>
      </c>
      <c r="V14" s="11" t="b">
        <f t="shared" si="3"/>
        <v>1</v>
      </c>
      <c r="W14" s="11" t="b">
        <f t="shared" si="9"/>
        <v>1</v>
      </c>
      <c r="X14" s="40" t="b">
        <f t="shared" si="4"/>
        <v>0</v>
      </c>
      <c r="Y14" s="40" t="b">
        <f t="shared" si="10"/>
        <v>1</v>
      </c>
      <c r="Z14" s="40" t="b">
        <f t="shared" si="5"/>
        <v>1</v>
      </c>
      <c r="AA14" s="40" t="b">
        <f t="shared" si="11"/>
        <v>1</v>
      </c>
      <c r="AB14" s="40" t="b">
        <f t="shared" si="6"/>
        <v>0</v>
      </c>
    </row>
    <row r="15" spans="1:28" s="5" customFormat="1" x14ac:dyDescent="0.3">
      <c r="A15" s="5">
        <f t="shared" si="7"/>
        <v>14</v>
      </c>
      <c r="B15" s="187" t="s">
        <v>345</v>
      </c>
      <c r="C15" s="187" t="s">
        <v>1137</v>
      </c>
      <c r="D15" s="241" t="s">
        <v>323</v>
      </c>
      <c r="E15" s="188" t="s">
        <v>344</v>
      </c>
      <c r="F15" s="174" t="s">
        <v>14</v>
      </c>
      <c r="G15" s="91">
        <v>32</v>
      </c>
      <c r="H15" s="91">
        <v>36</v>
      </c>
      <c r="I15" s="91">
        <v>23</v>
      </c>
      <c r="J15" s="91">
        <v>40</v>
      </c>
      <c r="K15" s="1">
        <f t="shared" si="0"/>
        <v>32.75</v>
      </c>
      <c r="L15" s="1">
        <f t="shared" si="8"/>
        <v>65.5</v>
      </c>
      <c r="M15" s="91">
        <v>75</v>
      </c>
      <c r="N15" s="91">
        <v>72</v>
      </c>
      <c r="O15" s="5">
        <v>71</v>
      </c>
      <c r="P15" s="7">
        <v>80</v>
      </c>
      <c r="Q15" s="6">
        <f t="shared" si="1"/>
        <v>74.5</v>
      </c>
      <c r="R15" s="7">
        <v>40</v>
      </c>
      <c r="S15" s="94">
        <v>36</v>
      </c>
      <c r="T15" s="5">
        <v>41</v>
      </c>
      <c r="U15" s="6">
        <f t="shared" si="2"/>
        <v>257</v>
      </c>
      <c r="V15" s="11" t="b">
        <f t="shared" si="3"/>
        <v>1</v>
      </c>
      <c r="W15" s="11" t="b">
        <f t="shared" si="9"/>
        <v>1</v>
      </c>
      <c r="X15" s="40" t="b">
        <f t="shared" si="4"/>
        <v>1</v>
      </c>
      <c r="Y15" s="40" t="b">
        <f t="shared" si="10"/>
        <v>1</v>
      </c>
      <c r="Z15" s="40" t="b">
        <f t="shared" si="5"/>
        <v>1</v>
      </c>
      <c r="AA15" s="40" t="b">
        <f t="shared" si="11"/>
        <v>1</v>
      </c>
      <c r="AB15" s="40" t="b">
        <f t="shared" si="6"/>
        <v>1</v>
      </c>
    </row>
    <row r="16" spans="1:28" s="5" customFormat="1" x14ac:dyDescent="0.3">
      <c r="A16" s="5">
        <f t="shared" si="7"/>
        <v>15</v>
      </c>
      <c r="B16" s="187" t="s">
        <v>1260</v>
      </c>
      <c r="C16" s="187" t="s">
        <v>1261</v>
      </c>
      <c r="D16" s="241" t="s">
        <v>84</v>
      </c>
      <c r="E16" s="188" t="s">
        <v>752</v>
      </c>
      <c r="F16" s="174" t="s">
        <v>14</v>
      </c>
      <c r="G16" s="91">
        <v>33</v>
      </c>
      <c r="H16" s="91">
        <v>36</v>
      </c>
      <c r="I16" s="91">
        <v>19</v>
      </c>
      <c r="J16" s="91">
        <v>38</v>
      </c>
      <c r="K16" s="1">
        <f t="shared" si="0"/>
        <v>31.5</v>
      </c>
      <c r="L16" s="1">
        <f t="shared" si="8"/>
        <v>63</v>
      </c>
      <c r="M16" s="91">
        <v>73</v>
      </c>
      <c r="N16" s="91">
        <v>73</v>
      </c>
      <c r="O16" s="5">
        <v>72</v>
      </c>
      <c r="P16" s="7">
        <v>78</v>
      </c>
      <c r="Q16" s="6">
        <f t="shared" si="1"/>
        <v>74</v>
      </c>
      <c r="R16" s="7">
        <v>40</v>
      </c>
      <c r="S16" s="94">
        <v>41</v>
      </c>
      <c r="T16" s="5">
        <v>38</v>
      </c>
      <c r="U16" s="6">
        <f t="shared" si="2"/>
        <v>256</v>
      </c>
      <c r="V16" s="11" t="b">
        <f t="shared" si="3"/>
        <v>1</v>
      </c>
      <c r="W16" s="11" t="b">
        <f t="shared" si="9"/>
        <v>1</v>
      </c>
      <c r="X16" s="40" t="b">
        <f t="shared" si="4"/>
        <v>1</v>
      </c>
      <c r="Y16" s="40" t="b">
        <f t="shared" si="10"/>
        <v>1</v>
      </c>
      <c r="Z16" s="40" t="b">
        <f t="shared" si="5"/>
        <v>1</v>
      </c>
      <c r="AA16" s="40" t="b">
        <f t="shared" si="11"/>
        <v>1</v>
      </c>
      <c r="AB16" s="40" t="b">
        <f t="shared" si="6"/>
        <v>1</v>
      </c>
    </row>
    <row r="17" spans="1:28" s="5" customFormat="1" x14ac:dyDescent="0.3">
      <c r="A17" s="5">
        <f t="shared" si="7"/>
        <v>16</v>
      </c>
      <c r="B17" s="187" t="s">
        <v>279</v>
      </c>
      <c r="C17" s="187" t="s">
        <v>1105</v>
      </c>
      <c r="D17" s="241" t="s">
        <v>246</v>
      </c>
      <c r="E17" s="188" t="s">
        <v>278</v>
      </c>
      <c r="F17" s="174" t="s">
        <v>14</v>
      </c>
      <c r="G17" s="91">
        <v>34</v>
      </c>
      <c r="H17" s="91">
        <v>35</v>
      </c>
      <c r="I17" s="91">
        <v>26</v>
      </c>
      <c r="J17" s="91">
        <v>40</v>
      </c>
      <c r="K17" s="1">
        <f t="shared" si="0"/>
        <v>33.75</v>
      </c>
      <c r="L17" s="1">
        <f t="shared" si="8"/>
        <v>67.5</v>
      </c>
      <c r="M17" s="91">
        <v>78</v>
      </c>
      <c r="N17" s="91">
        <v>69</v>
      </c>
      <c r="O17" s="5">
        <v>75</v>
      </c>
      <c r="P17" s="7">
        <v>67</v>
      </c>
      <c r="Q17" s="6">
        <f t="shared" si="1"/>
        <v>72.25</v>
      </c>
      <c r="R17" s="7">
        <v>20</v>
      </c>
      <c r="S17" s="94">
        <v>21</v>
      </c>
      <c r="T17" s="5">
        <v>40</v>
      </c>
      <c r="U17" s="6">
        <f t="shared" si="2"/>
        <v>220.75</v>
      </c>
      <c r="V17" s="11" t="b">
        <f t="shared" si="3"/>
        <v>1</v>
      </c>
      <c r="W17" s="11" t="b">
        <f t="shared" si="9"/>
        <v>1</v>
      </c>
      <c r="X17" s="40" t="b">
        <f t="shared" si="4"/>
        <v>0</v>
      </c>
      <c r="Y17" s="40" t="b">
        <f t="shared" si="10"/>
        <v>0</v>
      </c>
      <c r="Z17" s="40" t="b">
        <f t="shared" si="5"/>
        <v>1</v>
      </c>
      <c r="AA17" s="40" t="b">
        <f t="shared" si="11"/>
        <v>1</v>
      </c>
      <c r="AB17" s="40" t="b">
        <f t="shared" si="6"/>
        <v>0</v>
      </c>
    </row>
    <row r="18" spans="1:28" s="5" customFormat="1" x14ac:dyDescent="0.3">
      <c r="A18" s="5">
        <f t="shared" si="7"/>
        <v>17</v>
      </c>
      <c r="B18" s="187" t="s">
        <v>281</v>
      </c>
      <c r="C18" s="187" t="s">
        <v>1106</v>
      </c>
      <c r="D18" s="241" t="s">
        <v>246</v>
      </c>
      <c r="E18" s="188" t="s">
        <v>280</v>
      </c>
      <c r="F18" s="174" t="s">
        <v>14</v>
      </c>
      <c r="G18" s="91">
        <v>35</v>
      </c>
      <c r="H18" s="91">
        <v>37</v>
      </c>
      <c r="I18" s="91">
        <v>27</v>
      </c>
      <c r="J18" s="91">
        <v>38</v>
      </c>
      <c r="K18" s="1">
        <f t="shared" si="0"/>
        <v>34.25</v>
      </c>
      <c r="L18" s="1">
        <f t="shared" si="8"/>
        <v>68.5</v>
      </c>
      <c r="M18" s="91">
        <v>65</v>
      </c>
      <c r="N18" s="91">
        <v>74</v>
      </c>
      <c r="O18" s="5">
        <v>72</v>
      </c>
      <c r="P18" s="7">
        <v>77</v>
      </c>
      <c r="Q18" s="6">
        <f t="shared" si="1"/>
        <v>72</v>
      </c>
      <c r="R18" s="7">
        <v>40</v>
      </c>
      <c r="S18" s="94">
        <v>18</v>
      </c>
      <c r="T18" s="5">
        <v>41</v>
      </c>
      <c r="U18" s="6">
        <f t="shared" si="2"/>
        <v>239.5</v>
      </c>
      <c r="V18" s="11" t="b">
        <f t="shared" si="3"/>
        <v>1</v>
      </c>
      <c r="W18" s="11" t="b">
        <f t="shared" si="9"/>
        <v>1</v>
      </c>
      <c r="X18" s="40" t="b">
        <f t="shared" si="4"/>
        <v>1</v>
      </c>
      <c r="Y18" s="40" t="b">
        <f t="shared" si="10"/>
        <v>0</v>
      </c>
      <c r="Z18" s="40" t="b">
        <f t="shared" si="5"/>
        <v>1</v>
      </c>
      <c r="AA18" s="40" t="b">
        <f t="shared" si="11"/>
        <v>1</v>
      </c>
      <c r="AB18" s="40" t="b">
        <f t="shared" si="6"/>
        <v>0</v>
      </c>
    </row>
    <row r="19" spans="1:28" s="5" customFormat="1" x14ac:dyDescent="0.3">
      <c r="A19" s="5">
        <f t="shared" ref="A19:A26" si="12">A18+1</f>
        <v>18</v>
      </c>
      <c r="B19" s="187" t="s">
        <v>979</v>
      </c>
      <c r="C19" s="187" t="s">
        <v>1306</v>
      </c>
      <c r="D19" s="241" t="s">
        <v>950</v>
      </c>
      <c r="E19" s="188" t="s">
        <v>978</v>
      </c>
      <c r="F19" s="174" t="s">
        <v>14</v>
      </c>
      <c r="G19" s="91">
        <v>35</v>
      </c>
      <c r="H19" s="91">
        <v>36</v>
      </c>
      <c r="I19" s="91">
        <v>21</v>
      </c>
      <c r="J19" s="91">
        <v>39</v>
      </c>
      <c r="K19" s="1">
        <f t="shared" si="0"/>
        <v>32.75</v>
      </c>
      <c r="L19" s="1">
        <f t="shared" si="8"/>
        <v>65.5</v>
      </c>
      <c r="M19" s="91">
        <v>74</v>
      </c>
      <c r="N19" s="91">
        <v>73</v>
      </c>
      <c r="O19" s="5">
        <v>76</v>
      </c>
      <c r="P19" s="7">
        <v>80</v>
      </c>
      <c r="Q19" s="6">
        <f t="shared" si="1"/>
        <v>75.75</v>
      </c>
      <c r="R19" s="7">
        <v>40</v>
      </c>
      <c r="S19" s="94">
        <v>41</v>
      </c>
      <c r="T19" s="5">
        <v>42</v>
      </c>
      <c r="U19" s="6">
        <f t="shared" si="2"/>
        <v>264.25</v>
      </c>
      <c r="V19" s="11" t="b">
        <f t="shared" si="3"/>
        <v>1</v>
      </c>
      <c r="W19" s="11" t="b">
        <f t="shared" si="9"/>
        <v>1</v>
      </c>
      <c r="X19" s="40" t="b">
        <f t="shared" si="4"/>
        <v>1</v>
      </c>
      <c r="Y19" s="40" t="b">
        <f t="shared" si="10"/>
        <v>1</v>
      </c>
      <c r="Z19" s="40" t="b">
        <f t="shared" si="5"/>
        <v>1</v>
      </c>
      <c r="AA19" s="40" t="b">
        <f t="shared" si="11"/>
        <v>1</v>
      </c>
      <c r="AB19" s="40" t="b">
        <f t="shared" si="6"/>
        <v>1</v>
      </c>
    </row>
    <row r="20" spans="1:28" s="5" customFormat="1" x14ac:dyDescent="0.3">
      <c r="A20" s="5">
        <f t="shared" si="12"/>
        <v>19</v>
      </c>
      <c r="B20" s="187" t="s">
        <v>425</v>
      </c>
      <c r="C20" s="187" t="s">
        <v>1161</v>
      </c>
      <c r="D20" s="241" t="s">
        <v>376</v>
      </c>
      <c r="E20" s="188" t="s">
        <v>424</v>
      </c>
      <c r="F20" s="174" t="s">
        <v>14</v>
      </c>
      <c r="G20" s="91">
        <v>37</v>
      </c>
      <c r="H20" s="91">
        <v>38</v>
      </c>
      <c r="I20" s="91">
        <v>23</v>
      </c>
      <c r="J20" s="91">
        <v>39</v>
      </c>
      <c r="K20" s="1">
        <f t="shared" si="0"/>
        <v>34.25</v>
      </c>
      <c r="L20" s="1">
        <f t="shared" si="8"/>
        <v>68.5</v>
      </c>
      <c r="M20" s="91">
        <v>74</v>
      </c>
      <c r="N20" s="91">
        <v>74</v>
      </c>
      <c r="O20" s="5">
        <v>76</v>
      </c>
      <c r="P20" s="7">
        <v>80</v>
      </c>
      <c r="Q20" s="6">
        <f t="shared" si="1"/>
        <v>76</v>
      </c>
      <c r="R20" s="7">
        <v>0</v>
      </c>
      <c r="S20" s="94">
        <v>32</v>
      </c>
      <c r="T20" s="5">
        <v>40</v>
      </c>
      <c r="U20" s="6">
        <f t="shared" si="2"/>
        <v>216.5</v>
      </c>
      <c r="V20" s="11" t="b">
        <f t="shared" si="3"/>
        <v>1</v>
      </c>
      <c r="W20" s="11" t="b">
        <f t="shared" si="9"/>
        <v>1</v>
      </c>
      <c r="X20" s="40" t="b">
        <f t="shared" si="4"/>
        <v>0</v>
      </c>
      <c r="Y20" s="40" t="b">
        <f t="shared" si="10"/>
        <v>1</v>
      </c>
      <c r="Z20" s="40" t="b">
        <f t="shared" si="5"/>
        <v>1</v>
      </c>
      <c r="AA20" s="40" t="b">
        <f t="shared" si="11"/>
        <v>1</v>
      </c>
      <c r="AB20" s="40" t="b">
        <f t="shared" si="6"/>
        <v>0</v>
      </c>
    </row>
    <row r="21" spans="1:28" s="5" customFormat="1" x14ac:dyDescent="0.3">
      <c r="A21" s="5">
        <f t="shared" si="12"/>
        <v>20</v>
      </c>
      <c r="B21" s="187" t="s">
        <v>633</v>
      </c>
      <c r="C21" s="187" t="s">
        <v>122</v>
      </c>
      <c r="D21" s="241" t="s">
        <v>625</v>
      </c>
      <c r="E21" s="188" t="s">
        <v>632</v>
      </c>
      <c r="F21" s="174" t="s">
        <v>14</v>
      </c>
      <c r="G21" s="91">
        <v>35</v>
      </c>
      <c r="H21" s="91">
        <v>38</v>
      </c>
      <c r="I21" s="91">
        <v>22</v>
      </c>
      <c r="J21" s="91">
        <v>39</v>
      </c>
      <c r="K21" s="1">
        <f t="shared" si="0"/>
        <v>33.5</v>
      </c>
      <c r="L21" s="1">
        <f t="shared" si="8"/>
        <v>67</v>
      </c>
      <c r="M21" s="91">
        <v>57</v>
      </c>
      <c r="N21" s="91">
        <v>66</v>
      </c>
      <c r="O21" s="5">
        <v>70</v>
      </c>
      <c r="P21" s="7">
        <v>67</v>
      </c>
      <c r="Q21" s="6">
        <f t="shared" si="1"/>
        <v>65</v>
      </c>
      <c r="R21" s="7">
        <v>20</v>
      </c>
      <c r="S21" s="94">
        <v>26</v>
      </c>
      <c r="T21" s="5">
        <v>41</v>
      </c>
      <c r="U21" s="6">
        <f t="shared" si="2"/>
        <v>219</v>
      </c>
      <c r="V21" s="11" t="b">
        <f t="shared" si="3"/>
        <v>1</v>
      </c>
      <c r="W21" s="11" t="b">
        <f t="shared" si="9"/>
        <v>1</v>
      </c>
      <c r="X21" s="40" t="b">
        <f t="shared" si="4"/>
        <v>0</v>
      </c>
      <c r="Y21" s="40" t="b">
        <f t="shared" si="10"/>
        <v>0</v>
      </c>
      <c r="Z21" s="40" t="b">
        <f t="shared" si="5"/>
        <v>1</v>
      </c>
      <c r="AA21" s="40" t="b">
        <f t="shared" si="11"/>
        <v>1</v>
      </c>
      <c r="AB21" s="40" t="b">
        <f t="shared" si="6"/>
        <v>0</v>
      </c>
    </row>
    <row r="22" spans="1:28" s="5" customFormat="1" x14ac:dyDescent="0.3">
      <c r="A22" s="5">
        <f t="shared" si="12"/>
        <v>21</v>
      </c>
      <c r="B22" s="187" t="s">
        <v>429</v>
      </c>
      <c r="C22" s="187" t="s">
        <v>108</v>
      </c>
      <c r="D22" s="241" t="s">
        <v>376</v>
      </c>
      <c r="E22" s="188" t="s">
        <v>428</v>
      </c>
      <c r="F22" s="174" t="s">
        <v>14</v>
      </c>
      <c r="G22" s="91">
        <v>34</v>
      </c>
      <c r="H22" s="91">
        <v>34</v>
      </c>
      <c r="I22" s="91">
        <v>28</v>
      </c>
      <c r="J22" s="91">
        <v>39</v>
      </c>
      <c r="K22" s="1">
        <f t="shared" si="0"/>
        <v>33.75</v>
      </c>
      <c r="L22" s="1">
        <f t="shared" si="8"/>
        <v>67.5</v>
      </c>
      <c r="M22" s="91">
        <v>62</v>
      </c>
      <c r="N22" s="91">
        <v>77</v>
      </c>
      <c r="O22" s="5">
        <v>73</v>
      </c>
      <c r="P22" s="7">
        <v>80</v>
      </c>
      <c r="Q22" s="6">
        <f t="shared" si="1"/>
        <v>73</v>
      </c>
      <c r="R22" s="7">
        <v>40</v>
      </c>
      <c r="S22" s="94">
        <v>26</v>
      </c>
      <c r="T22" s="5">
        <v>39</v>
      </c>
      <c r="U22" s="6">
        <f t="shared" si="2"/>
        <v>245.5</v>
      </c>
      <c r="V22" s="11" t="b">
        <f t="shared" si="3"/>
        <v>1</v>
      </c>
      <c r="W22" s="11" t="b">
        <f t="shared" si="9"/>
        <v>1</v>
      </c>
      <c r="X22" s="40" t="b">
        <f t="shared" si="4"/>
        <v>1</v>
      </c>
      <c r="Y22" s="40" t="b">
        <f t="shared" si="10"/>
        <v>0</v>
      </c>
      <c r="Z22" s="40" t="b">
        <f t="shared" si="5"/>
        <v>1</v>
      </c>
      <c r="AA22" s="40" t="b">
        <f t="shared" si="11"/>
        <v>1</v>
      </c>
      <c r="AB22" s="40" t="b">
        <f t="shared" si="6"/>
        <v>0</v>
      </c>
    </row>
    <row r="23" spans="1:28" s="5" customFormat="1" x14ac:dyDescent="0.3">
      <c r="A23" s="5">
        <f t="shared" si="12"/>
        <v>22</v>
      </c>
      <c r="B23" s="187" t="s">
        <v>433</v>
      </c>
      <c r="C23" s="187" t="s">
        <v>122</v>
      </c>
      <c r="D23" s="241" t="s">
        <v>376</v>
      </c>
      <c r="E23" s="188" t="s">
        <v>432</v>
      </c>
      <c r="F23" s="174" t="s">
        <v>14</v>
      </c>
      <c r="G23" s="91">
        <v>33</v>
      </c>
      <c r="H23" s="91">
        <v>36</v>
      </c>
      <c r="I23" s="91">
        <v>33</v>
      </c>
      <c r="J23" s="91">
        <v>40</v>
      </c>
      <c r="K23" s="1">
        <f t="shared" si="0"/>
        <v>35.5</v>
      </c>
      <c r="L23" s="1">
        <f t="shared" si="8"/>
        <v>71</v>
      </c>
      <c r="M23" s="91">
        <v>77</v>
      </c>
      <c r="N23" s="91">
        <v>78</v>
      </c>
      <c r="O23" s="5">
        <v>80</v>
      </c>
      <c r="P23" s="7">
        <v>80</v>
      </c>
      <c r="Q23" s="6">
        <f t="shared" si="1"/>
        <v>78.75</v>
      </c>
      <c r="R23" s="7">
        <v>40</v>
      </c>
      <c r="S23" s="94">
        <v>37</v>
      </c>
      <c r="T23" s="5">
        <v>40</v>
      </c>
      <c r="U23" s="6">
        <f t="shared" si="2"/>
        <v>266.75</v>
      </c>
      <c r="V23" s="11" t="b">
        <f t="shared" si="3"/>
        <v>1</v>
      </c>
      <c r="W23" s="11" t="b">
        <f t="shared" si="9"/>
        <v>1</v>
      </c>
      <c r="X23" s="40" t="b">
        <f t="shared" si="4"/>
        <v>1</v>
      </c>
      <c r="Y23" s="40" t="b">
        <f t="shared" si="10"/>
        <v>1</v>
      </c>
      <c r="Z23" s="40" t="b">
        <f t="shared" si="5"/>
        <v>1</v>
      </c>
      <c r="AA23" s="40" t="b">
        <f t="shared" si="11"/>
        <v>1</v>
      </c>
      <c r="AB23" s="40" t="b">
        <f t="shared" si="6"/>
        <v>1</v>
      </c>
    </row>
    <row r="24" spans="1:28" s="5" customFormat="1" x14ac:dyDescent="0.3">
      <c r="A24" s="5">
        <f t="shared" si="12"/>
        <v>23</v>
      </c>
      <c r="B24" s="187" t="s">
        <v>357</v>
      </c>
      <c r="C24" s="187" t="s">
        <v>1141</v>
      </c>
      <c r="D24" s="241" t="s">
        <v>323</v>
      </c>
      <c r="E24" s="188" t="s">
        <v>356</v>
      </c>
      <c r="F24" s="174" t="s">
        <v>14</v>
      </c>
      <c r="G24" s="91">
        <v>32</v>
      </c>
      <c r="H24" s="91">
        <v>37</v>
      </c>
      <c r="I24" s="91">
        <v>28</v>
      </c>
      <c r="J24" s="91">
        <v>39</v>
      </c>
      <c r="K24" s="1">
        <f t="shared" si="0"/>
        <v>34</v>
      </c>
      <c r="L24" s="1">
        <f t="shared" si="8"/>
        <v>68</v>
      </c>
      <c r="M24" s="91">
        <v>78</v>
      </c>
      <c r="N24" s="91">
        <v>79</v>
      </c>
      <c r="O24" s="5">
        <v>78</v>
      </c>
      <c r="P24" s="7">
        <v>79</v>
      </c>
      <c r="Q24" s="6">
        <f t="shared" si="1"/>
        <v>78.5</v>
      </c>
      <c r="R24" s="7">
        <v>40</v>
      </c>
      <c r="S24" s="94">
        <v>27</v>
      </c>
      <c r="T24" s="5">
        <v>39</v>
      </c>
      <c r="U24" s="6">
        <f t="shared" si="2"/>
        <v>252.5</v>
      </c>
      <c r="V24" s="11" t="b">
        <f t="shared" si="3"/>
        <v>1</v>
      </c>
      <c r="W24" s="11" t="b">
        <f t="shared" si="9"/>
        <v>1</v>
      </c>
      <c r="X24" s="40" t="b">
        <f t="shared" si="4"/>
        <v>1</v>
      </c>
      <c r="Y24" s="40" t="b">
        <f t="shared" si="10"/>
        <v>0</v>
      </c>
      <c r="Z24" s="40" t="b">
        <f t="shared" si="5"/>
        <v>1</v>
      </c>
      <c r="AA24" s="40" t="b">
        <f t="shared" si="11"/>
        <v>1</v>
      </c>
      <c r="AB24" s="40" t="b">
        <f t="shared" si="6"/>
        <v>0</v>
      </c>
    </row>
    <row r="25" spans="1:28" s="5" customFormat="1" x14ac:dyDescent="0.3">
      <c r="A25" s="5">
        <f t="shared" si="12"/>
        <v>24</v>
      </c>
      <c r="B25" s="187" t="s">
        <v>489</v>
      </c>
      <c r="C25" s="187" t="s">
        <v>1185</v>
      </c>
      <c r="D25" s="241" t="s">
        <v>469</v>
      </c>
      <c r="E25" s="188" t="s">
        <v>488</v>
      </c>
      <c r="F25" s="174" t="s">
        <v>14</v>
      </c>
      <c r="G25" s="91">
        <v>35</v>
      </c>
      <c r="H25" s="91">
        <v>38</v>
      </c>
      <c r="I25" s="91">
        <v>23</v>
      </c>
      <c r="J25" s="91">
        <v>39</v>
      </c>
      <c r="K25" s="1">
        <f t="shared" si="0"/>
        <v>33.75</v>
      </c>
      <c r="L25" s="1">
        <f t="shared" si="8"/>
        <v>67.5</v>
      </c>
      <c r="M25" s="91">
        <v>71</v>
      </c>
      <c r="N25" s="91">
        <v>60</v>
      </c>
      <c r="O25" s="5">
        <v>76</v>
      </c>
      <c r="P25" s="7">
        <v>80</v>
      </c>
      <c r="Q25" s="6">
        <f t="shared" si="1"/>
        <v>71.75</v>
      </c>
      <c r="R25" s="7">
        <v>30</v>
      </c>
      <c r="S25" s="94">
        <v>42</v>
      </c>
      <c r="T25" s="5">
        <v>41</v>
      </c>
      <c r="U25" s="6">
        <f t="shared" si="2"/>
        <v>252.25</v>
      </c>
      <c r="V25" s="11" t="b">
        <f t="shared" si="3"/>
        <v>1</v>
      </c>
      <c r="W25" s="11" t="b">
        <f t="shared" si="9"/>
        <v>1</v>
      </c>
      <c r="X25" s="40" t="b">
        <f t="shared" si="4"/>
        <v>0</v>
      </c>
      <c r="Y25" s="40" t="b">
        <f t="shared" si="10"/>
        <v>1</v>
      </c>
      <c r="Z25" s="40" t="b">
        <f t="shared" si="5"/>
        <v>1</v>
      </c>
      <c r="AA25" s="40" t="b">
        <f t="shared" si="11"/>
        <v>1</v>
      </c>
      <c r="AB25" s="40" t="b">
        <f t="shared" si="6"/>
        <v>0</v>
      </c>
    </row>
    <row r="26" spans="1:28" s="5" customFormat="1" x14ac:dyDescent="0.3">
      <c r="A26" s="5">
        <f t="shared" si="12"/>
        <v>25</v>
      </c>
      <c r="B26" s="187" t="s">
        <v>167</v>
      </c>
      <c r="C26" s="187" t="s">
        <v>1282</v>
      </c>
      <c r="D26" s="241" t="s">
        <v>75</v>
      </c>
      <c r="E26" s="188" t="s">
        <v>813</v>
      </c>
      <c r="F26" s="174" t="s">
        <v>14</v>
      </c>
      <c r="G26" s="91">
        <v>29</v>
      </c>
      <c r="H26" s="91">
        <v>38</v>
      </c>
      <c r="I26" s="91">
        <v>28</v>
      </c>
      <c r="J26" s="91">
        <v>39</v>
      </c>
      <c r="K26" s="1">
        <f t="shared" si="0"/>
        <v>33.5</v>
      </c>
      <c r="L26" s="1">
        <f t="shared" si="8"/>
        <v>67</v>
      </c>
      <c r="M26" s="91">
        <v>56</v>
      </c>
      <c r="N26" s="91">
        <v>64</v>
      </c>
      <c r="O26" s="5">
        <v>70</v>
      </c>
      <c r="P26" s="7">
        <v>80</v>
      </c>
      <c r="Q26" s="6">
        <f t="shared" si="1"/>
        <v>67.5</v>
      </c>
      <c r="R26" s="7">
        <v>40</v>
      </c>
      <c r="S26" s="94">
        <v>33</v>
      </c>
      <c r="T26" s="5">
        <v>38</v>
      </c>
      <c r="U26" s="6">
        <f t="shared" si="2"/>
        <v>245.5</v>
      </c>
      <c r="V26" s="11" t="b">
        <f t="shared" si="3"/>
        <v>1</v>
      </c>
      <c r="W26" s="11" t="b">
        <f t="shared" si="9"/>
        <v>1</v>
      </c>
      <c r="X26" s="40" t="b">
        <f t="shared" si="4"/>
        <v>1</v>
      </c>
      <c r="Y26" s="40" t="b">
        <f t="shared" si="10"/>
        <v>1</v>
      </c>
      <c r="Z26" s="40" t="b">
        <f t="shared" si="5"/>
        <v>1</v>
      </c>
      <c r="AA26" s="40" t="b">
        <f t="shared" si="11"/>
        <v>1</v>
      </c>
      <c r="AB26" s="40" t="b">
        <f t="shared" si="6"/>
        <v>1</v>
      </c>
    </row>
    <row r="27" spans="1:28" s="5" customFormat="1" x14ac:dyDescent="0.3">
      <c r="A27" s="5">
        <f>A26+1</f>
        <v>26</v>
      </c>
      <c r="B27" s="189" t="s">
        <v>290</v>
      </c>
      <c r="C27" s="189" t="s">
        <v>170</v>
      </c>
      <c r="D27" s="242" t="s">
        <v>291</v>
      </c>
      <c r="E27" s="190" t="s">
        <v>289</v>
      </c>
      <c r="F27" s="3" t="s">
        <v>17</v>
      </c>
      <c r="G27" s="91">
        <v>40</v>
      </c>
      <c r="H27" s="91">
        <v>31</v>
      </c>
      <c r="I27" s="91">
        <v>38</v>
      </c>
      <c r="J27" s="91">
        <v>38</v>
      </c>
      <c r="K27" s="1">
        <f t="shared" si="0"/>
        <v>36.75</v>
      </c>
      <c r="L27" s="1">
        <f t="shared" si="8"/>
        <v>73.5</v>
      </c>
      <c r="M27" s="91">
        <v>75</v>
      </c>
      <c r="N27" s="91">
        <v>74</v>
      </c>
      <c r="O27" s="5">
        <v>77</v>
      </c>
      <c r="P27" s="7">
        <v>79</v>
      </c>
      <c r="Q27" s="6">
        <f t="shared" si="1"/>
        <v>76.25</v>
      </c>
      <c r="R27" s="7">
        <v>10</v>
      </c>
      <c r="S27" s="94">
        <v>36</v>
      </c>
      <c r="T27" s="7">
        <v>43</v>
      </c>
      <c r="U27" s="6">
        <f t="shared" si="2"/>
        <v>238.75</v>
      </c>
      <c r="V27" s="11" t="b">
        <f t="shared" ref="V27:V51" si="13">IF(L27,L27&gt;=56,L27&lt;56)</f>
        <v>1</v>
      </c>
      <c r="W27" s="11" t="b">
        <f t="shared" si="9"/>
        <v>1</v>
      </c>
      <c r="X27" s="40" t="b">
        <f t="shared" ref="X27:X51" si="14">IF(R27,R27=40)</f>
        <v>0</v>
      </c>
      <c r="Y27" s="40" t="b">
        <f>IF(S27,S27&gt;=31,S27&lt;31)</f>
        <v>1</v>
      </c>
      <c r="Z27" s="40" t="b">
        <f t="shared" si="5"/>
        <v>1</v>
      </c>
      <c r="AA27" s="40" t="b">
        <f t="shared" si="11"/>
        <v>1</v>
      </c>
      <c r="AB27" s="40" t="b">
        <f t="shared" si="6"/>
        <v>0</v>
      </c>
    </row>
    <row r="28" spans="1:28" s="5" customFormat="1" x14ac:dyDescent="0.3">
      <c r="A28" s="5">
        <f>A27+1</f>
        <v>27</v>
      </c>
      <c r="B28" s="189" t="s">
        <v>890</v>
      </c>
      <c r="C28" s="189" t="s">
        <v>1286</v>
      </c>
      <c r="D28" s="242" t="s">
        <v>884</v>
      </c>
      <c r="E28" s="190" t="s">
        <v>889</v>
      </c>
      <c r="F28" s="3" t="s">
        <v>17</v>
      </c>
      <c r="G28" s="91">
        <v>40</v>
      </c>
      <c r="H28" s="91">
        <v>36</v>
      </c>
      <c r="I28" s="91">
        <v>38</v>
      </c>
      <c r="J28" s="91">
        <v>37</v>
      </c>
      <c r="K28" s="1">
        <f t="shared" si="0"/>
        <v>37.75</v>
      </c>
      <c r="L28" s="1">
        <f t="shared" si="8"/>
        <v>75.5</v>
      </c>
      <c r="M28" s="91">
        <v>69</v>
      </c>
      <c r="N28" s="91">
        <v>79</v>
      </c>
      <c r="O28" s="5">
        <v>77</v>
      </c>
      <c r="P28" s="7">
        <v>77</v>
      </c>
      <c r="Q28" s="6">
        <f t="shared" si="1"/>
        <v>75.5</v>
      </c>
      <c r="R28" s="7">
        <v>40</v>
      </c>
      <c r="S28" s="94">
        <v>38</v>
      </c>
      <c r="T28" s="7">
        <v>41</v>
      </c>
      <c r="U28" s="6">
        <f t="shared" si="2"/>
        <v>270</v>
      </c>
      <c r="V28" s="11" t="b">
        <f t="shared" si="13"/>
        <v>1</v>
      </c>
      <c r="W28" s="11" t="b">
        <f t="shared" si="9"/>
        <v>1</v>
      </c>
      <c r="X28" s="40" t="b">
        <f t="shared" si="14"/>
        <v>1</v>
      </c>
      <c r="Y28" s="40" t="b">
        <f t="shared" ref="Y28:Y51" si="15">IF(S28,S28&gt;=31,S28&lt;31)</f>
        <v>1</v>
      </c>
      <c r="Z28" s="40" t="b">
        <f t="shared" si="5"/>
        <v>1</v>
      </c>
      <c r="AA28" s="40" t="b">
        <f t="shared" si="11"/>
        <v>1</v>
      </c>
      <c r="AB28" s="40" t="b">
        <f t="shared" si="6"/>
        <v>1</v>
      </c>
    </row>
    <row r="29" spans="1:28" s="5" customFormat="1" x14ac:dyDescent="0.3">
      <c r="A29" s="5">
        <f t="shared" ref="A29:A44" si="16">A28+1</f>
        <v>28</v>
      </c>
      <c r="B29" s="189" t="s">
        <v>692</v>
      </c>
      <c r="C29" s="189" t="s">
        <v>129</v>
      </c>
      <c r="D29" s="242" t="s">
        <v>690</v>
      </c>
      <c r="E29" s="190" t="s">
        <v>691</v>
      </c>
      <c r="F29" s="3" t="s">
        <v>17</v>
      </c>
      <c r="G29" s="91">
        <v>40</v>
      </c>
      <c r="H29" s="91">
        <v>39</v>
      </c>
      <c r="I29" s="91">
        <v>36</v>
      </c>
      <c r="J29" s="91">
        <v>32</v>
      </c>
      <c r="K29" s="1">
        <f t="shared" si="0"/>
        <v>36.75</v>
      </c>
      <c r="L29" s="1">
        <f t="shared" si="8"/>
        <v>73.5</v>
      </c>
      <c r="M29" s="91">
        <v>69</v>
      </c>
      <c r="N29" s="91">
        <v>73</v>
      </c>
      <c r="O29" s="5">
        <v>77</v>
      </c>
      <c r="P29" s="7">
        <v>79</v>
      </c>
      <c r="Q29" s="6">
        <f t="shared" si="1"/>
        <v>74.5</v>
      </c>
      <c r="R29" s="7">
        <v>40</v>
      </c>
      <c r="S29" s="94">
        <v>35</v>
      </c>
      <c r="T29" s="7">
        <v>42</v>
      </c>
      <c r="U29" s="6">
        <f t="shared" si="2"/>
        <v>265</v>
      </c>
      <c r="V29" s="11" t="b">
        <f t="shared" si="13"/>
        <v>1</v>
      </c>
      <c r="W29" s="11" t="b">
        <f t="shared" si="9"/>
        <v>1</v>
      </c>
      <c r="X29" s="40" t="b">
        <f t="shared" si="14"/>
        <v>1</v>
      </c>
      <c r="Y29" s="40" t="b">
        <f t="shared" si="15"/>
        <v>1</v>
      </c>
      <c r="Z29" s="40" t="b">
        <f t="shared" si="5"/>
        <v>1</v>
      </c>
      <c r="AA29" s="40" t="b">
        <f t="shared" si="11"/>
        <v>1</v>
      </c>
      <c r="AB29" s="40" t="b">
        <f t="shared" si="6"/>
        <v>1</v>
      </c>
    </row>
    <row r="30" spans="1:28" s="5" customFormat="1" x14ac:dyDescent="0.3">
      <c r="A30" s="5">
        <f t="shared" si="16"/>
        <v>29</v>
      </c>
      <c r="B30" s="189" t="s">
        <v>385</v>
      </c>
      <c r="C30" s="189" t="s">
        <v>1312</v>
      </c>
      <c r="D30" s="242" t="s">
        <v>376</v>
      </c>
      <c r="E30" s="190" t="s">
        <v>384</v>
      </c>
      <c r="F30" s="3" t="s">
        <v>17</v>
      </c>
      <c r="G30" s="91">
        <v>34</v>
      </c>
      <c r="H30" s="91">
        <v>36</v>
      </c>
      <c r="I30" s="91">
        <v>40</v>
      </c>
      <c r="J30" s="91">
        <v>39</v>
      </c>
      <c r="K30" s="1">
        <f t="shared" si="0"/>
        <v>37.25</v>
      </c>
      <c r="L30" s="1">
        <f t="shared" si="8"/>
        <v>74.5</v>
      </c>
      <c r="M30" s="91">
        <v>74</v>
      </c>
      <c r="N30" s="91">
        <v>76</v>
      </c>
      <c r="O30" s="5">
        <v>74</v>
      </c>
      <c r="P30" s="7">
        <v>80</v>
      </c>
      <c r="Q30" s="6">
        <f t="shared" si="1"/>
        <v>76</v>
      </c>
      <c r="R30" s="7">
        <v>40</v>
      </c>
      <c r="S30" s="94">
        <v>36</v>
      </c>
      <c r="T30" s="7">
        <v>42</v>
      </c>
      <c r="U30" s="6">
        <f t="shared" si="2"/>
        <v>268.5</v>
      </c>
      <c r="V30" s="11" t="b">
        <f t="shared" si="13"/>
        <v>1</v>
      </c>
      <c r="W30" s="11" t="b">
        <f t="shared" si="9"/>
        <v>1</v>
      </c>
      <c r="X30" s="40" t="b">
        <f t="shared" si="14"/>
        <v>1</v>
      </c>
      <c r="Y30" s="40" t="b">
        <f t="shared" si="15"/>
        <v>1</v>
      </c>
      <c r="Z30" s="40" t="b">
        <f t="shared" si="5"/>
        <v>1</v>
      </c>
      <c r="AA30" s="40" t="b">
        <f t="shared" si="11"/>
        <v>1</v>
      </c>
      <c r="AB30" s="40" t="b">
        <f t="shared" si="6"/>
        <v>1</v>
      </c>
    </row>
    <row r="31" spans="1:28" s="5" customFormat="1" x14ac:dyDescent="0.3">
      <c r="A31" s="5">
        <f t="shared" si="16"/>
        <v>30</v>
      </c>
      <c r="B31" s="189" t="s">
        <v>718</v>
      </c>
      <c r="C31" s="189" t="s">
        <v>1248</v>
      </c>
      <c r="D31" s="242" t="s">
        <v>719</v>
      </c>
      <c r="E31" s="190" t="s">
        <v>717</v>
      </c>
      <c r="F31" s="3" t="s">
        <v>17</v>
      </c>
      <c r="G31" s="91">
        <v>40</v>
      </c>
      <c r="H31" s="91">
        <v>31</v>
      </c>
      <c r="I31" s="91">
        <v>38</v>
      </c>
      <c r="J31" s="91">
        <v>38</v>
      </c>
      <c r="K31" s="1">
        <f t="shared" si="0"/>
        <v>36.75</v>
      </c>
      <c r="L31" s="1">
        <f t="shared" si="8"/>
        <v>73.5</v>
      </c>
      <c r="M31" s="91">
        <v>62</v>
      </c>
      <c r="N31" s="91">
        <v>75</v>
      </c>
      <c r="O31" s="5">
        <v>76</v>
      </c>
      <c r="P31" s="7">
        <v>77</v>
      </c>
      <c r="Q31" s="6">
        <f t="shared" si="1"/>
        <v>72.5</v>
      </c>
      <c r="R31" s="7">
        <v>40</v>
      </c>
      <c r="S31" s="94">
        <v>22</v>
      </c>
      <c r="T31" s="7">
        <v>40</v>
      </c>
      <c r="U31" s="6">
        <f t="shared" si="2"/>
        <v>248</v>
      </c>
      <c r="V31" s="11" t="b">
        <f t="shared" si="13"/>
        <v>1</v>
      </c>
      <c r="W31" s="11" t="b">
        <f t="shared" si="9"/>
        <v>1</v>
      </c>
      <c r="X31" s="40" t="b">
        <f t="shared" si="14"/>
        <v>1</v>
      </c>
      <c r="Y31" s="40" t="b">
        <f t="shared" si="15"/>
        <v>0</v>
      </c>
      <c r="Z31" s="40" t="b">
        <f t="shared" si="5"/>
        <v>1</v>
      </c>
      <c r="AA31" s="40" t="b">
        <f t="shared" si="11"/>
        <v>1</v>
      </c>
      <c r="AB31" s="40" t="b">
        <f t="shared" si="6"/>
        <v>0</v>
      </c>
    </row>
    <row r="32" spans="1:28" s="5" customFormat="1" x14ac:dyDescent="0.3">
      <c r="A32" s="5">
        <f t="shared" si="16"/>
        <v>31</v>
      </c>
      <c r="B32" s="189" t="s">
        <v>892</v>
      </c>
      <c r="C32" s="189" t="s">
        <v>83</v>
      </c>
      <c r="D32" s="242" t="s">
        <v>884</v>
      </c>
      <c r="E32" s="190" t="s">
        <v>891</v>
      </c>
      <c r="F32" s="3" t="s">
        <v>17</v>
      </c>
      <c r="G32" s="91">
        <v>32</v>
      </c>
      <c r="H32" s="91">
        <v>34</v>
      </c>
      <c r="I32" s="91">
        <v>39</v>
      </c>
      <c r="J32" s="91">
        <v>38</v>
      </c>
      <c r="K32" s="1">
        <f t="shared" si="0"/>
        <v>35.75</v>
      </c>
      <c r="L32" s="1">
        <f t="shared" si="8"/>
        <v>71.5</v>
      </c>
      <c r="M32" s="91">
        <v>75</v>
      </c>
      <c r="N32" s="91">
        <v>71</v>
      </c>
      <c r="O32" s="5">
        <v>74</v>
      </c>
      <c r="P32" s="7">
        <v>79</v>
      </c>
      <c r="Q32" s="6">
        <f t="shared" si="1"/>
        <v>74.75</v>
      </c>
      <c r="R32" s="7">
        <v>40</v>
      </c>
      <c r="S32" s="94">
        <v>35</v>
      </c>
      <c r="T32" s="7">
        <v>46</v>
      </c>
      <c r="U32" s="6">
        <f t="shared" si="2"/>
        <v>267.25</v>
      </c>
      <c r="V32" s="11" t="b">
        <f t="shared" si="13"/>
        <v>1</v>
      </c>
      <c r="W32" s="11" t="b">
        <f t="shared" si="9"/>
        <v>1</v>
      </c>
      <c r="X32" s="40" t="b">
        <f t="shared" si="14"/>
        <v>1</v>
      </c>
      <c r="Y32" s="40" t="b">
        <f t="shared" si="15"/>
        <v>1</v>
      </c>
      <c r="Z32" s="40" t="b">
        <f t="shared" si="5"/>
        <v>1</v>
      </c>
      <c r="AA32" s="40" t="b">
        <f t="shared" si="11"/>
        <v>1</v>
      </c>
      <c r="AB32" s="40" t="b">
        <f t="shared" si="6"/>
        <v>1</v>
      </c>
    </row>
    <row r="33" spans="1:28" s="5" customFormat="1" x14ac:dyDescent="0.3">
      <c r="A33" s="5">
        <f t="shared" si="16"/>
        <v>32</v>
      </c>
      <c r="B33" s="189" t="s">
        <v>696</v>
      </c>
      <c r="C33" s="189" t="s">
        <v>1146</v>
      </c>
      <c r="D33" s="242" t="s">
        <v>690</v>
      </c>
      <c r="E33" s="190" t="s">
        <v>695</v>
      </c>
      <c r="F33" s="3" t="s">
        <v>17</v>
      </c>
      <c r="G33" s="91">
        <v>40</v>
      </c>
      <c r="H33" s="91">
        <v>36</v>
      </c>
      <c r="I33" s="91">
        <v>38</v>
      </c>
      <c r="J33" s="91">
        <v>38</v>
      </c>
      <c r="K33" s="1">
        <f t="shared" si="0"/>
        <v>38</v>
      </c>
      <c r="L33" s="1">
        <f t="shared" si="8"/>
        <v>76</v>
      </c>
      <c r="M33" s="91">
        <v>72</v>
      </c>
      <c r="N33" s="91">
        <v>0</v>
      </c>
      <c r="O33" s="5">
        <v>73</v>
      </c>
      <c r="P33" s="7">
        <v>80</v>
      </c>
      <c r="Q33" s="6">
        <f t="shared" si="1"/>
        <v>56.25</v>
      </c>
      <c r="R33" s="7">
        <v>40</v>
      </c>
      <c r="S33" s="94">
        <v>30</v>
      </c>
      <c r="T33" s="7">
        <v>43</v>
      </c>
      <c r="U33" s="6">
        <f t="shared" si="2"/>
        <v>245.25</v>
      </c>
      <c r="V33" s="11" t="b">
        <f t="shared" si="13"/>
        <v>1</v>
      </c>
      <c r="W33" s="11" t="b">
        <f t="shared" si="9"/>
        <v>1</v>
      </c>
      <c r="X33" s="40" t="b">
        <f t="shared" si="14"/>
        <v>1</v>
      </c>
      <c r="Y33" s="40" t="b">
        <f t="shared" si="15"/>
        <v>0</v>
      </c>
      <c r="Z33" s="40" t="b">
        <f t="shared" si="5"/>
        <v>1</v>
      </c>
      <c r="AA33" s="40" t="b">
        <f t="shared" si="11"/>
        <v>1</v>
      </c>
      <c r="AB33" s="40" t="b">
        <f t="shared" si="6"/>
        <v>0</v>
      </c>
    </row>
    <row r="34" spans="1:28" s="5" customFormat="1" x14ac:dyDescent="0.3">
      <c r="A34" s="5">
        <f t="shared" si="16"/>
        <v>33</v>
      </c>
      <c r="B34" s="189" t="s">
        <v>253</v>
      </c>
      <c r="C34" s="189" t="s">
        <v>181</v>
      </c>
      <c r="D34" s="242" t="s">
        <v>246</v>
      </c>
      <c r="E34" s="190" t="s">
        <v>252</v>
      </c>
      <c r="F34" s="3" t="s">
        <v>17</v>
      </c>
      <c r="G34" s="91">
        <v>32</v>
      </c>
      <c r="H34" s="91">
        <v>33</v>
      </c>
      <c r="I34" s="91">
        <v>38</v>
      </c>
      <c r="J34" s="91">
        <v>37</v>
      </c>
      <c r="K34" s="1">
        <f t="shared" si="0"/>
        <v>35</v>
      </c>
      <c r="L34" s="1">
        <f t="shared" si="8"/>
        <v>70</v>
      </c>
      <c r="M34" s="91">
        <v>59</v>
      </c>
      <c r="N34" s="91">
        <v>59</v>
      </c>
      <c r="O34" s="5">
        <v>67</v>
      </c>
      <c r="P34" s="7">
        <v>80</v>
      </c>
      <c r="Q34" s="6">
        <f t="shared" si="1"/>
        <v>66.25</v>
      </c>
      <c r="R34" s="7">
        <v>30</v>
      </c>
      <c r="S34" s="94">
        <v>35</v>
      </c>
      <c r="T34" s="7">
        <v>35</v>
      </c>
      <c r="U34" s="6">
        <f t="shared" si="2"/>
        <v>236.25</v>
      </c>
      <c r="V34" s="11" t="b">
        <f t="shared" si="13"/>
        <v>1</v>
      </c>
      <c r="W34" s="11" t="b">
        <f t="shared" si="9"/>
        <v>1</v>
      </c>
      <c r="X34" s="40" t="b">
        <f t="shared" si="14"/>
        <v>0</v>
      </c>
      <c r="Y34" s="40" t="b">
        <f t="shared" si="15"/>
        <v>1</v>
      </c>
      <c r="Z34" s="40" t="b">
        <f t="shared" si="5"/>
        <v>1</v>
      </c>
      <c r="AA34" s="40" t="b">
        <f t="shared" si="11"/>
        <v>1</v>
      </c>
      <c r="AB34" s="40" t="b">
        <f t="shared" si="6"/>
        <v>0</v>
      </c>
    </row>
    <row r="35" spans="1:28" s="5" customFormat="1" x14ac:dyDescent="0.3">
      <c r="A35" s="5">
        <f t="shared" si="16"/>
        <v>34</v>
      </c>
      <c r="B35" s="189" t="s">
        <v>599</v>
      </c>
      <c r="C35" s="189" t="s">
        <v>98</v>
      </c>
      <c r="D35" s="242" t="s">
        <v>595</v>
      </c>
      <c r="E35" s="190" t="s">
        <v>598</v>
      </c>
      <c r="F35" s="3" t="s">
        <v>17</v>
      </c>
      <c r="G35" s="91">
        <v>36</v>
      </c>
      <c r="H35" s="91">
        <v>32</v>
      </c>
      <c r="I35" s="91">
        <v>39</v>
      </c>
      <c r="J35" s="91">
        <v>38</v>
      </c>
      <c r="K35" s="1">
        <f t="shared" si="0"/>
        <v>36.25</v>
      </c>
      <c r="L35" s="1">
        <f t="shared" si="8"/>
        <v>72.5</v>
      </c>
      <c r="M35" s="91">
        <v>69</v>
      </c>
      <c r="N35" s="91">
        <v>70</v>
      </c>
      <c r="O35" s="5">
        <v>69</v>
      </c>
      <c r="P35" s="7">
        <v>80</v>
      </c>
      <c r="Q35" s="6">
        <f t="shared" si="1"/>
        <v>72</v>
      </c>
      <c r="R35" s="7">
        <v>40</v>
      </c>
      <c r="S35" s="94">
        <v>30</v>
      </c>
      <c r="T35" s="7">
        <v>42</v>
      </c>
      <c r="U35" s="6">
        <f t="shared" si="2"/>
        <v>256.5</v>
      </c>
      <c r="V35" s="11" t="b">
        <f t="shared" si="13"/>
        <v>1</v>
      </c>
      <c r="W35" s="11" t="b">
        <f t="shared" si="9"/>
        <v>1</v>
      </c>
      <c r="X35" s="40" t="b">
        <f t="shared" si="14"/>
        <v>1</v>
      </c>
      <c r="Y35" s="40" t="b">
        <f t="shared" si="15"/>
        <v>0</v>
      </c>
      <c r="Z35" s="40" t="b">
        <f t="shared" si="5"/>
        <v>1</v>
      </c>
      <c r="AA35" s="40" t="b">
        <f t="shared" si="11"/>
        <v>1</v>
      </c>
      <c r="AB35" s="40" t="b">
        <f t="shared" si="6"/>
        <v>0</v>
      </c>
    </row>
    <row r="36" spans="1:28" s="5" customFormat="1" x14ac:dyDescent="0.3">
      <c r="A36" s="5">
        <f t="shared" si="16"/>
        <v>35</v>
      </c>
      <c r="B36" s="189" t="s">
        <v>257</v>
      </c>
      <c r="C36" s="189" t="s">
        <v>532</v>
      </c>
      <c r="D36" s="242" t="s">
        <v>246</v>
      </c>
      <c r="E36" s="190" t="s">
        <v>256</v>
      </c>
      <c r="F36" s="3" t="s">
        <v>17</v>
      </c>
      <c r="G36" s="91">
        <v>40</v>
      </c>
      <c r="H36" s="91">
        <v>34</v>
      </c>
      <c r="I36" s="91">
        <v>38</v>
      </c>
      <c r="J36" s="91">
        <v>39</v>
      </c>
      <c r="K36" s="1">
        <f t="shared" si="0"/>
        <v>37.75</v>
      </c>
      <c r="L36" s="1">
        <f t="shared" si="8"/>
        <v>75.5</v>
      </c>
      <c r="M36" s="91">
        <v>67</v>
      </c>
      <c r="N36" s="91">
        <v>76</v>
      </c>
      <c r="O36" s="5">
        <v>80</v>
      </c>
      <c r="P36" s="7">
        <v>0</v>
      </c>
      <c r="Q36" s="6">
        <f t="shared" si="1"/>
        <v>55.75</v>
      </c>
      <c r="R36" s="7">
        <v>20</v>
      </c>
      <c r="S36" s="94">
        <v>30</v>
      </c>
      <c r="T36" s="7">
        <v>36</v>
      </c>
      <c r="U36" s="6">
        <f t="shared" si="2"/>
        <v>217.25</v>
      </c>
      <c r="V36" s="11" t="b">
        <f t="shared" si="13"/>
        <v>1</v>
      </c>
      <c r="W36" s="11" t="b">
        <f t="shared" si="9"/>
        <v>0</v>
      </c>
      <c r="X36" s="40" t="b">
        <f t="shared" si="14"/>
        <v>0</v>
      </c>
      <c r="Y36" s="40" t="b">
        <f t="shared" si="15"/>
        <v>0</v>
      </c>
      <c r="Z36" s="40" t="b">
        <f t="shared" si="5"/>
        <v>1</v>
      </c>
      <c r="AA36" s="40" t="b">
        <f t="shared" si="11"/>
        <v>1</v>
      </c>
      <c r="AB36" s="40" t="b">
        <f t="shared" si="6"/>
        <v>0</v>
      </c>
    </row>
    <row r="37" spans="1:28" s="5" customFormat="1" x14ac:dyDescent="0.3">
      <c r="A37" s="5">
        <f t="shared" si="16"/>
        <v>36</v>
      </c>
      <c r="B37" s="189" t="s">
        <v>793</v>
      </c>
      <c r="C37" s="189" t="s">
        <v>1273</v>
      </c>
      <c r="D37" s="242" t="s">
        <v>75</v>
      </c>
      <c r="E37" s="190" t="s">
        <v>792</v>
      </c>
      <c r="F37" s="3" t="s">
        <v>17</v>
      </c>
      <c r="G37" s="91">
        <v>40</v>
      </c>
      <c r="H37" s="91">
        <v>33</v>
      </c>
      <c r="I37" s="91">
        <v>37</v>
      </c>
      <c r="J37" s="91">
        <v>38</v>
      </c>
      <c r="K37" s="1">
        <f t="shared" si="0"/>
        <v>37</v>
      </c>
      <c r="L37" s="1">
        <f t="shared" si="8"/>
        <v>74</v>
      </c>
      <c r="M37" s="91">
        <v>75</v>
      </c>
      <c r="N37" s="91">
        <v>65</v>
      </c>
      <c r="O37" s="5">
        <v>76</v>
      </c>
      <c r="P37" s="7">
        <v>0</v>
      </c>
      <c r="Q37" s="6">
        <f t="shared" si="1"/>
        <v>54</v>
      </c>
      <c r="R37" s="7">
        <v>40</v>
      </c>
      <c r="S37" s="94">
        <v>37</v>
      </c>
      <c r="T37" s="7">
        <v>38</v>
      </c>
      <c r="U37" s="6">
        <f t="shared" si="2"/>
        <v>243</v>
      </c>
      <c r="V37" s="11" t="b">
        <f t="shared" si="13"/>
        <v>1</v>
      </c>
      <c r="W37" s="11" t="b">
        <f t="shared" si="9"/>
        <v>0</v>
      </c>
      <c r="X37" s="40" t="b">
        <f t="shared" si="14"/>
        <v>1</v>
      </c>
      <c r="Y37" s="40" t="b">
        <f t="shared" si="15"/>
        <v>1</v>
      </c>
      <c r="Z37" s="40" t="b">
        <f t="shared" si="5"/>
        <v>1</v>
      </c>
      <c r="AA37" s="40" t="b">
        <f t="shared" si="11"/>
        <v>1</v>
      </c>
      <c r="AB37" s="40" t="b">
        <f t="shared" si="6"/>
        <v>0</v>
      </c>
    </row>
    <row r="38" spans="1:28" s="5" customFormat="1" x14ac:dyDescent="0.3">
      <c r="A38" s="5">
        <f t="shared" si="16"/>
        <v>37</v>
      </c>
      <c r="B38" s="189" t="s">
        <v>271</v>
      </c>
      <c r="C38" s="189" t="s">
        <v>1103</v>
      </c>
      <c r="D38" s="242" t="s">
        <v>246</v>
      </c>
      <c r="E38" s="190" t="s">
        <v>270</v>
      </c>
      <c r="F38" s="3" t="s">
        <v>17</v>
      </c>
      <c r="G38" s="91">
        <v>31</v>
      </c>
      <c r="H38" s="91">
        <v>31</v>
      </c>
      <c r="I38" s="91">
        <v>37</v>
      </c>
      <c r="J38" s="91">
        <v>35</v>
      </c>
      <c r="K38" s="1">
        <f t="shared" si="0"/>
        <v>33.5</v>
      </c>
      <c r="L38" s="1">
        <f t="shared" si="8"/>
        <v>67</v>
      </c>
      <c r="M38" s="91">
        <v>66</v>
      </c>
      <c r="N38" s="91">
        <v>64</v>
      </c>
      <c r="O38" s="5">
        <v>76</v>
      </c>
      <c r="P38" s="7">
        <v>77</v>
      </c>
      <c r="Q38" s="6">
        <f t="shared" si="1"/>
        <v>70.75</v>
      </c>
      <c r="R38" s="7">
        <v>40</v>
      </c>
      <c r="S38" s="94">
        <v>31.5</v>
      </c>
      <c r="T38" s="7">
        <v>36</v>
      </c>
      <c r="U38" s="6">
        <f t="shared" si="2"/>
        <v>245.25</v>
      </c>
      <c r="V38" s="11" t="b">
        <f t="shared" si="13"/>
        <v>1</v>
      </c>
      <c r="W38" s="11" t="b">
        <f t="shared" si="9"/>
        <v>1</v>
      </c>
      <c r="X38" s="40" t="b">
        <f t="shared" si="14"/>
        <v>1</v>
      </c>
      <c r="Y38" s="40" t="b">
        <f t="shared" si="15"/>
        <v>1</v>
      </c>
      <c r="Z38" s="40" t="b">
        <f t="shared" si="5"/>
        <v>1</v>
      </c>
      <c r="AA38" s="40" t="b">
        <f t="shared" si="11"/>
        <v>1</v>
      </c>
      <c r="AB38" s="40" t="b">
        <f t="shared" si="6"/>
        <v>1</v>
      </c>
    </row>
    <row r="39" spans="1:28" s="5" customFormat="1" x14ac:dyDescent="0.3">
      <c r="A39" s="5">
        <f t="shared" si="16"/>
        <v>38</v>
      </c>
      <c r="B39" s="189" t="s">
        <v>649</v>
      </c>
      <c r="C39" s="189" t="s">
        <v>1227</v>
      </c>
      <c r="D39" s="242" t="s">
        <v>639</v>
      </c>
      <c r="E39" s="190" t="s">
        <v>648</v>
      </c>
      <c r="F39" s="3" t="s">
        <v>17</v>
      </c>
      <c r="G39" s="91">
        <v>40</v>
      </c>
      <c r="H39" s="91">
        <v>36</v>
      </c>
      <c r="I39" s="91">
        <v>40</v>
      </c>
      <c r="J39" s="91">
        <v>38</v>
      </c>
      <c r="K39" s="1">
        <f t="shared" si="0"/>
        <v>38.5</v>
      </c>
      <c r="L39" s="1">
        <f t="shared" si="8"/>
        <v>77</v>
      </c>
      <c r="M39" s="91">
        <v>68</v>
      </c>
      <c r="N39" s="91">
        <v>72</v>
      </c>
      <c r="O39" s="5">
        <v>80</v>
      </c>
      <c r="P39" s="7">
        <v>55</v>
      </c>
      <c r="Q39" s="6">
        <f t="shared" si="1"/>
        <v>68.75</v>
      </c>
      <c r="R39" s="7">
        <v>40</v>
      </c>
      <c r="S39" s="94">
        <v>40.5</v>
      </c>
      <c r="T39" s="7">
        <v>43</v>
      </c>
      <c r="U39" s="6">
        <f t="shared" si="2"/>
        <v>269.25</v>
      </c>
      <c r="V39" s="11" t="b">
        <f t="shared" si="13"/>
        <v>1</v>
      </c>
      <c r="W39" s="11" t="b">
        <f t="shared" si="9"/>
        <v>1</v>
      </c>
      <c r="X39" s="40" t="b">
        <f t="shared" si="14"/>
        <v>1</v>
      </c>
      <c r="Y39" s="40" t="b">
        <f t="shared" si="15"/>
        <v>1</v>
      </c>
      <c r="Z39" s="40" t="b">
        <f t="shared" si="5"/>
        <v>1</v>
      </c>
      <c r="AA39" s="40" t="b">
        <f t="shared" si="11"/>
        <v>1</v>
      </c>
      <c r="AB39" s="40" t="b">
        <f t="shared" si="6"/>
        <v>1</v>
      </c>
    </row>
    <row r="40" spans="1:28" s="5" customFormat="1" x14ac:dyDescent="0.3">
      <c r="A40" s="5">
        <f t="shared" si="16"/>
        <v>39</v>
      </c>
      <c r="B40" s="189" t="s">
        <v>479</v>
      </c>
      <c r="C40" s="189" t="s">
        <v>1180</v>
      </c>
      <c r="D40" s="242" t="s">
        <v>469</v>
      </c>
      <c r="E40" s="190" t="s">
        <v>478</v>
      </c>
      <c r="F40" s="3" t="s">
        <v>17</v>
      </c>
      <c r="G40" s="91">
        <v>40</v>
      </c>
      <c r="H40" s="91">
        <v>37</v>
      </c>
      <c r="I40" s="91">
        <v>39</v>
      </c>
      <c r="J40" s="91">
        <v>38</v>
      </c>
      <c r="K40" s="1">
        <f t="shared" si="0"/>
        <v>38.5</v>
      </c>
      <c r="L40" s="1">
        <f t="shared" si="8"/>
        <v>77</v>
      </c>
      <c r="M40" s="91">
        <v>72</v>
      </c>
      <c r="N40" s="91">
        <v>74</v>
      </c>
      <c r="O40" s="5">
        <v>77</v>
      </c>
      <c r="P40" s="7">
        <v>80</v>
      </c>
      <c r="Q40" s="6">
        <f t="shared" si="1"/>
        <v>75.75</v>
      </c>
      <c r="R40" s="7">
        <v>40</v>
      </c>
      <c r="S40" s="94">
        <v>37</v>
      </c>
      <c r="T40" s="7">
        <v>44</v>
      </c>
      <c r="U40" s="6">
        <f t="shared" si="2"/>
        <v>273.75</v>
      </c>
      <c r="V40" s="11" t="b">
        <f t="shared" si="13"/>
        <v>1</v>
      </c>
      <c r="W40" s="11" t="b">
        <f t="shared" si="9"/>
        <v>1</v>
      </c>
      <c r="X40" s="40" t="b">
        <f t="shared" si="14"/>
        <v>1</v>
      </c>
      <c r="Y40" s="40" t="b">
        <f t="shared" si="15"/>
        <v>1</v>
      </c>
      <c r="Z40" s="40" t="b">
        <f t="shared" si="5"/>
        <v>1</v>
      </c>
      <c r="AA40" s="40" t="b">
        <f t="shared" si="11"/>
        <v>1</v>
      </c>
      <c r="AB40" s="40" t="b">
        <f t="shared" si="6"/>
        <v>1</v>
      </c>
    </row>
    <row r="41" spans="1:28" s="5" customFormat="1" x14ac:dyDescent="0.3">
      <c r="A41" s="5">
        <f t="shared" si="16"/>
        <v>40</v>
      </c>
      <c r="B41" s="189" t="s">
        <v>755</v>
      </c>
      <c r="C41" s="189" t="s">
        <v>126</v>
      </c>
      <c r="D41" s="242" t="s">
        <v>84</v>
      </c>
      <c r="E41" s="190" t="s">
        <v>754</v>
      </c>
      <c r="F41" s="3" t="s">
        <v>17</v>
      </c>
      <c r="G41" s="91">
        <v>40</v>
      </c>
      <c r="H41" s="91">
        <v>38</v>
      </c>
      <c r="I41" s="91">
        <v>37</v>
      </c>
      <c r="J41" s="91">
        <v>40</v>
      </c>
      <c r="K41" s="1">
        <f t="shared" si="0"/>
        <v>38.75</v>
      </c>
      <c r="L41" s="1">
        <f t="shared" si="8"/>
        <v>77.5</v>
      </c>
      <c r="M41" s="91">
        <v>77</v>
      </c>
      <c r="N41" s="91">
        <v>60</v>
      </c>
      <c r="O41" s="5">
        <v>79</v>
      </c>
      <c r="P41" s="7">
        <v>80</v>
      </c>
      <c r="Q41" s="6">
        <f t="shared" si="1"/>
        <v>74</v>
      </c>
      <c r="R41" s="7">
        <v>40</v>
      </c>
      <c r="S41" s="94">
        <v>24</v>
      </c>
      <c r="T41" s="7">
        <v>41</v>
      </c>
      <c r="U41" s="6">
        <f t="shared" si="2"/>
        <v>256.5</v>
      </c>
      <c r="V41" s="11" t="b">
        <f t="shared" si="13"/>
        <v>1</v>
      </c>
      <c r="W41" s="11" t="b">
        <f t="shared" si="9"/>
        <v>1</v>
      </c>
      <c r="X41" s="40" t="b">
        <f t="shared" si="14"/>
        <v>1</v>
      </c>
      <c r="Y41" s="40" t="b">
        <f t="shared" si="15"/>
        <v>0</v>
      </c>
      <c r="Z41" s="40" t="b">
        <f t="shared" si="5"/>
        <v>1</v>
      </c>
      <c r="AA41" s="40" t="b">
        <f t="shared" si="11"/>
        <v>1</v>
      </c>
      <c r="AB41" s="40" t="b">
        <f t="shared" si="6"/>
        <v>0</v>
      </c>
    </row>
    <row r="42" spans="1:28" s="5" customFormat="1" x14ac:dyDescent="0.3">
      <c r="A42" s="5">
        <f t="shared" si="16"/>
        <v>41</v>
      </c>
      <c r="B42" s="189" t="s">
        <v>631</v>
      </c>
      <c r="C42" s="189" t="s">
        <v>102</v>
      </c>
      <c r="D42" s="242" t="s">
        <v>625</v>
      </c>
      <c r="E42" s="190" t="s">
        <v>630</v>
      </c>
      <c r="F42" s="3" t="s">
        <v>17</v>
      </c>
      <c r="G42" s="91">
        <v>32</v>
      </c>
      <c r="H42" s="91">
        <v>37</v>
      </c>
      <c r="I42" s="91">
        <v>38</v>
      </c>
      <c r="J42" s="91">
        <v>36</v>
      </c>
      <c r="K42" s="1">
        <f t="shared" si="0"/>
        <v>35.75</v>
      </c>
      <c r="L42" s="1">
        <f t="shared" si="8"/>
        <v>71.5</v>
      </c>
      <c r="M42" s="91">
        <v>41</v>
      </c>
      <c r="N42" s="91">
        <v>37</v>
      </c>
      <c r="O42" s="5">
        <v>68</v>
      </c>
      <c r="P42" s="7">
        <v>76</v>
      </c>
      <c r="Q42" s="6">
        <f t="shared" si="1"/>
        <v>55.5</v>
      </c>
      <c r="R42" s="7">
        <v>30</v>
      </c>
      <c r="S42" s="94">
        <v>9</v>
      </c>
      <c r="T42" s="7">
        <v>31</v>
      </c>
      <c r="U42" s="6">
        <f t="shared" si="2"/>
        <v>197</v>
      </c>
      <c r="V42" s="11" t="b">
        <f t="shared" si="13"/>
        <v>1</v>
      </c>
      <c r="W42" s="11" t="b">
        <f t="shared" si="9"/>
        <v>0</v>
      </c>
      <c r="X42" s="40" t="b">
        <f t="shared" si="14"/>
        <v>0</v>
      </c>
      <c r="Y42" s="40" t="b">
        <f t="shared" si="15"/>
        <v>0</v>
      </c>
      <c r="Z42" s="40" t="b">
        <f t="shared" si="5"/>
        <v>0</v>
      </c>
      <c r="AA42" s="40" t="b">
        <f t="shared" si="11"/>
        <v>0</v>
      </c>
      <c r="AB42" s="40" t="b">
        <f t="shared" si="6"/>
        <v>0</v>
      </c>
    </row>
    <row r="43" spans="1:28" s="5" customFormat="1" x14ac:dyDescent="0.3">
      <c r="A43" s="5">
        <f t="shared" si="16"/>
        <v>42</v>
      </c>
      <c r="B43" s="189" t="s">
        <v>980</v>
      </c>
      <c r="C43" s="189" t="s">
        <v>149</v>
      </c>
      <c r="D43" s="242" t="s">
        <v>950</v>
      </c>
      <c r="E43" s="190" t="s">
        <v>792</v>
      </c>
      <c r="F43" s="3" t="s">
        <v>17</v>
      </c>
      <c r="G43" s="91">
        <v>32</v>
      </c>
      <c r="H43" s="91">
        <v>36</v>
      </c>
      <c r="I43" s="91">
        <v>37</v>
      </c>
      <c r="J43" s="91">
        <v>31</v>
      </c>
      <c r="K43" s="1">
        <f t="shared" si="0"/>
        <v>34</v>
      </c>
      <c r="L43" s="1">
        <f t="shared" si="8"/>
        <v>68</v>
      </c>
      <c r="M43" s="91">
        <v>76</v>
      </c>
      <c r="N43" s="91">
        <v>72</v>
      </c>
      <c r="O43" s="5">
        <v>76</v>
      </c>
      <c r="P43" s="7">
        <v>78</v>
      </c>
      <c r="Q43" s="6">
        <f t="shared" si="1"/>
        <v>75.5</v>
      </c>
      <c r="R43" s="7">
        <v>40</v>
      </c>
      <c r="S43" s="94">
        <v>42</v>
      </c>
      <c r="T43" s="7">
        <v>45</v>
      </c>
      <c r="U43" s="6">
        <f t="shared" si="2"/>
        <v>270.5</v>
      </c>
      <c r="V43" s="11" t="b">
        <f t="shared" si="13"/>
        <v>1</v>
      </c>
      <c r="W43" s="11" t="b">
        <f t="shared" si="9"/>
        <v>1</v>
      </c>
      <c r="X43" s="40" t="b">
        <f t="shared" si="14"/>
        <v>1</v>
      </c>
      <c r="Y43" s="40" t="b">
        <f t="shared" si="15"/>
        <v>1</v>
      </c>
      <c r="Z43" s="40" t="b">
        <f t="shared" si="5"/>
        <v>1</v>
      </c>
      <c r="AA43" s="40" t="b">
        <f t="shared" si="11"/>
        <v>1</v>
      </c>
      <c r="AB43" s="40" t="b">
        <f t="shared" si="6"/>
        <v>1</v>
      </c>
    </row>
    <row r="44" spans="1:28" s="5" customFormat="1" x14ac:dyDescent="0.3">
      <c r="A44" s="5">
        <f t="shared" si="16"/>
        <v>43</v>
      </c>
      <c r="B44" s="189" t="s">
        <v>1204</v>
      </c>
      <c r="C44" s="189" t="s">
        <v>140</v>
      </c>
      <c r="D44" s="242" t="s">
        <v>516</v>
      </c>
      <c r="E44" s="190" t="s">
        <v>539</v>
      </c>
      <c r="F44" s="3" t="s">
        <v>17</v>
      </c>
      <c r="G44" s="91">
        <v>37</v>
      </c>
      <c r="H44" s="91">
        <v>33</v>
      </c>
      <c r="I44" s="91">
        <v>37</v>
      </c>
      <c r="J44" s="91">
        <v>36</v>
      </c>
      <c r="K44" s="1">
        <f t="shared" si="0"/>
        <v>35.75</v>
      </c>
      <c r="L44" s="1">
        <f t="shared" si="8"/>
        <v>71.5</v>
      </c>
      <c r="M44" s="91">
        <v>59</v>
      </c>
      <c r="N44" s="91">
        <v>67</v>
      </c>
      <c r="O44" s="5">
        <v>67</v>
      </c>
      <c r="P44" s="7">
        <v>77</v>
      </c>
      <c r="Q44" s="6">
        <f t="shared" si="1"/>
        <v>67.5</v>
      </c>
      <c r="R44" s="7">
        <v>10</v>
      </c>
      <c r="S44" s="94">
        <v>36</v>
      </c>
      <c r="T44" s="7">
        <v>44</v>
      </c>
      <c r="U44" s="6">
        <f t="shared" si="2"/>
        <v>229</v>
      </c>
      <c r="V44" s="11" t="b">
        <f t="shared" si="13"/>
        <v>1</v>
      </c>
      <c r="W44" s="11" t="b">
        <f t="shared" si="9"/>
        <v>1</v>
      </c>
      <c r="X44" s="40" t="b">
        <f t="shared" si="14"/>
        <v>0</v>
      </c>
      <c r="Y44" s="40" t="b">
        <f t="shared" si="15"/>
        <v>1</v>
      </c>
      <c r="Z44" s="40" t="b">
        <f t="shared" si="5"/>
        <v>1</v>
      </c>
      <c r="AA44" s="40" t="b">
        <f t="shared" si="11"/>
        <v>1</v>
      </c>
      <c r="AB44" s="40" t="b">
        <f t="shared" si="6"/>
        <v>0</v>
      </c>
    </row>
    <row r="45" spans="1:28" s="5" customFormat="1" x14ac:dyDescent="0.3">
      <c r="A45" s="5">
        <f t="shared" ref="A45:A51" si="17">A44+1</f>
        <v>44</v>
      </c>
      <c r="B45" s="189" t="s">
        <v>984</v>
      </c>
      <c r="C45" s="189" t="s">
        <v>160</v>
      </c>
      <c r="D45" s="242" t="s">
        <v>950</v>
      </c>
      <c r="E45" s="190" t="s">
        <v>983</v>
      </c>
      <c r="F45" s="3" t="s">
        <v>17</v>
      </c>
      <c r="G45" s="91">
        <v>40</v>
      </c>
      <c r="H45" s="91">
        <v>32</v>
      </c>
      <c r="I45" s="91">
        <v>39</v>
      </c>
      <c r="J45" s="91">
        <v>38</v>
      </c>
      <c r="K45" s="1">
        <f t="shared" si="0"/>
        <v>37.25</v>
      </c>
      <c r="L45" s="1">
        <f t="shared" si="8"/>
        <v>74.5</v>
      </c>
      <c r="M45" s="91">
        <v>63</v>
      </c>
      <c r="N45" s="91">
        <v>69</v>
      </c>
      <c r="O45" s="5">
        <v>70</v>
      </c>
      <c r="P45" s="7">
        <v>78</v>
      </c>
      <c r="Q45" s="6">
        <f t="shared" si="1"/>
        <v>70</v>
      </c>
      <c r="R45" s="7">
        <v>40</v>
      </c>
      <c r="S45" s="94">
        <v>33</v>
      </c>
      <c r="T45" s="7">
        <v>30</v>
      </c>
      <c r="U45" s="6">
        <f t="shared" si="2"/>
        <v>247.5</v>
      </c>
      <c r="V45" s="11" t="b">
        <f t="shared" si="13"/>
        <v>1</v>
      </c>
      <c r="W45" s="11" t="b">
        <f t="shared" si="9"/>
        <v>1</v>
      </c>
      <c r="X45" s="40" t="b">
        <f t="shared" si="14"/>
        <v>1</v>
      </c>
      <c r="Y45" s="40" t="b">
        <f t="shared" si="15"/>
        <v>1</v>
      </c>
      <c r="Z45" s="40" t="b">
        <f t="shared" si="5"/>
        <v>0</v>
      </c>
      <c r="AA45" s="40" t="b">
        <f t="shared" si="11"/>
        <v>1</v>
      </c>
      <c r="AB45" s="40" t="b">
        <f t="shared" si="6"/>
        <v>0</v>
      </c>
    </row>
    <row r="46" spans="1:28" s="5" customFormat="1" x14ac:dyDescent="0.3">
      <c r="A46" s="5">
        <f t="shared" si="17"/>
        <v>45</v>
      </c>
      <c r="B46" s="189" t="s">
        <v>423</v>
      </c>
      <c r="C46" s="189" t="s">
        <v>144</v>
      </c>
      <c r="D46" s="242" t="s">
        <v>376</v>
      </c>
      <c r="E46" s="190" t="s">
        <v>422</v>
      </c>
      <c r="F46" s="3" t="s">
        <v>17</v>
      </c>
      <c r="G46" s="91">
        <v>35</v>
      </c>
      <c r="H46" s="91">
        <v>31</v>
      </c>
      <c r="I46" s="91">
        <v>38</v>
      </c>
      <c r="J46" s="91">
        <v>38</v>
      </c>
      <c r="K46" s="1">
        <f t="shared" si="0"/>
        <v>35.5</v>
      </c>
      <c r="L46" s="1">
        <f t="shared" si="8"/>
        <v>71</v>
      </c>
      <c r="M46" s="91">
        <v>68</v>
      </c>
      <c r="N46" s="91">
        <v>76</v>
      </c>
      <c r="O46" s="5">
        <v>74</v>
      </c>
      <c r="P46" s="7">
        <v>79</v>
      </c>
      <c r="Q46" s="6">
        <f t="shared" si="1"/>
        <v>74.25</v>
      </c>
      <c r="R46" s="7">
        <v>40</v>
      </c>
      <c r="S46" s="94">
        <v>36</v>
      </c>
      <c r="T46" s="7">
        <v>42</v>
      </c>
      <c r="U46" s="6">
        <f t="shared" si="2"/>
        <v>263.25</v>
      </c>
      <c r="V46" s="11" t="b">
        <f t="shared" si="13"/>
        <v>1</v>
      </c>
      <c r="W46" s="11" t="b">
        <f t="shared" si="9"/>
        <v>1</v>
      </c>
      <c r="X46" s="40" t="b">
        <f t="shared" si="14"/>
        <v>1</v>
      </c>
      <c r="Y46" s="40" t="b">
        <f t="shared" si="15"/>
        <v>1</v>
      </c>
      <c r="Z46" s="40" t="b">
        <f t="shared" si="5"/>
        <v>1</v>
      </c>
      <c r="AA46" s="40" t="b">
        <f t="shared" si="11"/>
        <v>1</v>
      </c>
      <c r="AB46" s="40" t="b">
        <f t="shared" si="6"/>
        <v>1</v>
      </c>
    </row>
    <row r="47" spans="1:28" s="5" customFormat="1" x14ac:dyDescent="0.3">
      <c r="A47" s="5">
        <f t="shared" si="17"/>
        <v>46</v>
      </c>
      <c r="B47" s="189" t="s">
        <v>583</v>
      </c>
      <c r="C47" s="189" t="s">
        <v>1217</v>
      </c>
      <c r="D47" s="242" t="s">
        <v>573</v>
      </c>
      <c r="E47" s="190" t="s">
        <v>582</v>
      </c>
      <c r="F47" s="3" t="s">
        <v>17</v>
      </c>
      <c r="G47" s="91">
        <v>40</v>
      </c>
      <c r="H47" s="91">
        <v>34</v>
      </c>
      <c r="I47" s="91">
        <v>37</v>
      </c>
      <c r="J47" s="91">
        <v>38</v>
      </c>
      <c r="K47" s="1">
        <f t="shared" si="0"/>
        <v>37.25</v>
      </c>
      <c r="L47" s="1">
        <f t="shared" si="8"/>
        <v>74.5</v>
      </c>
      <c r="M47" s="91">
        <v>71</v>
      </c>
      <c r="N47" s="91">
        <v>61</v>
      </c>
      <c r="O47" s="5">
        <v>63</v>
      </c>
      <c r="P47" s="7">
        <v>80</v>
      </c>
      <c r="Q47" s="6">
        <f t="shared" si="1"/>
        <v>68.75</v>
      </c>
      <c r="R47" s="7">
        <v>40</v>
      </c>
      <c r="S47" s="94">
        <v>32</v>
      </c>
      <c r="T47" s="7">
        <v>41</v>
      </c>
      <c r="U47" s="6">
        <f t="shared" si="2"/>
        <v>256.25</v>
      </c>
      <c r="V47" s="11" t="b">
        <f t="shared" si="13"/>
        <v>1</v>
      </c>
      <c r="W47" s="11" t="b">
        <f t="shared" si="9"/>
        <v>1</v>
      </c>
      <c r="X47" s="40" t="b">
        <f t="shared" si="14"/>
        <v>1</v>
      </c>
      <c r="Y47" s="40" t="b">
        <f t="shared" si="15"/>
        <v>1</v>
      </c>
      <c r="Z47" s="40" t="b">
        <f t="shared" si="5"/>
        <v>1</v>
      </c>
      <c r="AA47" s="40" t="b">
        <f t="shared" si="11"/>
        <v>1</v>
      </c>
      <c r="AB47" s="40" t="b">
        <f t="shared" si="6"/>
        <v>1</v>
      </c>
    </row>
    <row r="48" spans="1:28" s="5" customFormat="1" x14ac:dyDescent="0.3">
      <c r="A48" s="5">
        <f t="shared" si="17"/>
        <v>47</v>
      </c>
      <c r="B48" s="189" t="s">
        <v>672</v>
      </c>
      <c r="C48" s="189" t="s">
        <v>1234</v>
      </c>
      <c r="D48" s="242" t="s">
        <v>666</v>
      </c>
      <c r="E48" s="190" t="s">
        <v>671</v>
      </c>
      <c r="F48" s="3" t="s">
        <v>17</v>
      </c>
      <c r="G48" s="91">
        <v>40</v>
      </c>
      <c r="H48" s="91">
        <v>38</v>
      </c>
      <c r="I48" s="91">
        <v>39</v>
      </c>
      <c r="J48" s="91">
        <v>37</v>
      </c>
      <c r="K48" s="1">
        <f t="shared" si="0"/>
        <v>38.5</v>
      </c>
      <c r="L48" s="1">
        <f t="shared" si="8"/>
        <v>77</v>
      </c>
      <c r="M48" s="91">
        <v>41</v>
      </c>
      <c r="N48" s="91">
        <v>0</v>
      </c>
      <c r="O48" s="5">
        <v>77</v>
      </c>
      <c r="P48" s="7">
        <v>80</v>
      </c>
      <c r="Q48" s="6">
        <f t="shared" si="1"/>
        <v>49.5</v>
      </c>
      <c r="R48" s="7">
        <v>40</v>
      </c>
      <c r="S48" s="94">
        <v>16</v>
      </c>
      <c r="T48" s="7">
        <v>40</v>
      </c>
      <c r="U48" s="6">
        <f t="shared" si="2"/>
        <v>222.5</v>
      </c>
      <c r="V48" s="11" t="b">
        <f t="shared" si="13"/>
        <v>1</v>
      </c>
      <c r="W48" s="11" t="b">
        <f t="shared" si="9"/>
        <v>0</v>
      </c>
      <c r="X48" s="40" t="b">
        <f t="shared" si="14"/>
        <v>1</v>
      </c>
      <c r="Y48" s="40" t="b">
        <f t="shared" si="15"/>
        <v>0</v>
      </c>
      <c r="Z48" s="40" t="b">
        <f t="shared" si="5"/>
        <v>1</v>
      </c>
      <c r="AA48" s="40" t="b">
        <f t="shared" si="11"/>
        <v>1</v>
      </c>
      <c r="AB48" s="40" t="b">
        <f t="shared" si="6"/>
        <v>0</v>
      </c>
    </row>
    <row r="49" spans="1:28" s="5" customFormat="1" x14ac:dyDescent="0.3">
      <c r="A49" s="5">
        <f t="shared" si="17"/>
        <v>48</v>
      </c>
      <c r="B49" s="189" t="s">
        <v>544</v>
      </c>
      <c r="C49" s="189" t="s">
        <v>1205</v>
      </c>
      <c r="D49" s="242" t="s">
        <v>516</v>
      </c>
      <c r="E49" s="190" t="s">
        <v>543</v>
      </c>
      <c r="F49" s="3" t="s">
        <v>17</v>
      </c>
      <c r="G49" s="91">
        <v>37</v>
      </c>
      <c r="H49" s="91">
        <v>31</v>
      </c>
      <c r="I49" s="91">
        <v>38</v>
      </c>
      <c r="J49" s="91">
        <v>30</v>
      </c>
      <c r="K49" s="1">
        <f t="shared" si="0"/>
        <v>34</v>
      </c>
      <c r="L49" s="1">
        <f t="shared" si="8"/>
        <v>68</v>
      </c>
      <c r="M49" s="91">
        <v>59</v>
      </c>
      <c r="N49" s="91">
        <v>65</v>
      </c>
      <c r="O49" s="5">
        <v>72</v>
      </c>
      <c r="P49" s="7">
        <v>80</v>
      </c>
      <c r="Q49" s="6">
        <f t="shared" si="1"/>
        <v>69</v>
      </c>
      <c r="R49" s="7">
        <v>40</v>
      </c>
      <c r="S49" s="94">
        <v>31</v>
      </c>
      <c r="T49" s="7">
        <v>43</v>
      </c>
      <c r="U49" s="6">
        <f t="shared" si="2"/>
        <v>251</v>
      </c>
      <c r="V49" s="11" t="b">
        <f t="shared" si="13"/>
        <v>1</v>
      </c>
      <c r="W49" s="11" t="b">
        <f t="shared" si="9"/>
        <v>1</v>
      </c>
      <c r="X49" s="40" t="b">
        <f t="shared" si="14"/>
        <v>1</v>
      </c>
      <c r="Y49" s="40" t="b">
        <f t="shared" si="15"/>
        <v>1</v>
      </c>
      <c r="Z49" s="40" t="b">
        <f t="shared" si="5"/>
        <v>1</v>
      </c>
      <c r="AA49" s="40" t="b">
        <f t="shared" si="11"/>
        <v>1</v>
      </c>
      <c r="AB49" s="40" t="b">
        <f t="shared" si="6"/>
        <v>1</v>
      </c>
    </row>
    <row r="50" spans="1:28" s="5" customFormat="1" x14ac:dyDescent="0.3">
      <c r="A50" s="5">
        <f t="shared" si="17"/>
        <v>49</v>
      </c>
      <c r="B50" s="189" t="s">
        <v>355</v>
      </c>
      <c r="C50" s="189" t="s">
        <v>1140</v>
      </c>
      <c r="D50" s="242" t="s">
        <v>323</v>
      </c>
      <c r="E50" s="190" t="s">
        <v>354</v>
      </c>
      <c r="F50" s="3" t="s">
        <v>17</v>
      </c>
      <c r="G50" s="91">
        <v>38</v>
      </c>
      <c r="H50" s="91">
        <v>33</v>
      </c>
      <c r="I50" s="91">
        <v>38</v>
      </c>
      <c r="J50" s="91">
        <v>30</v>
      </c>
      <c r="K50" s="1">
        <f t="shared" si="0"/>
        <v>34.75</v>
      </c>
      <c r="L50" s="1">
        <f t="shared" si="8"/>
        <v>69.5</v>
      </c>
      <c r="M50" s="91">
        <v>50</v>
      </c>
      <c r="N50" s="91">
        <v>63</v>
      </c>
      <c r="O50" s="5">
        <v>67</v>
      </c>
      <c r="P50" s="7">
        <v>80</v>
      </c>
      <c r="Q50" s="6">
        <f t="shared" si="1"/>
        <v>65</v>
      </c>
      <c r="R50" s="7">
        <v>40</v>
      </c>
      <c r="S50" s="94">
        <v>34</v>
      </c>
      <c r="T50" s="7">
        <v>43</v>
      </c>
      <c r="U50" s="6">
        <f t="shared" si="2"/>
        <v>251.5</v>
      </c>
      <c r="V50" s="11" t="b">
        <f t="shared" si="13"/>
        <v>1</v>
      </c>
      <c r="W50" s="11" t="b">
        <f t="shared" si="9"/>
        <v>1</v>
      </c>
      <c r="X50" s="40" t="b">
        <f t="shared" si="14"/>
        <v>1</v>
      </c>
      <c r="Y50" s="40" t="b">
        <f t="shared" si="15"/>
        <v>1</v>
      </c>
      <c r="Z50" s="40" t="b">
        <f t="shared" si="5"/>
        <v>1</v>
      </c>
      <c r="AA50" s="40" t="b">
        <f t="shared" si="11"/>
        <v>1</v>
      </c>
      <c r="AB50" s="40" t="b">
        <f t="shared" si="6"/>
        <v>1</v>
      </c>
    </row>
    <row r="51" spans="1:28" s="5" customFormat="1" x14ac:dyDescent="0.3">
      <c r="A51" s="5">
        <f t="shared" si="17"/>
        <v>50</v>
      </c>
      <c r="B51" s="189" t="s">
        <v>439</v>
      </c>
      <c r="C51" s="189" t="s">
        <v>1164</v>
      </c>
      <c r="D51" s="242" t="s">
        <v>376</v>
      </c>
      <c r="E51" s="190" t="s">
        <v>438</v>
      </c>
      <c r="F51" s="3" t="s">
        <v>17</v>
      </c>
      <c r="G51" s="91">
        <v>40</v>
      </c>
      <c r="H51" s="91">
        <v>32</v>
      </c>
      <c r="I51" s="91">
        <v>37</v>
      </c>
      <c r="J51" s="91">
        <v>33</v>
      </c>
      <c r="K51" s="1">
        <f t="shared" si="0"/>
        <v>35.5</v>
      </c>
      <c r="L51" s="1">
        <f t="shared" si="8"/>
        <v>71</v>
      </c>
      <c r="M51" s="91">
        <v>68</v>
      </c>
      <c r="N51" s="91">
        <v>73</v>
      </c>
      <c r="O51" s="5">
        <v>76</v>
      </c>
      <c r="P51" s="7">
        <v>0</v>
      </c>
      <c r="Q51" s="6">
        <f t="shared" si="1"/>
        <v>54.25</v>
      </c>
      <c r="R51" s="7">
        <v>40</v>
      </c>
      <c r="S51" s="94">
        <v>35</v>
      </c>
      <c r="T51" s="7">
        <v>34</v>
      </c>
      <c r="U51" s="6">
        <f t="shared" si="2"/>
        <v>234.25</v>
      </c>
      <c r="V51" s="11" t="b">
        <f t="shared" si="13"/>
        <v>1</v>
      </c>
      <c r="W51" s="11" t="b">
        <f t="shared" si="9"/>
        <v>0</v>
      </c>
      <c r="X51" s="40" t="b">
        <f t="shared" si="14"/>
        <v>1</v>
      </c>
      <c r="Y51" s="40" t="b">
        <f t="shared" si="15"/>
        <v>1</v>
      </c>
      <c r="Z51" s="40" t="b">
        <f t="shared" si="5"/>
        <v>0</v>
      </c>
      <c r="AA51" s="40" t="b">
        <f t="shared" si="11"/>
        <v>1</v>
      </c>
      <c r="AB51" s="40" t="b">
        <f t="shared" si="6"/>
        <v>0</v>
      </c>
    </row>
    <row r="52" spans="1:28" s="5" customFormat="1" x14ac:dyDescent="0.3">
      <c r="A52" s="5">
        <f>A51+1</f>
        <v>51</v>
      </c>
      <c r="B52" s="189" t="s">
        <v>638</v>
      </c>
      <c r="C52" s="189" t="s">
        <v>109</v>
      </c>
      <c r="D52" s="242" t="s">
        <v>639</v>
      </c>
      <c r="E52" s="190" t="s">
        <v>637</v>
      </c>
      <c r="F52" s="3" t="s">
        <v>18</v>
      </c>
      <c r="G52" s="91">
        <v>39</v>
      </c>
      <c r="H52" s="91">
        <v>27</v>
      </c>
      <c r="I52" s="91">
        <v>40</v>
      </c>
      <c r="J52" s="91">
        <v>36</v>
      </c>
      <c r="K52" s="1">
        <f t="shared" si="0"/>
        <v>35.5</v>
      </c>
      <c r="L52" s="1">
        <f t="shared" si="8"/>
        <v>71</v>
      </c>
      <c r="M52" s="91">
        <v>75</v>
      </c>
      <c r="N52" s="91">
        <v>78</v>
      </c>
      <c r="O52" s="5">
        <v>73</v>
      </c>
      <c r="P52" s="7">
        <v>80</v>
      </c>
      <c r="Q52" s="6">
        <f t="shared" si="1"/>
        <v>76.5</v>
      </c>
      <c r="R52" s="7">
        <v>40</v>
      </c>
      <c r="S52" s="94">
        <v>36</v>
      </c>
      <c r="T52" s="5">
        <v>45</v>
      </c>
      <c r="U52" s="6">
        <f t="shared" si="2"/>
        <v>268.5</v>
      </c>
      <c r="V52" s="11" t="b">
        <f t="shared" ref="V52:V74" si="18">IF(L52,L52&gt;=56,L52&lt;56)</f>
        <v>1</v>
      </c>
      <c r="W52" s="11" t="b">
        <f t="shared" si="9"/>
        <v>1</v>
      </c>
      <c r="X52" s="40" t="b">
        <f t="shared" ref="X52:X74" si="19">IF(R52,R52=40)</f>
        <v>1</v>
      </c>
      <c r="Y52" s="40" t="b">
        <f>IF(S52,S52&gt;=31,S52&lt;31)</f>
        <v>1</v>
      </c>
      <c r="Z52" s="40" t="b">
        <f t="shared" si="5"/>
        <v>1</v>
      </c>
      <c r="AA52" s="40" t="b">
        <f t="shared" si="11"/>
        <v>1</v>
      </c>
      <c r="AB52" s="40" t="b">
        <f t="shared" si="6"/>
        <v>1</v>
      </c>
    </row>
    <row r="53" spans="1:28" x14ac:dyDescent="0.3">
      <c r="A53" s="5">
        <f t="shared" ref="A53:A68" si="20">A52+1</f>
        <v>52</v>
      </c>
      <c r="B53" s="189" t="s">
        <v>774</v>
      </c>
      <c r="C53" s="189" t="s">
        <v>1203</v>
      </c>
      <c r="D53" s="242" t="s">
        <v>75</v>
      </c>
      <c r="E53" s="190" t="s">
        <v>773</v>
      </c>
      <c r="F53" s="3" t="s">
        <v>18</v>
      </c>
      <c r="G53" s="91">
        <v>38</v>
      </c>
      <c r="H53" s="91">
        <v>21</v>
      </c>
      <c r="I53" s="91">
        <v>38</v>
      </c>
      <c r="J53" s="91">
        <v>35</v>
      </c>
      <c r="K53" s="1">
        <f t="shared" si="0"/>
        <v>33</v>
      </c>
      <c r="L53" s="1">
        <f t="shared" si="8"/>
        <v>66</v>
      </c>
      <c r="M53" s="91">
        <v>72</v>
      </c>
      <c r="N53" s="91">
        <v>69</v>
      </c>
      <c r="O53" s="5">
        <v>75</v>
      </c>
      <c r="P53" s="7">
        <v>78</v>
      </c>
      <c r="Q53" s="6">
        <f t="shared" si="1"/>
        <v>73.5</v>
      </c>
      <c r="R53" s="7">
        <v>30</v>
      </c>
      <c r="S53" s="94">
        <v>35.5</v>
      </c>
      <c r="T53" s="5">
        <v>42</v>
      </c>
      <c r="U53" s="6">
        <f t="shared" si="2"/>
        <v>247</v>
      </c>
      <c r="V53" s="11" t="b">
        <f t="shared" si="18"/>
        <v>1</v>
      </c>
      <c r="W53" s="11" t="b">
        <f t="shared" si="9"/>
        <v>1</v>
      </c>
      <c r="X53" s="40" t="b">
        <f t="shared" si="19"/>
        <v>0</v>
      </c>
      <c r="Y53" s="40" t="b">
        <f t="shared" ref="Y53:Y74" si="21">IF(S53,S53&gt;=31,S53&lt;31)</f>
        <v>1</v>
      </c>
      <c r="Z53" s="40" t="b">
        <f t="shared" si="5"/>
        <v>1</v>
      </c>
      <c r="AA53" s="40" t="b">
        <f t="shared" si="11"/>
        <v>1</v>
      </c>
      <c r="AB53" s="40" t="b">
        <f t="shared" si="6"/>
        <v>0</v>
      </c>
    </row>
    <row r="54" spans="1:28" s="5" customFormat="1" x14ac:dyDescent="0.3">
      <c r="A54" s="5">
        <f t="shared" si="20"/>
        <v>53</v>
      </c>
      <c r="B54" s="189" t="s">
        <v>293</v>
      </c>
      <c r="C54" s="189" t="s">
        <v>1117</v>
      </c>
      <c r="D54" s="242" t="s">
        <v>291</v>
      </c>
      <c r="E54" s="190" t="s">
        <v>292</v>
      </c>
      <c r="F54" s="3" t="s">
        <v>18</v>
      </c>
      <c r="G54" s="91">
        <v>40</v>
      </c>
      <c r="H54" s="91">
        <v>26</v>
      </c>
      <c r="I54" s="91">
        <v>40</v>
      </c>
      <c r="J54" s="91">
        <v>38</v>
      </c>
      <c r="K54" s="1">
        <f t="shared" si="0"/>
        <v>36</v>
      </c>
      <c r="L54" s="1">
        <f t="shared" si="8"/>
        <v>72</v>
      </c>
      <c r="M54" s="91">
        <v>67</v>
      </c>
      <c r="N54" s="91">
        <v>62</v>
      </c>
      <c r="O54" s="5">
        <v>73</v>
      </c>
      <c r="P54" s="7">
        <v>79</v>
      </c>
      <c r="Q54" s="6">
        <f t="shared" si="1"/>
        <v>70.25</v>
      </c>
      <c r="R54" s="7">
        <v>40</v>
      </c>
      <c r="S54" s="94">
        <v>30</v>
      </c>
      <c r="T54" s="5">
        <v>30</v>
      </c>
      <c r="U54" s="6">
        <f t="shared" si="2"/>
        <v>242.25</v>
      </c>
      <c r="V54" s="11" t="b">
        <f t="shared" si="18"/>
        <v>1</v>
      </c>
      <c r="W54" s="11" t="b">
        <f t="shared" si="9"/>
        <v>1</v>
      </c>
      <c r="X54" s="40" t="b">
        <f t="shared" si="19"/>
        <v>1</v>
      </c>
      <c r="Y54" s="40" t="b">
        <f t="shared" si="21"/>
        <v>0</v>
      </c>
      <c r="Z54" s="40" t="b">
        <f t="shared" si="5"/>
        <v>0</v>
      </c>
      <c r="AA54" s="40" t="b">
        <f t="shared" si="11"/>
        <v>1</v>
      </c>
      <c r="AB54" s="40" t="b">
        <f t="shared" si="6"/>
        <v>0</v>
      </c>
    </row>
    <row r="55" spans="1:28" s="128" customFormat="1" x14ac:dyDescent="0.3">
      <c r="A55" s="128">
        <f t="shared" si="20"/>
        <v>54</v>
      </c>
      <c r="B55" s="196" t="s">
        <v>515</v>
      </c>
      <c r="C55" s="196" t="s">
        <v>1194</v>
      </c>
      <c r="D55" s="243" t="s">
        <v>516</v>
      </c>
      <c r="E55" s="197" t="s">
        <v>514</v>
      </c>
      <c r="F55" s="130" t="s">
        <v>18</v>
      </c>
      <c r="G55" s="110">
        <v>37</v>
      </c>
      <c r="H55" s="110"/>
      <c r="I55" s="110"/>
      <c r="J55" s="110"/>
      <c r="K55" s="131">
        <f t="shared" si="0"/>
        <v>37</v>
      </c>
      <c r="L55" s="131">
        <f t="shared" si="8"/>
        <v>74</v>
      </c>
      <c r="M55" s="110">
        <v>59</v>
      </c>
      <c r="N55" s="110"/>
      <c r="P55" s="127"/>
      <c r="Q55" s="132">
        <f t="shared" si="1"/>
        <v>59</v>
      </c>
      <c r="R55" s="127">
        <v>20</v>
      </c>
      <c r="S55" s="200"/>
      <c r="U55" s="132">
        <f t="shared" si="2"/>
        <v>153</v>
      </c>
      <c r="V55" s="133" t="b">
        <f t="shared" si="18"/>
        <v>1</v>
      </c>
      <c r="W55" s="133" t="b">
        <f t="shared" si="9"/>
        <v>1</v>
      </c>
      <c r="X55" s="134" t="b">
        <f t="shared" si="19"/>
        <v>0</v>
      </c>
      <c r="Y55" s="134" t="b">
        <f t="shared" si="21"/>
        <v>1</v>
      </c>
      <c r="Z55" s="134" t="b">
        <f t="shared" si="5"/>
        <v>1</v>
      </c>
      <c r="AA55" s="134" t="b">
        <f t="shared" si="11"/>
        <v>0</v>
      </c>
      <c r="AB55" s="134" t="b">
        <f t="shared" si="6"/>
        <v>0</v>
      </c>
    </row>
    <row r="56" spans="1:28" s="207" customFormat="1" x14ac:dyDescent="0.3">
      <c r="A56" s="207">
        <f t="shared" si="20"/>
        <v>55</v>
      </c>
      <c r="B56" s="209" t="s">
        <v>125</v>
      </c>
      <c r="C56" s="209" t="s">
        <v>1169</v>
      </c>
      <c r="D56" s="244" t="s">
        <v>459</v>
      </c>
      <c r="E56" s="210" t="s">
        <v>457</v>
      </c>
      <c r="F56" s="218" t="s">
        <v>18</v>
      </c>
      <c r="G56" s="208">
        <v>38</v>
      </c>
      <c r="H56" s="208">
        <v>23</v>
      </c>
      <c r="I56" s="208">
        <v>40</v>
      </c>
      <c r="J56" s="208"/>
      <c r="K56" s="211">
        <f t="shared" si="0"/>
        <v>33.67</v>
      </c>
      <c r="L56" s="211">
        <f t="shared" si="8"/>
        <v>67.34</v>
      </c>
      <c r="M56" s="208">
        <v>71</v>
      </c>
      <c r="N56" s="208">
        <v>71</v>
      </c>
      <c r="P56" s="212"/>
      <c r="Q56" s="213">
        <f t="shared" si="1"/>
        <v>71</v>
      </c>
      <c r="R56" s="212">
        <v>30</v>
      </c>
      <c r="S56" s="219"/>
      <c r="U56" s="213">
        <f t="shared" si="2"/>
        <v>168.34</v>
      </c>
      <c r="V56" s="214" t="b">
        <f t="shared" si="18"/>
        <v>1</v>
      </c>
      <c r="W56" s="214" t="b">
        <f t="shared" si="9"/>
        <v>1</v>
      </c>
      <c r="X56" s="215" t="b">
        <f t="shared" si="19"/>
        <v>0</v>
      </c>
      <c r="Y56" s="134" t="b">
        <f t="shared" si="21"/>
        <v>1</v>
      </c>
      <c r="Z56" s="215" t="b">
        <f t="shared" si="5"/>
        <v>1</v>
      </c>
      <c r="AA56" s="134" t="b">
        <f t="shared" si="11"/>
        <v>0</v>
      </c>
      <c r="AB56" s="215" t="b">
        <f t="shared" si="6"/>
        <v>0</v>
      </c>
    </row>
    <row r="57" spans="1:28" s="5" customFormat="1" x14ac:dyDescent="0.3">
      <c r="A57" s="5">
        <f t="shared" si="20"/>
        <v>56</v>
      </c>
      <c r="B57" s="189" t="s">
        <v>949</v>
      </c>
      <c r="C57" s="189" t="s">
        <v>205</v>
      </c>
      <c r="D57" s="242" t="s">
        <v>950</v>
      </c>
      <c r="E57" s="190" t="s">
        <v>948</v>
      </c>
      <c r="F57" s="3" t="s">
        <v>18</v>
      </c>
      <c r="G57" s="91">
        <v>39</v>
      </c>
      <c r="H57" s="91">
        <v>21</v>
      </c>
      <c r="I57" s="91">
        <v>36</v>
      </c>
      <c r="J57" s="91">
        <v>34</v>
      </c>
      <c r="K57" s="1">
        <f t="shared" si="0"/>
        <v>32.5</v>
      </c>
      <c r="L57" s="1">
        <f t="shared" si="8"/>
        <v>65</v>
      </c>
      <c r="M57" s="91">
        <v>59</v>
      </c>
      <c r="N57" s="91">
        <v>77</v>
      </c>
      <c r="O57" s="5">
        <v>77</v>
      </c>
      <c r="P57" s="7">
        <v>80</v>
      </c>
      <c r="Q57" s="6">
        <f t="shared" si="1"/>
        <v>73.25</v>
      </c>
      <c r="R57" s="7">
        <v>30</v>
      </c>
      <c r="S57" s="94">
        <v>39</v>
      </c>
      <c r="T57" s="5">
        <v>39</v>
      </c>
      <c r="U57" s="6">
        <f t="shared" si="2"/>
        <v>246.25</v>
      </c>
      <c r="V57" s="11" t="b">
        <f t="shared" si="18"/>
        <v>1</v>
      </c>
      <c r="W57" s="11" t="b">
        <f t="shared" si="9"/>
        <v>1</v>
      </c>
      <c r="X57" s="40" t="b">
        <f t="shared" si="19"/>
        <v>0</v>
      </c>
      <c r="Y57" s="40" t="b">
        <f t="shared" si="21"/>
        <v>1</v>
      </c>
      <c r="Z57" s="40" t="b">
        <f t="shared" si="5"/>
        <v>1</v>
      </c>
      <c r="AA57" s="40" t="b">
        <f t="shared" si="11"/>
        <v>1</v>
      </c>
      <c r="AB57" s="40" t="b">
        <f t="shared" si="6"/>
        <v>0</v>
      </c>
    </row>
    <row r="58" spans="1:28" s="5" customFormat="1" x14ac:dyDescent="0.3">
      <c r="A58" s="5">
        <f t="shared" si="20"/>
        <v>57</v>
      </c>
      <c r="B58" s="189" t="s">
        <v>73</v>
      </c>
      <c r="C58" s="189" t="s">
        <v>1221</v>
      </c>
      <c r="D58" s="242" t="s">
        <v>625</v>
      </c>
      <c r="E58" s="190" t="s">
        <v>626</v>
      </c>
      <c r="F58" s="3" t="s">
        <v>18</v>
      </c>
      <c r="G58" s="91">
        <v>37</v>
      </c>
      <c r="H58" s="91">
        <v>22</v>
      </c>
      <c r="I58" s="91">
        <v>36</v>
      </c>
      <c r="J58" s="91">
        <v>38</v>
      </c>
      <c r="K58" s="1">
        <f t="shared" si="0"/>
        <v>33.25</v>
      </c>
      <c r="L58" s="1">
        <f t="shared" si="8"/>
        <v>66.5</v>
      </c>
      <c r="M58" s="91">
        <v>68</v>
      </c>
      <c r="N58" s="91">
        <v>75</v>
      </c>
      <c r="O58" s="5">
        <v>77</v>
      </c>
      <c r="P58" s="7">
        <v>79</v>
      </c>
      <c r="Q58" s="6">
        <f t="shared" si="1"/>
        <v>74.75</v>
      </c>
      <c r="R58" s="7">
        <v>30</v>
      </c>
      <c r="S58" s="94">
        <v>16</v>
      </c>
      <c r="T58" s="5">
        <v>44</v>
      </c>
      <c r="U58" s="6">
        <f t="shared" si="2"/>
        <v>231.25</v>
      </c>
      <c r="V58" s="11" t="b">
        <f t="shared" si="18"/>
        <v>1</v>
      </c>
      <c r="W58" s="11" t="b">
        <f t="shared" si="9"/>
        <v>1</v>
      </c>
      <c r="X58" s="40" t="b">
        <f t="shared" si="19"/>
        <v>0</v>
      </c>
      <c r="Y58" s="40" t="b">
        <f t="shared" si="21"/>
        <v>0</v>
      </c>
      <c r="Z58" s="40" t="b">
        <f t="shared" si="5"/>
        <v>1</v>
      </c>
      <c r="AA58" s="40" t="b">
        <f t="shared" si="11"/>
        <v>1</v>
      </c>
      <c r="AB58" s="40" t="b">
        <f t="shared" si="6"/>
        <v>0</v>
      </c>
    </row>
    <row r="59" spans="1:28" s="5" customFormat="1" x14ac:dyDescent="0.3">
      <c r="A59" s="5">
        <f t="shared" si="20"/>
        <v>58</v>
      </c>
      <c r="B59" s="189" t="s">
        <v>524</v>
      </c>
      <c r="C59" s="189" t="s">
        <v>102</v>
      </c>
      <c r="D59" s="242" t="s">
        <v>516</v>
      </c>
      <c r="E59" s="190" t="s">
        <v>523</v>
      </c>
      <c r="F59" s="3" t="s">
        <v>18</v>
      </c>
      <c r="G59" s="91">
        <v>39</v>
      </c>
      <c r="H59" s="91">
        <v>21</v>
      </c>
      <c r="I59" s="91">
        <v>37</v>
      </c>
      <c r="J59" s="91">
        <v>34</v>
      </c>
      <c r="K59" s="1">
        <f t="shared" si="0"/>
        <v>32.75</v>
      </c>
      <c r="L59" s="1">
        <f t="shared" si="8"/>
        <v>65.5</v>
      </c>
      <c r="M59" s="91">
        <v>68</v>
      </c>
      <c r="N59" s="91">
        <v>63</v>
      </c>
      <c r="O59" s="5">
        <v>70</v>
      </c>
      <c r="P59" s="7">
        <v>77</v>
      </c>
      <c r="Q59" s="6">
        <f t="shared" si="1"/>
        <v>69.5</v>
      </c>
      <c r="R59" s="7">
        <v>10</v>
      </c>
      <c r="S59" s="94">
        <v>28</v>
      </c>
      <c r="T59" s="5">
        <v>42</v>
      </c>
      <c r="U59" s="6">
        <f t="shared" si="2"/>
        <v>215</v>
      </c>
      <c r="V59" s="11" t="b">
        <f t="shared" si="18"/>
        <v>1</v>
      </c>
      <c r="W59" s="11" t="b">
        <f t="shared" si="9"/>
        <v>1</v>
      </c>
      <c r="X59" s="40" t="b">
        <f t="shared" si="19"/>
        <v>0</v>
      </c>
      <c r="Y59" s="40" t="b">
        <f t="shared" si="21"/>
        <v>0</v>
      </c>
      <c r="Z59" s="40" t="b">
        <f t="shared" si="5"/>
        <v>1</v>
      </c>
      <c r="AA59" s="40" t="b">
        <f t="shared" si="11"/>
        <v>1</v>
      </c>
      <c r="AB59" s="40" t="b">
        <f t="shared" si="6"/>
        <v>0</v>
      </c>
    </row>
    <row r="60" spans="1:28" s="5" customFormat="1" x14ac:dyDescent="0.3">
      <c r="A60" s="5">
        <f t="shared" si="20"/>
        <v>59</v>
      </c>
      <c r="B60" s="189" t="s">
        <v>868</v>
      </c>
      <c r="C60" s="189" t="s">
        <v>77</v>
      </c>
      <c r="D60" s="242" t="s">
        <v>84</v>
      </c>
      <c r="E60" s="190" t="s">
        <v>867</v>
      </c>
      <c r="F60" s="3" t="s">
        <v>18</v>
      </c>
      <c r="G60" s="91">
        <v>36</v>
      </c>
      <c r="H60" s="91">
        <v>17</v>
      </c>
      <c r="I60" s="91">
        <v>36</v>
      </c>
      <c r="J60" s="91">
        <v>36</v>
      </c>
      <c r="K60" s="1">
        <f t="shared" si="0"/>
        <v>31.25</v>
      </c>
      <c r="L60" s="1">
        <f t="shared" si="8"/>
        <v>62.5</v>
      </c>
      <c r="M60" s="91">
        <v>71</v>
      </c>
      <c r="N60" s="91">
        <v>58</v>
      </c>
      <c r="O60" s="5">
        <v>71</v>
      </c>
      <c r="P60" s="7">
        <v>80</v>
      </c>
      <c r="Q60" s="6">
        <f t="shared" si="1"/>
        <v>70</v>
      </c>
      <c r="R60" s="7">
        <v>10</v>
      </c>
      <c r="S60" s="94">
        <v>34</v>
      </c>
      <c r="T60" s="5">
        <v>35</v>
      </c>
      <c r="U60" s="6">
        <f t="shared" si="2"/>
        <v>211.5</v>
      </c>
      <c r="V60" s="11" t="b">
        <f t="shared" si="18"/>
        <v>1</v>
      </c>
      <c r="W60" s="11" t="b">
        <f t="shared" si="9"/>
        <v>1</v>
      </c>
      <c r="X60" s="40" t="b">
        <f t="shared" si="19"/>
        <v>0</v>
      </c>
      <c r="Y60" s="40" t="b">
        <f t="shared" si="21"/>
        <v>1</v>
      </c>
      <c r="Z60" s="40" t="b">
        <f t="shared" si="5"/>
        <v>1</v>
      </c>
      <c r="AA60" s="40" t="b">
        <f t="shared" si="11"/>
        <v>1</v>
      </c>
      <c r="AB60" s="40" t="b">
        <f t="shared" si="6"/>
        <v>0</v>
      </c>
    </row>
    <row r="61" spans="1:28" s="5" customFormat="1" x14ac:dyDescent="0.3">
      <c r="A61" s="5">
        <f t="shared" si="20"/>
        <v>60</v>
      </c>
      <c r="B61" s="189" t="s">
        <v>395</v>
      </c>
      <c r="C61" s="189" t="s">
        <v>158</v>
      </c>
      <c r="D61" s="242" t="s">
        <v>376</v>
      </c>
      <c r="E61" s="190" t="s">
        <v>394</v>
      </c>
      <c r="F61" s="3" t="s">
        <v>18</v>
      </c>
      <c r="G61" s="91">
        <v>38</v>
      </c>
      <c r="H61" s="91">
        <v>22</v>
      </c>
      <c r="I61" s="91">
        <v>36</v>
      </c>
      <c r="J61" s="91">
        <v>36</v>
      </c>
      <c r="K61" s="1">
        <f t="shared" si="0"/>
        <v>33</v>
      </c>
      <c r="L61" s="1">
        <f t="shared" si="8"/>
        <v>66</v>
      </c>
      <c r="M61" s="91">
        <v>73</v>
      </c>
      <c r="N61" s="91">
        <v>72</v>
      </c>
      <c r="O61" s="5">
        <v>71</v>
      </c>
      <c r="P61" s="7">
        <v>80</v>
      </c>
      <c r="Q61" s="6">
        <f t="shared" si="1"/>
        <v>74</v>
      </c>
      <c r="R61" s="7">
        <v>30</v>
      </c>
      <c r="S61" s="94">
        <v>29</v>
      </c>
      <c r="T61" s="5">
        <v>38</v>
      </c>
      <c r="U61" s="6">
        <f t="shared" si="2"/>
        <v>237</v>
      </c>
      <c r="V61" s="11" t="b">
        <f t="shared" si="18"/>
        <v>1</v>
      </c>
      <c r="W61" s="11" t="b">
        <f t="shared" si="9"/>
        <v>1</v>
      </c>
      <c r="X61" s="40" t="b">
        <f t="shared" si="19"/>
        <v>0</v>
      </c>
      <c r="Y61" s="40" t="b">
        <f t="shared" si="21"/>
        <v>0</v>
      </c>
      <c r="Z61" s="40" t="b">
        <f t="shared" si="5"/>
        <v>1</v>
      </c>
      <c r="AA61" s="40" t="b">
        <f t="shared" si="11"/>
        <v>1</v>
      </c>
      <c r="AB61" s="40" t="b">
        <f t="shared" si="6"/>
        <v>0</v>
      </c>
    </row>
    <row r="62" spans="1:28" s="5" customFormat="1" x14ac:dyDescent="0.3">
      <c r="A62" s="5">
        <f t="shared" si="20"/>
        <v>61</v>
      </c>
      <c r="B62" s="189" t="s">
        <v>176</v>
      </c>
      <c r="C62" s="189" t="s">
        <v>1215</v>
      </c>
      <c r="D62" s="242" t="s">
        <v>573</v>
      </c>
      <c r="E62" s="190" t="s">
        <v>869</v>
      </c>
      <c r="F62" s="3" t="s">
        <v>18</v>
      </c>
      <c r="G62" s="91">
        <v>39</v>
      </c>
      <c r="H62" s="91">
        <v>22</v>
      </c>
      <c r="I62" s="91">
        <v>37</v>
      </c>
      <c r="J62" s="91">
        <v>37</v>
      </c>
      <c r="K62" s="1">
        <f t="shared" si="0"/>
        <v>33.75</v>
      </c>
      <c r="L62" s="1">
        <f t="shared" si="8"/>
        <v>67.5</v>
      </c>
      <c r="M62" s="91">
        <v>75</v>
      </c>
      <c r="N62" s="91">
        <v>72</v>
      </c>
      <c r="O62" s="5">
        <v>74</v>
      </c>
      <c r="P62" s="7">
        <v>80</v>
      </c>
      <c r="Q62" s="6">
        <f t="shared" si="1"/>
        <v>75.25</v>
      </c>
      <c r="R62" s="7">
        <v>20</v>
      </c>
      <c r="S62" s="94">
        <v>33</v>
      </c>
      <c r="T62" s="5">
        <v>42</v>
      </c>
      <c r="U62" s="6">
        <f t="shared" si="2"/>
        <v>237.75</v>
      </c>
      <c r="V62" s="11" t="b">
        <f t="shared" si="18"/>
        <v>1</v>
      </c>
      <c r="W62" s="11" t="b">
        <f t="shared" si="9"/>
        <v>1</v>
      </c>
      <c r="X62" s="40" t="b">
        <f t="shared" si="19"/>
        <v>0</v>
      </c>
      <c r="Y62" s="40" t="b">
        <f t="shared" si="21"/>
        <v>1</v>
      </c>
      <c r="Z62" s="40" t="b">
        <f t="shared" ref="Z62:Z74" si="22">IF(T62,T62&gt;=35,T62&lt;35)</f>
        <v>1</v>
      </c>
      <c r="AA62" s="40" t="b">
        <f t="shared" si="11"/>
        <v>1</v>
      </c>
      <c r="AB62" s="40" t="b">
        <f t="shared" ref="AB62:AB74" si="23">AND(V62:AA62)</f>
        <v>0</v>
      </c>
    </row>
    <row r="63" spans="1:28" s="5" customFormat="1" x14ac:dyDescent="0.3">
      <c r="A63" s="5">
        <f t="shared" si="20"/>
        <v>62</v>
      </c>
      <c r="B63" s="189" t="s">
        <v>1100</v>
      </c>
      <c r="C63" s="189" t="s">
        <v>136</v>
      </c>
      <c r="D63" s="242" t="s">
        <v>246</v>
      </c>
      <c r="E63" s="190" t="s">
        <v>864</v>
      </c>
      <c r="F63" s="3" t="s">
        <v>18</v>
      </c>
      <c r="G63" s="91">
        <v>39</v>
      </c>
      <c r="H63" s="91">
        <v>26</v>
      </c>
      <c r="I63" s="91">
        <v>36</v>
      </c>
      <c r="J63" s="91">
        <v>36</v>
      </c>
      <c r="K63" s="1">
        <f t="shared" si="0"/>
        <v>34.25</v>
      </c>
      <c r="L63" s="1">
        <f t="shared" ref="L63:L122" si="24">K63*2</f>
        <v>68.5</v>
      </c>
      <c r="M63" s="91">
        <v>64</v>
      </c>
      <c r="N63" s="91">
        <v>73</v>
      </c>
      <c r="O63" s="5">
        <v>77</v>
      </c>
      <c r="P63" s="7">
        <v>78</v>
      </c>
      <c r="Q63" s="6">
        <f t="shared" si="1"/>
        <v>73</v>
      </c>
      <c r="R63" s="7">
        <v>40</v>
      </c>
      <c r="S63" s="94">
        <v>20</v>
      </c>
      <c r="T63" s="5">
        <v>42</v>
      </c>
      <c r="U63" s="6">
        <f t="shared" si="2"/>
        <v>243.5</v>
      </c>
      <c r="V63" s="11" t="b">
        <f t="shared" si="18"/>
        <v>1</v>
      </c>
      <c r="W63" s="11" t="b">
        <f t="shared" ref="W63:W74" si="25">IF(Q63,Q63&gt;=56,Q63&lt;56)</f>
        <v>1</v>
      </c>
      <c r="X63" s="40" t="b">
        <f t="shared" si="19"/>
        <v>1</v>
      </c>
      <c r="Y63" s="40" t="b">
        <f t="shared" si="21"/>
        <v>0</v>
      </c>
      <c r="Z63" s="40" t="b">
        <f t="shared" si="22"/>
        <v>1</v>
      </c>
      <c r="AA63" s="40" t="b">
        <f t="shared" ref="AA63:AA122" si="26">IF(U63,U63&gt;=206,U63&lt;206)</f>
        <v>1</v>
      </c>
      <c r="AB63" s="40" t="b">
        <f t="shared" si="23"/>
        <v>0</v>
      </c>
    </row>
    <row r="64" spans="1:28" s="5" customFormat="1" x14ac:dyDescent="0.3">
      <c r="A64" s="5">
        <f t="shared" si="20"/>
        <v>63</v>
      </c>
      <c r="B64" s="189" t="s">
        <v>698</v>
      </c>
      <c r="C64" s="189" t="s">
        <v>204</v>
      </c>
      <c r="D64" s="242" t="s">
        <v>690</v>
      </c>
      <c r="E64" s="190" t="s">
        <v>697</v>
      </c>
      <c r="F64" s="3" t="s">
        <v>18</v>
      </c>
      <c r="G64" s="91">
        <v>38</v>
      </c>
      <c r="H64" s="91">
        <v>24</v>
      </c>
      <c r="I64" s="91">
        <v>36</v>
      </c>
      <c r="J64" s="91">
        <v>38</v>
      </c>
      <c r="K64" s="1">
        <f t="shared" si="0"/>
        <v>34</v>
      </c>
      <c r="L64" s="1">
        <f t="shared" si="24"/>
        <v>68</v>
      </c>
      <c r="M64" s="91">
        <v>72</v>
      </c>
      <c r="N64" s="91">
        <v>80</v>
      </c>
      <c r="O64" s="5">
        <v>73</v>
      </c>
      <c r="P64" s="7">
        <v>76</v>
      </c>
      <c r="Q64" s="6">
        <f t="shared" si="1"/>
        <v>75.25</v>
      </c>
      <c r="R64" s="7">
        <v>30</v>
      </c>
      <c r="S64" s="94">
        <v>39</v>
      </c>
      <c r="T64" s="5">
        <v>39</v>
      </c>
      <c r="U64" s="6">
        <f t="shared" si="2"/>
        <v>251.25</v>
      </c>
      <c r="V64" s="11" t="b">
        <f t="shared" si="18"/>
        <v>1</v>
      </c>
      <c r="W64" s="11" t="b">
        <f t="shared" si="25"/>
        <v>1</v>
      </c>
      <c r="X64" s="40" t="b">
        <f t="shared" si="19"/>
        <v>0</v>
      </c>
      <c r="Y64" s="40" t="b">
        <f t="shared" si="21"/>
        <v>1</v>
      </c>
      <c r="Z64" s="40" t="b">
        <f t="shared" si="22"/>
        <v>1</v>
      </c>
      <c r="AA64" s="40" t="b">
        <f t="shared" si="26"/>
        <v>1</v>
      </c>
      <c r="AB64" s="40" t="b">
        <f t="shared" si="23"/>
        <v>0</v>
      </c>
    </row>
    <row r="65" spans="1:28" s="5" customFormat="1" x14ac:dyDescent="0.3">
      <c r="A65" s="5">
        <f t="shared" si="20"/>
        <v>64</v>
      </c>
      <c r="B65" s="189" t="s">
        <v>1326</v>
      </c>
      <c r="C65" s="189" t="s">
        <v>1178</v>
      </c>
      <c r="D65" s="242" t="s">
        <v>469</v>
      </c>
      <c r="E65" s="190" t="s">
        <v>865</v>
      </c>
      <c r="F65" s="3" t="s">
        <v>18</v>
      </c>
      <c r="G65" s="91">
        <v>38</v>
      </c>
      <c r="H65" s="91">
        <v>22</v>
      </c>
      <c r="I65" s="91">
        <v>37</v>
      </c>
      <c r="J65" s="91">
        <v>37</v>
      </c>
      <c r="K65" s="1">
        <f t="shared" si="0"/>
        <v>33.5</v>
      </c>
      <c r="L65" s="1">
        <f t="shared" si="24"/>
        <v>67</v>
      </c>
      <c r="M65" s="91">
        <v>65</v>
      </c>
      <c r="N65" s="91">
        <v>68</v>
      </c>
      <c r="O65" s="5">
        <v>76</v>
      </c>
      <c r="P65" s="7">
        <v>78</v>
      </c>
      <c r="Q65" s="6">
        <f t="shared" si="1"/>
        <v>71.75</v>
      </c>
      <c r="R65" s="7">
        <v>40</v>
      </c>
      <c r="S65" s="94">
        <v>36</v>
      </c>
      <c r="T65" s="5">
        <v>42</v>
      </c>
      <c r="U65" s="6">
        <f t="shared" si="2"/>
        <v>256.75</v>
      </c>
      <c r="V65" s="11" t="b">
        <f t="shared" si="18"/>
        <v>1</v>
      </c>
      <c r="W65" s="11" t="b">
        <f t="shared" si="25"/>
        <v>1</v>
      </c>
      <c r="X65" s="40" t="b">
        <f t="shared" si="19"/>
        <v>1</v>
      </c>
      <c r="Y65" s="40" t="b">
        <f t="shared" si="21"/>
        <v>1</v>
      </c>
      <c r="Z65" s="40" t="b">
        <f t="shared" si="22"/>
        <v>1</v>
      </c>
      <c r="AA65" s="40" t="b">
        <f t="shared" si="26"/>
        <v>1</v>
      </c>
      <c r="AB65" s="40" t="b">
        <f t="shared" si="23"/>
        <v>1</v>
      </c>
    </row>
    <row r="66" spans="1:28" s="5" customFormat="1" x14ac:dyDescent="0.3">
      <c r="A66" s="5">
        <f t="shared" si="20"/>
        <v>65</v>
      </c>
      <c r="B66" s="189" t="s">
        <v>757</v>
      </c>
      <c r="C66" s="189" t="s">
        <v>139</v>
      </c>
      <c r="D66" s="242" t="s">
        <v>84</v>
      </c>
      <c r="E66" s="190" t="s">
        <v>756</v>
      </c>
      <c r="F66" s="3" t="s">
        <v>18</v>
      </c>
      <c r="G66" s="91">
        <v>38</v>
      </c>
      <c r="H66" s="91">
        <v>17</v>
      </c>
      <c r="I66" s="91">
        <v>36</v>
      </c>
      <c r="J66" s="91">
        <v>25</v>
      </c>
      <c r="K66" s="1">
        <f t="shared" ref="K66:K129" si="27">AVERAGE(G66,H66,I66,J66)</f>
        <v>29</v>
      </c>
      <c r="L66" s="1">
        <f t="shared" si="24"/>
        <v>58</v>
      </c>
      <c r="M66" s="91">
        <v>37</v>
      </c>
      <c r="N66" s="91">
        <v>51</v>
      </c>
      <c r="O66" s="5">
        <v>66</v>
      </c>
      <c r="P66" s="7">
        <v>80</v>
      </c>
      <c r="Q66" s="6">
        <f t="shared" ref="Q66:Q129" si="28">AVERAGE(M66,N66,O66,P66)</f>
        <v>58.5</v>
      </c>
      <c r="R66" s="7">
        <v>40</v>
      </c>
      <c r="S66" s="94">
        <v>27</v>
      </c>
      <c r="T66" s="5">
        <v>38</v>
      </c>
      <c r="U66" s="6">
        <f t="shared" ref="U66:U129" si="29">SUM(L66 + Q66 +R66 + S66 + T66)</f>
        <v>221.5</v>
      </c>
      <c r="V66" s="11" t="b">
        <f t="shared" si="18"/>
        <v>1</v>
      </c>
      <c r="W66" s="11" t="b">
        <f t="shared" si="25"/>
        <v>1</v>
      </c>
      <c r="X66" s="40" t="b">
        <f t="shared" si="19"/>
        <v>1</v>
      </c>
      <c r="Y66" s="40" t="b">
        <f t="shared" si="21"/>
        <v>0</v>
      </c>
      <c r="Z66" s="40" t="b">
        <f t="shared" si="22"/>
        <v>1</v>
      </c>
      <c r="AA66" s="40" t="b">
        <f t="shared" si="26"/>
        <v>1</v>
      </c>
      <c r="AB66" s="40" t="b">
        <f t="shared" si="23"/>
        <v>0</v>
      </c>
    </row>
    <row r="67" spans="1:28" s="5" customFormat="1" x14ac:dyDescent="0.3">
      <c r="A67" s="5">
        <f t="shared" si="20"/>
        <v>66</v>
      </c>
      <c r="B67" s="189" t="s">
        <v>305</v>
      </c>
      <c r="C67" s="189" t="s">
        <v>160</v>
      </c>
      <c r="D67" s="242" t="s">
        <v>291</v>
      </c>
      <c r="E67" s="190" t="s">
        <v>304</v>
      </c>
      <c r="F67" s="3" t="s">
        <v>18</v>
      </c>
      <c r="G67" s="91">
        <v>37</v>
      </c>
      <c r="H67" s="91">
        <v>32</v>
      </c>
      <c r="I67" s="91">
        <v>36</v>
      </c>
      <c r="J67" s="91">
        <v>39</v>
      </c>
      <c r="K67" s="1">
        <f t="shared" si="27"/>
        <v>36</v>
      </c>
      <c r="L67" s="1">
        <f t="shared" si="24"/>
        <v>72</v>
      </c>
      <c r="M67" s="91">
        <v>58</v>
      </c>
      <c r="N67" s="91">
        <v>63</v>
      </c>
      <c r="O67" s="5">
        <v>70</v>
      </c>
      <c r="P67" s="7">
        <v>80</v>
      </c>
      <c r="Q67" s="6">
        <f t="shared" si="28"/>
        <v>67.75</v>
      </c>
      <c r="R67" s="7">
        <v>40</v>
      </c>
      <c r="S67" s="94">
        <v>23</v>
      </c>
      <c r="T67" s="5">
        <v>35</v>
      </c>
      <c r="U67" s="6">
        <f t="shared" si="29"/>
        <v>237.75</v>
      </c>
      <c r="V67" s="11" t="b">
        <f t="shared" si="18"/>
        <v>1</v>
      </c>
      <c r="W67" s="11" t="b">
        <f t="shared" si="25"/>
        <v>1</v>
      </c>
      <c r="X67" s="40" t="b">
        <f t="shared" si="19"/>
        <v>1</v>
      </c>
      <c r="Y67" s="40" t="b">
        <f t="shared" si="21"/>
        <v>0</v>
      </c>
      <c r="Z67" s="40" t="b">
        <f t="shared" si="22"/>
        <v>1</v>
      </c>
      <c r="AA67" s="40" t="b">
        <f t="shared" si="26"/>
        <v>1</v>
      </c>
      <c r="AB67" s="40" t="b">
        <f t="shared" si="23"/>
        <v>0</v>
      </c>
    </row>
    <row r="68" spans="1:28" s="5" customFormat="1" x14ac:dyDescent="0.3">
      <c r="A68" s="5">
        <f t="shared" si="20"/>
        <v>67</v>
      </c>
      <c r="B68" s="189" t="s">
        <v>427</v>
      </c>
      <c r="C68" s="189" t="s">
        <v>1125</v>
      </c>
      <c r="D68" s="242" t="s">
        <v>376</v>
      </c>
      <c r="E68" s="190" t="s">
        <v>426</v>
      </c>
      <c r="F68" s="3" t="s">
        <v>18</v>
      </c>
      <c r="G68" s="91">
        <v>39</v>
      </c>
      <c r="H68" s="91">
        <v>26</v>
      </c>
      <c r="I68" s="91">
        <v>36</v>
      </c>
      <c r="J68" s="91">
        <v>38</v>
      </c>
      <c r="K68" s="1">
        <f t="shared" si="27"/>
        <v>34.75</v>
      </c>
      <c r="L68" s="1">
        <f t="shared" si="24"/>
        <v>69.5</v>
      </c>
      <c r="M68" s="91">
        <v>77</v>
      </c>
      <c r="N68" s="91">
        <v>80</v>
      </c>
      <c r="O68" s="5">
        <v>76</v>
      </c>
      <c r="P68" s="7">
        <v>80</v>
      </c>
      <c r="Q68" s="6">
        <f t="shared" si="28"/>
        <v>78.25</v>
      </c>
      <c r="R68" s="7">
        <v>30</v>
      </c>
      <c r="S68" s="94">
        <v>37</v>
      </c>
      <c r="T68" s="5">
        <v>40</v>
      </c>
      <c r="U68" s="6">
        <f t="shared" si="29"/>
        <v>254.75</v>
      </c>
      <c r="V68" s="11" t="b">
        <f t="shared" si="18"/>
        <v>1</v>
      </c>
      <c r="W68" s="11" t="b">
        <f t="shared" si="25"/>
        <v>1</v>
      </c>
      <c r="X68" s="40" t="b">
        <f t="shared" si="19"/>
        <v>0</v>
      </c>
      <c r="Y68" s="40" t="b">
        <f t="shared" si="21"/>
        <v>1</v>
      </c>
      <c r="Z68" s="40" t="b">
        <f t="shared" si="22"/>
        <v>1</v>
      </c>
      <c r="AA68" s="40" t="b">
        <f t="shared" si="26"/>
        <v>1</v>
      </c>
      <c r="AB68" s="40" t="b">
        <f t="shared" si="23"/>
        <v>0</v>
      </c>
    </row>
    <row r="69" spans="1:28" s="5" customFormat="1" x14ac:dyDescent="0.3">
      <c r="A69" s="5">
        <f t="shared" ref="A69:A74" si="30">A68+1</f>
        <v>68</v>
      </c>
      <c r="B69" s="189" t="s">
        <v>96</v>
      </c>
      <c r="C69" s="189" t="s">
        <v>1289</v>
      </c>
      <c r="D69" s="242" t="s">
        <v>884</v>
      </c>
      <c r="E69" s="190" t="s">
        <v>911</v>
      </c>
      <c r="F69" s="3" t="s">
        <v>18</v>
      </c>
      <c r="G69" s="91">
        <v>38</v>
      </c>
      <c r="H69" s="91">
        <v>22</v>
      </c>
      <c r="I69" s="91">
        <v>36</v>
      </c>
      <c r="J69" s="91">
        <v>36</v>
      </c>
      <c r="K69" s="1">
        <f t="shared" si="27"/>
        <v>33</v>
      </c>
      <c r="L69" s="1">
        <f t="shared" si="24"/>
        <v>66</v>
      </c>
      <c r="M69" s="91">
        <v>52</v>
      </c>
      <c r="N69" s="91">
        <v>73</v>
      </c>
      <c r="O69" s="5">
        <v>76</v>
      </c>
      <c r="P69" s="7">
        <v>80</v>
      </c>
      <c r="Q69" s="6">
        <f t="shared" si="28"/>
        <v>70.25</v>
      </c>
      <c r="R69" s="7">
        <v>40</v>
      </c>
      <c r="S69" s="94">
        <v>26.5</v>
      </c>
      <c r="T69" s="5">
        <v>39</v>
      </c>
      <c r="U69" s="6">
        <f t="shared" si="29"/>
        <v>241.75</v>
      </c>
      <c r="V69" s="11" t="b">
        <f t="shared" si="18"/>
        <v>1</v>
      </c>
      <c r="W69" s="11" t="b">
        <f t="shared" si="25"/>
        <v>1</v>
      </c>
      <c r="X69" s="40" t="b">
        <f t="shared" si="19"/>
        <v>1</v>
      </c>
      <c r="Y69" s="40" t="b">
        <f t="shared" si="21"/>
        <v>0</v>
      </c>
      <c r="Z69" s="40" t="b">
        <f t="shared" si="22"/>
        <v>1</v>
      </c>
      <c r="AA69" s="40" t="b">
        <f t="shared" si="26"/>
        <v>1</v>
      </c>
      <c r="AB69" s="40" t="b">
        <f t="shared" si="23"/>
        <v>0</v>
      </c>
    </row>
    <row r="70" spans="1:28" s="5" customFormat="1" x14ac:dyDescent="0.3">
      <c r="A70" s="5">
        <f t="shared" si="30"/>
        <v>69</v>
      </c>
      <c r="B70" s="189" t="s">
        <v>156</v>
      </c>
      <c r="C70" s="189" t="s">
        <v>1270</v>
      </c>
      <c r="D70" s="242" t="s">
        <v>950</v>
      </c>
      <c r="E70" s="190" t="s">
        <v>987</v>
      </c>
      <c r="F70" s="3" t="s">
        <v>18</v>
      </c>
      <c r="G70" s="91">
        <v>38</v>
      </c>
      <c r="H70" s="91">
        <v>21</v>
      </c>
      <c r="I70" s="91">
        <v>36</v>
      </c>
      <c r="J70" s="91">
        <v>34</v>
      </c>
      <c r="K70" s="1">
        <f t="shared" si="27"/>
        <v>32.25</v>
      </c>
      <c r="L70" s="1">
        <f t="shared" si="24"/>
        <v>64.5</v>
      </c>
      <c r="M70" s="91">
        <v>78</v>
      </c>
      <c r="N70" s="91">
        <v>61</v>
      </c>
      <c r="O70" s="5">
        <v>78</v>
      </c>
      <c r="P70" s="7">
        <v>67</v>
      </c>
      <c r="Q70" s="6">
        <f t="shared" si="28"/>
        <v>71</v>
      </c>
      <c r="R70" s="7">
        <v>30</v>
      </c>
      <c r="S70" s="94">
        <v>38</v>
      </c>
      <c r="T70" s="5">
        <v>42</v>
      </c>
      <c r="U70" s="6">
        <f t="shared" si="29"/>
        <v>245.5</v>
      </c>
      <c r="V70" s="11" t="b">
        <f t="shared" si="18"/>
        <v>1</v>
      </c>
      <c r="W70" s="11" t="b">
        <f t="shared" si="25"/>
        <v>1</v>
      </c>
      <c r="X70" s="40" t="b">
        <f t="shared" si="19"/>
        <v>0</v>
      </c>
      <c r="Y70" s="40" t="b">
        <f t="shared" si="21"/>
        <v>1</v>
      </c>
      <c r="Z70" s="40" t="b">
        <f t="shared" si="22"/>
        <v>1</v>
      </c>
      <c r="AA70" s="40" t="b">
        <f t="shared" si="26"/>
        <v>1</v>
      </c>
      <c r="AB70" s="40" t="b">
        <f t="shared" si="23"/>
        <v>0</v>
      </c>
    </row>
    <row r="71" spans="1:28" s="5" customFormat="1" x14ac:dyDescent="0.3">
      <c r="A71" s="5">
        <f t="shared" si="30"/>
        <v>70</v>
      </c>
      <c r="B71" s="189" t="s">
        <v>435</v>
      </c>
      <c r="C71" s="189" t="s">
        <v>109</v>
      </c>
      <c r="D71" s="242" t="s">
        <v>376</v>
      </c>
      <c r="E71" s="190" t="s">
        <v>434</v>
      </c>
      <c r="F71" s="3" t="s">
        <v>18</v>
      </c>
      <c r="G71" s="91">
        <v>40</v>
      </c>
      <c r="H71" s="91">
        <v>25</v>
      </c>
      <c r="I71" s="91">
        <v>36</v>
      </c>
      <c r="J71" s="91">
        <v>39</v>
      </c>
      <c r="K71" s="1">
        <f t="shared" si="27"/>
        <v>35</v>
      </c>
      <c r="L71" s="1">
        <f t="shared" si="24"/>
        <v>70</v>
      </c>
      <c r="M71" s="91">
        <v>78</v>
      </c>
      <c r="N71" s="91">
        <v>63</v>
      </c>
      <c r="O71" s="5">
        <v>78</v>
      </c>
      <c r="P71" s="7">
        <v>79</v>
      </c>
      <c r="Q71" s="6">
        <f t="shared" si="28"/>
        <v>74.5</v>
      </c>
      <c r="R71" s="7">
        <v>40</v>
      </c>
      <c r="S71" s="94">
        <v>31</v>
      </c>
      <c r="T71" s="5">
        <v>44</v>
      </c>
      <c r="U71" s="6">
        <f t="shared" si="29"/>
        <v>259.5</v>
      </c>
      <c r="V71" s="11" t="b">
        <f t="shared" si="18"/>
        <v>1</v>
      </c>
      <c r="W71" s="11" t="b">
        <f t="shared" si="25"/>
        <v>1</v>
      </c>
      <c r="X71" s="40" t="b">
        <f t="shared" si="19"/>
        <v>1</v>
      </c>
      <c r="Y71" s="40" t="b">
        <f t="shared" si="21"/>
        <v>1</v>
      </c>
      <c r="Z71" s="40" t="b">
        <f t="shared" si="22"/>
        <v>1</v>
      </c>
      <c r="AA71" s="40" t="b">
        <f t="shared" si="26"/>
        <v>1</v>
      </c>
      <c r="AB71" s="40" t="b">
        <f t="shared" si="23"/>
        <v>1</v>
      </c>
    </row>
    <row r="72" spans="1:28" s="5" customFormat="1" x14ac:dyDescent="0.3">
      <c r="A72" s="5">
        <f t="shared" si="30"/>
        <v>71</v>
      </c>
      <c r="B72" s="189" t="s">
        <v>167</v>
      </c>
      <c r="C72" s="189" t="s">
        <v>1210</v>
      </c>
      <c r="D72" s="242" t="s">
        <v>516</v>
      </c>
      <c r="E72" s="190" t="s">
        <v>555</v>
      </c>
      <c r="F72" s="3" t="s">
        <v>18</v>
      </c>
      <c r="G72" s="91">
        <v>39</v>
      </c>
      <c r="H72" s="91">
        <v>25</v>
      </c>
      <c r="I72" s="91">
        <v>38</v>
      </c>
      <c r="J72" s="91">
        <v>32</v>
      </c>
      <c r="K72" s="1">
        <f t="shared" si="27"/>
        <v>33.5</v>
      </c>
      <c r="L72" s="1">
        <f t="shared" si="24"/>
        <v>67</v>
      </c>
      <c r="M72" s="91">
        <v>73</v>
      </c>
      <c r="N72" s="91">
        <v>67</v>
      </c>
      <c r="O72" s="5">
        <v>66</v>
      </c>
      <c r="P72" s="7">
        <v>78</v>
      </c>
      <c r="Q72" s="6">
        <f t="shared" si="28"/>
        <v>71</v>
      </c>
      <c r="R72" s="7">
        <v>40</v>
      </c>
      <c r="S72" s="94">
        <v>24</v>
      </c>
      <c r="T72" s="5">
        <v>38</v>
      </c>
      <c r="U72" s="6">
        <f t="shared" si="29"/>
        <v>240</v>
      </c>
      <c r="V72" s="11" t="b">
        <f t="shared" si="18"/>
        <v>1</v>
      </c>
      <c r="W72" s="11" t="b">
        <f t="shared" si="25"/>
        <v>1</v>
      </c>
      <c r="X72" s="40" t="b">
        <f t="shared" si="19"/>
        <v>1</v>
      </c>
      <c r="Y72" s="40" t="b">
        <f t="shared" si="21"/>
        <v>0</v>
      </c>
      <c r="Z72" s="40" t="b">
        <f t="shared" si="22"/>
        <v>1</v>
      </c>
      <c r="AA72" s="40" t="b">
        <f t="shared" si="26"/>
        <v>1</v>
      </c>
      <c r="AB72" s="40" t="b">
        <f t="shared" si="23"/>
        <v>0</v>
      </c>
    </row>
    <row r="73" spans="1:28" s="5" customFormat="1" x14ac:dyDescent="0.3">
      <c r="A73" s="5">
        <f t="shared" si="30"/>
        <v>72</v>
      </c>
      <c r="B73" s="189" t="s">
        <v>203</v>
      </c>
      <c r="C73" s="189" t="s">
        <v>1108</v>
      </c>
      <c r="D73" s="242" t="s">
        <v>246</v>
      </c>
      <c r="E73" s="190" t="s">
        <v>282</v>
      </c>
      <c r="F73" s="3" t="s">
        <v>18</v>
      </c>
      <c r="G73" s="91">
        <v>38</v>
      </c>
      <c r="H73" s="91">
        <v>24</v>
      </c>
      <c r="I73" s="91">
        <v>36</v>
      </c>
      <c r="J73" s="91">
        <v>36</v>
      </c>
      <c r="K73" s="1">
        <f t="shared" si="27"/>
        <v>33.5</v>
      </c>
      <c r="L73" s="1">
        <f t="shared" si="24"/>
        <v>67</v>
      </c>
      <c r="M73" s="91">
        <v>75</v>
      </c>
      <c r="N73" s="91">
        <v>72</v>
      </c>
      <c r="O73" s="5">
        <v>77</v>
      </c>
      <c r="P73" s="7">
        <v>65</v>
      </c>
      <c r="Q73" s="6">
        <f t="shared" si="28"/>
        <v>72.25</v>
      </c>
      <c r="R73" s="7">
        <v>30</v>
      </c>
      <c r="S73" s="94">
        <v>38</v>
      </c>
      <c r="T73" s="5">
        <v>43</v>
      </c>
      <c r="U73" s="6">
        <f t="shared" si="29"/>
        <v>250.25</v>
      </c>
      <c r="V73" s="11" t="b">
        <f t="shared" si="18"/>
        <v>1</v>
      </c>
      <c r="W73" s="11" t="b">
        <f t="shared" si="25"/>
        <v>1</v>
      </c>
      <c r="X73" s="40" t="b">
        <f t="shared" si="19"/>
        <v>0</v>
      </c>
      <c r="Y73" s="40" t="b">
        <f t="shared" si="21"/>
        <v>1</v>
      </c>
      <c r="Z73" s="40" t="b">
        <f t="shared" si="22"/>
        <v>1</v>
      </c>
      <c r="AA73" s="40" t="b">
        <f t="shared" si="26"/>
        <v>1</v>
      </c>
      <c r="AB73" s="40" t="b">
        <f t="shared" si="23"/>
        <v>0</v>
      </c>
    </row>
    <row r="74" spans="1:28" s="5" customFormat="1" x14ac:dyDescent="0.3">
      <c r="A74" s="5">
        <f t="shared" si="30"/>
        <v>73</v>
      </c>
      <c r="B74" s="189" t="s">
        <v>359</v>
      </c>
      <c r="C74" s="189" t="s">
        <v>1142</v>
      </c>
      <c r="D74" s="242" t="s">
        <v>323</v>
      </c>
      <c r="E74" s="190" t="s">
        <v>358</v>
      </c>
      <c r="F74" s="3" t="s">
        <v>18</v>
      </c>
      <c r="G74" s="91">
        <v>40</v>
      </c>
      <c r="H74" s="91">
        <v>22</v>
      </c>
      <c r="I74" s="91">
        <v>37</v>
      </c>
      <c r="J74" s="91">
        <v>36</v>
      </c>
      <c r="K74" s="1">
        <f t="shared" si="27"/>
        <v>33.75</v>
      </c>
      <c r="L74" s="1">
        <f t="shared" si="24"/>
        <v>67.5</v>
      </c>
      <c r="M74" s="91">
        <v>77</v>
      </c>
      <c r="N74" s="91">
        <v>78</v>
      </c>
      <c r="O74" s="5">
        <v>58</v>
      </c>
      <c r="P74" s="7">
        <v>80</v>
      </c>
      <c r="Q74" s="6">
        <f t="shared" si="28"/>
        <v>73.25</v>
      </c>
      <c r="R74" s="7">
        <v>10</v>
      </c>
      <c r="S74" s="94">
        <v>36</v>
      </c>
      <c r="T74" s="5">
        <v>43</v>
      </c>
      <c r="U74" s="6">
        <f t="shared" si="29"/>
        <v>229.75</v>
      </c>
      <c r="V74" s="11" t="b">
        <f t="shared" si="18"/>
        <v>1</v>
      </c>
      <c r="W74" s="11" t="b">
        <f t="shared" si="25"/>
        <v>1</v>
      </c>
      <c r="X74" s="40" t="b">
        <f t="shared" si="19"/>
        <v>0</v>
      </c>
      <c r="Y74" s="40" t="b">
        <f t="shared" si="21"/>
        <v>1</v>
      </c>
      <c r="Z74" s="40" t="b">
        <f t="shared" si="22"/>
        <v>1</v>
      </c>
      <c r="AA74" s="40" t="b">
        <f t="shared" si="26"/>
        <v>1</v>
      </c>
      <c r="AB74" s="40" t="b">
        <f t="shared" si="23"/>
        <v>0</v>
      </c>
    </row>
    <row r="75" spans="1:28" s="5" customFormat="1" x14ac:dyDescent="0.3">
      <c r="A75" s="5">
        <f>A74+1</f>
        <v>74</v>
      </c>
      <c r="B75" s="189" t="s">
        <v>134</v>
      </c>
      <c r="C75" s="189" t="s">
        <v>101</v>
      </c>
      <c r="D75" s="242" t="s">
        <v>376</v>
      </c>
      <c r="E75" s="190" t="s">
        <v>377</v>
      </c>
      <c r="F75" s="3" t="s">
        <v>19</v>
      </c>
      <c r="G75" s="91">
        <v>39</v>
      </c>
      <c r="H75" s="91">
        <v>37</v>
      </c>
      <c r="I75" s="91">
        <v>37</v>
      </c>
      <c r="J75" s="91">
        <v>35</v>
      </c>
      <c r="K75" s="1">
        <f t="shared" si="27"/>
        <v>37</v>
      </c>
      <c r="L75" s="1">
        <f t="shared" si="24"/>
        <v>74</v>
      </c>
      <c r="M75" s="91">
        <v>76</v>
      </c>
      <c r="N75" s="91">
        <v>72</v>
      </c>
      <c r="O75" s="5">
        <v>77</v>
      </c>
      <c r="P75" s="7">
        <v>80</v>
      </c>
      <c r="Q75" s="6">
        <f t="shared" si="28"/>
        <v>76.25</v>
      </c>
      <c r="R75" s="7">
        <v>40</v>
      </c>
      <c r="S75" s="94">
        <v>38</v>
      </c>
      <c r="T75" s="5">
        <v>41</v>
      </c>
      <c r="U75" s="6">
        <f t="shared" si="29"/>
        <v>269.25</v>
      </c>
      <c r="V75" s="11" t="b">
        <f t="shared" ref="V75:V100" si="31">IF(L75,L75&gt;=56,L75&lt;56)</f>
        <v>1</v>
      </c>
      <c r="W75" s="11" t="b">
        <f t="shared" ref="W75:W134" si="32">IF(Q75,Q75&gt;=56,Q75&lt;56)</f>
        <v>1</v>
      </c>
      <c r="X75" s="40" t="b">
        <f t="shared" ref="X75:X100" si="33">IF(R75,R75=40)</f>
        <v>1</v>
      </c>
      <c r="Y75" s="40" t="b">
        <f>IF(S75,S75&gt;=31,S75&lt;31)</f>
        <v>1</v>
      </c>
      <c r="Z75" s="40" t="b">
        <f t="shared" ref="Z75:Z126" si="34">IF(T75,T75&gt;=35,T75&lt;35)</f>
        <v>1</v>
      </c>
      <c r="AA75" s="40" t="b">
        <f t="shared" si="26"/>
        <v>1</v>
      </c>
      <c r="AB75" s="40" t="b">
        <f t="shared" ref="AB75:AB134" si="35">AND(V75:AA75)</f>
        <v>1</v>
      </c>
    </row>
    <row r="76" spans="1:28" s="5" customFormat="1" x14ac:dyDescent="0.3">
      <c r="A76" s="5">
        <f t="shared" ref="A76:A91" si="36">A75+1</f>
        <v>75</v>
      </c>
      <c r="B76" s="189" t="s">
        <v>295</v>
      </c>
      <c r="C76" s="189" t="s">
        <v>1118</v>
      </c>
      <c r="D76" s="242" t="s">
        <v>291</v>
      </c>
      <c r="E76" s="190" t="s">
        <v>294</v>
      </c>
      <c r="F76" s="3" t="s">
        <v>19</v>
      </c>
      <c r="G76" s="91">
        <v>40</v>
      </c>
      <c r="H76" s="91">
        <v>36</v>
      </c>
      <c r="I76" s="91">
        <v>38</v>
      </c>
      <c r="J76" s="91">
        <v>38</v>
      </c>
      <c r="K76" s="1">
        <f t="shared" si="27"/>
        <v>38</v>
      </c>
      <c r="L76" s="1">
        <f t="shared" si="24"/>
        <v>76</v>
      </c>
      <c r="M76" s="91">
        <v>63</v>
      </c>
      <c r="N76" s="91">
        <v>63</v>
      </c>
      <c r="O76" s="5">
        <v>70</v>
      </c>
      <c r="P76" s="7">
        <v>79</v>
      </c>
      <c r="Q76" s="6">
        <f t="shared" si="28"/>
        <v>68.75</v>
      </c>
      <c r="R76" s="7">
        <v>30</v>
      </c>
      <c r="S76" s="94">
        <v>30</v>
      </c>
      <c r="T76" s="5">
        <v>40</v>
      </c>
      <c r="U76" s="6">
        <f t="shared" si="29"/>
        <v>244.75</v>
      </c>
      <c r="V76" s="11" t="b">
        <f t="shared" si="31"/>
        <v>1</v>
      </c>
      <c r="W76" s="11" t="b">
        <f t="shared" si="32"/>
        <v>1</v>
      </c>
      <c r="X76" s="40" t="b">
        <f t="shared" si="33"/>
        <v>0</v>
      </c>
      <c r="Y76" s="40" t="b">
        <f t="shared" ref="Y76:Y100" si="37">IF(S76,S76&gt;=31,S76&lt;31)</f>
        <v>0</v>
      </c>
      <c r="Z76" s="40" t="b">
        <f t="shared" si="34"/>
        <v>1</v>
      </c>
      <c r="AA76" s="40" t="b">
        <f t="shared" si="26"/>
        <v>1</v>
      </c>
      <c r="AB76" s="40" t="b">
        <f t="shared" si="35"/>
        <v>0</v>
      </c>
    </row>
    <row r="77" spans="1:28" s="5" customFormat="1" x14ac:dyDescent="0.3">
      <c r="A77" s="5">
        <f t="shared" si="36"/>
        <v>76</v>
      </c>
      <c r="B77" s="189" t="s">
        <v>125</v>
      </c>
      <c r="C77" s="189" t="s">
        <v>158</v>
      </c>
      <c r="D77" s="242" t="s">
        <v>75</v>
      </c>
      <c r="E77" s="190" t="s">
        <v>777</v>
      </c>
      <c r="F77" s="3" t="s">
        <v>19</v>
      </c>
      <c r="G77" s="91">
        <v>31</v>
      </c>
      <c r="H77" s="91">
        <v>31</v>
      </c>
      <c r="I77" s="91">
        <v>36</v>
      </c>
      <c r="J77" s="91">
        <v>36</v>
      </c>
      <c r="K77" s="1">
        <f t="shared" si="27"/>
        <v>33.5</v>
      </c>
      <c r="L77" s="1">
        <f t="shared" si="24"/>
        <v>67</v>
      </c>
      <c r="M77" s="91">
        <v>42</v>
      </c>
      <c r="N77" s="91">
        <v>55</v>
      </c>
      <c r="O77" s="5">
        <v>67</v>
      </c>
      <c r="P77" s="7">
        <v>0</v>
      </c>
      <c r="Q77" s="6">
        <f t="shared" si="28"/>
        <v>41</v>
      </c>
      <c r="R77" s="7">
        <v>40</v>
      </c>
      <c r="S77" s="94">
        <v>35</v>
      </c>
      <c r="T77" s="5">
        <v>33</v>
      </c>
      <c r="U77" s="6">
        <f t="shared" si="29"/>
        <v>216</v>
      </c>
      <c r="V77" s="11" t="b">
        <f t="shared" si="31"/>
        <v>1</v>
      </c>
      <c r="W77" s="11" t="b">
        <f t="shared" si="32"/>
        <v>0</v>
      </c>
      <c r="X77" s="40" t="b">
        <f t="shared" si="33"/>
        <v>1</v>
      </c>
      <c r="Y77" s="40" t="b">
        <f t="shared" si="37"/>
        <v>1</v>
      </c>
      <c r="Z77" s="40" t="b">
        <f t="shared" si="34"/>
        <v>0</v>
      </c>
      <c r="AA77" s="40" t="b">
        <f t="shared" si="26"/>
        <v>1</v>
      </c>
      <c r="AB77" s="40" t="b">
        <f t="shared" si="35"/>
        <v>0</v>
      </c>
    </row>
    <row r="78" spans="1:28" s="5" customFormat="1" x14ac:dyDescent="0.3">
      <c r="A78" s="5">
        <f t="shared" si="36"/>
        <v>77</v>
      </c>
      <c r="B78" s="189" t="s">
        <v>125</v>
      </c>
      <c r="C78" s="189" t="s">
        <v>1196</v>
      </c>
      <c r="D78" s="242" t="s">
        <v>516</v>
      </c>
      <c r="E78" s="190" t="s">
        <v>519</v>
      </c>
      <c r="F78" s="3" t="s">
        <v>19</v>
      </c>
      <c r="G78" s="91">
        <v>34</v>
      </c>
      <c r="H78" s="91">
        <v>36</v>
      </c>
      <c r="I78" s="91">
        <v>36</v>
      </c>
      <c r="J78" s="91">
        <v>38</v>
      </c>
      <c r="K78" s="1">
        <f t="shared" si="27"/>
        <v>36</v>
      </c>
      <c r="L78" s="1">
        <f t="shared" si="24"/>
        <v>72</v>
      </c>
      <c r="M78" s="91">
        <v>64</v>
      </c>
      <c r="N78" s="91">
        <v>74</v>
      </c>
      <c r="O78" s="5">
        <v>75</v>
      </c>
      <c r="P78" s="7">
        <v>0</v>
      </c>
      <c r="Q78" s="6">
        <f t="shared" si="28"/>
        <v>53.25</v>
      </c>
      <c r="R78" s="7">
        <v>40</v>
      </c>
      <c r="S78" s="94">
        <v>27</v>
      </c>
      <c r="T78" s="5">
        <v>36</v>
      </c>
      <c r="U78" s="6">
        <f t="shared" si="29"/>
        <v>228.25</v>
      </c>
      <c r="V78" s="11" t="b">
        <f t="shared" si="31"/>
        <v>1</v>
      </c>
      <c r="W78" s="11" t="b">
        <f t="shared" si="32"/>
        <v>0</v>
      </c>
      <c r="X78" s="40" t="b">
        <f t="shared" si="33"/>
        <v>1</v>
      </c>
      <c r="Y78" s="40" t="b">
        <f t="shared" si="37"/>
        <v>0</v>
      </c>
      <c r="Z78" s="40" t="b">
        <f t="shared" si="34"/>
        <v>1</v>
      </c>
      <c r="AA78" s="40" t="b">
        <f t="shared" si="26"/>
        <v>1</v>
      </c>
      <c r="AB78" s="40" t="b">
        <f t="shared" si="35"/>
        <v>0</v>
      </c>
    </row>
    <row r="79" spans="1:28" x14ac:dyDescent="0.3">
      <c r="A79" s="5">
        <f t="shared" si="36"/>
        <v>78</v>
      </c>
      <c r="B79" s="189" t="s">
        <v>381</v>
      </c>
      <c r="C79" s="189" t="s">
        <v>1148</v>
      </c>
      <c r="D79" s="242" t="s">
        <v>376</v>
      </c>
      <c r="E79" s="190" t="s">
        <v>380</v>
      </c>
      <c r="F79" s="3" t="s">
        <v>19</v>
      </c>
      <c r="G79" s="91">
        <v>35</v>
      </c>
      <c r="H79" s="91">
        <v>40</v>
      </c>
      <c r="I79" s="91">
        <v>38</v>
      </c>
      <c r="J79" s="91">
        <v>38</v>
      </c>
      <c r="K79" s="1">
        <f t="shared" si="27"/>
        <v>37.75</v>
      </c>
      <c r="L79" s="1">
        <f t="shared" si="24"/>
        <v>75.5</v>
      </c>
      <c r="M79" s="91">
        <v>77</v>
      </c>
      <c r="N79" s="91">
        <v>72</v>
      </c>
      <c r="O79" s="5">
        <v>73</v>
      </c>
      <c r="P79" s="7">
        <v>80</v>
      </c>
      <c r="Q79" s="6">
        <f t="shared" si="28"/>
        <v>75.5</v>
      </c>
      <c r="R79" s="7">
        <v>40</v>
      </c>
      <c r="S79" s="94">
        <v>40</v>
      </c>
      <c r="T79" s="5">
        <v>42</v>
      </c>
      <c r="U79" s="6">
        <f t="shared" si="29"/>
        <v>273</v>
      </c>
      <c r="V79" s="11" t="b">
        <f t="shared" si="31"/>
        <v>1</v>
      </c>
      <c r="W79" s="11" t="b">
        <f t="shared" si="32"/>
        <v>1</v>
      </c>
      <c r="X79" s="40" t="b">
        <f t="shared" si="33"/>
        <v>1</v>
      </c>
      <c r="Y79" s="40" t="b">
        <f t="shared" si="37"/>
        <v>1</v>
      </c>
      <c r="Z79" s="40" t="b">
        <f t="shared" si="34"/>
        <v>1</v>
      </c>
      <c r="AA79" s="40" t="b">
        <f t="shared" si="26"/>
        <v>1</v>
      </c>
      <c r="AB79" s="40" t="b">
        <f t="shared" si="35"/>
        <v>1</v>
      </c>
    </row>
    <row r="80" spans="1:28" s="5" customFormat="1" x14ac:dyDescent="0.3">
      <c r="A80" s="5">
        <f t="shared" si="36"/>
        <v>79</v>
      </c>
      <c r="B80" s="189" t="s">
        <v>952</v>
      </c>
      <c r="C80" s="189" t="s">
        <v>1298</v>
      </c>
      <c r="D80" s="242" t="s">
        <v>950</v>
      </c>
      <c r="E80" s="190" t="s">
        <v>951</v>
      </c>
      <c r="F80" s="3" t="s">
        <v>19</v>
      </c>
      <c r="G80" s="91">
        <v>39</v>
      </c>
      <c r="H80" s="91">
        <v>38</v>
      </c>
      <c r="I80" s="91">
        <v>37</v>
      </c>
      <c r="J80" s="91">
        <v>37</v>
      </c>
      <c r="K80" s="1">
        <f t="shared" si="27"/>
        <v>37.75</v>
      </c>
      <c r="L80" s="1">
        <f t="shared" si="24"/>
        <v>75.5</v>
      </c>
      <c r="M80" s="91">
        <v>76</v>
      </c>
      <c r="N80" s="91">
        <v>73</v>
      </c>
      <c r="O80" s="5">
        <v>74</v>
      </c>
      <c r="P80" s="7">
        <v>80</v>
      </c>
      <c r="Q80" s="6">
        <f t="shared" si="28"/>
        <v>75.75</v>
      </c>
      <c r="R80" s="7">
        <v>30</v>
      </c>
      <c r="S80" s="94">
        <v>39</v>
      </c>
      <c r="T80" s="5">
        <v>27</v>
      </c>
      <c r="U80" s="6">
        <f t="shared" si="29"/>
        <v>247.25</v>
      </c>
      <c r="V80" s="11" t="b">
        <f t="shared" si="31"/>
        <v>1</v>
      </c>
      <c r="W80" s="11" t="b">
        <f t="shared" si="32"/>
        <v>1</v>
      </c>
      <c r="X80" s="40" t="b">
        <f t="shared" si="33"/>
        <v>0</v>
      </c>
      <c r="Y80" s="40" t="b">
        <f t="shared" si="37"/>
        <v>1</v>
      </c>
      <c r="Z80" s="40" t="b">
        <f t="shared" si="34"/>
        <v>0</v>
      </c>
      <c r="AA80" s="40" t="b">
        <f t="shared" si="26"/>
        <v>1</v>
      </c>
      <c r="AB80" s="40" t="b">
        <f t="shared" si="35"/>
        <v>0</v>
      </c>
    </row>
    <row r="81" spans="1:28" s="5" customFormat="1" x14ac:dyDescent="0.3">
      <c r="A81" s="5">
        <f t="shared" si="36"/>
        <v>80</v>
      </c>
      <c r="B81" s="189" t="s">
        <v>87</v>
      </c>
      <c r="C81" s="189" t="s">
        <v>1154</v>
      </c>
      <c r="D81" s="242" t="s">
        <v>75</v>
      </c>
      <c r="E81" s="190" t="s">
        <v>783</v>
      </c>
      <c r="F81" s="3" t="s">
        <v>19</v>
      </c>
      <c r="G81" s="91">
        <v>35</v>
      </c>
      <c r="H81" s="91">
        <v>38</v>
      </c>
      <c r="I81" s="91">
        <v>35</v>
      </c>
      <c r="J81" s="91">
        <v>37</v>
      </c>
      <c r="K81" s="1">
        <f t="shared" si="27"/>
        <v>36.25</v>
      </c>
      <c r="L81" s="1">
        <f t="shared" si="24"/>
        <v>72.5</v>
      </c>
      <c r="M81" s="91">
        <v>45</v>
      </c>
      <c r="N81" s="91">
        <v>58</v>
      </c>
      <c r="O81" s="5">
        <v>75</v>
      </c>
      <c r="P81" s="7">
        <v>80</v>
      </c>
      <c r="Q81" s="6">
        <f t="shared" si="28"/>
        <v>64.5</v>
      </c>
      <c r="R81" s="7">
        <v>40</v>
      </c>
      <c r="S81" s="94">
        <v>35</v>
      </c>
      <c r="T81" s="5">
        <v>37</v>
      </c>
      <c r="U81" s="6">
        <f t="shared" si="29"/>
        <v>249</v>
      </c>
      <c r="V81" s="11" t="b">
        <f t="shared" si="31"/>
        <v>1</v>
      </c>
      <c r="W81" s="11" t="b">
        <f t="shared" si="32"/>
        <v>1</v>
      </c>
      <c r="X81" s="40" t="b">
        <f t="shared" si="33"/>
        <v>1</v>
      </c>
      <c r="Y81" s="40" t="b">
        <f t="shared" si="37"/>
        <v>1</v>
      </c>
      <c r="Z81" s="40" t="b">
        <f t="shared" si="34"/>
        <v>1</v>
      </c>
      <c r="AA81" s="40" t="b">
        <f t="shared" si="26"/>
        <v>1</v>
      </c>
      <c r="AB81" s="40" t="b">
        <f t="shared" si="35"/>
        <v>1</v>
      </c>
    </row>
    <row r="82" spans="1:28" s="5" customFormat="1" x14ac:dyDescent="0.3">
      <c r="A82" s="5">
        <f t="shared" si="36"/>
        <v>81</v>
      </c>
      <c r="B82" s="189" t="s">
        <v>251</v>
      </c>
      <c r="C82" s="189" t="s">
        <v>86</v>
      </c>
      <c r="D82" s="242" t="s">
        <v>246</v>
      </c>
      <c r="E82" s="190" t="s">
        <v>250</v>
      </c>
      <c r="F82" s="3" t="s">
        <v>19</v>
      </c>
      <c r="G82" s="91">
        <v>37</v>
      </c>
      <c r="H82" s="91">
        <v>34</v>
      </c>
      <c r="I82" s="91">
        <v>32</v>
      </c>
      <c r="J82" s="91">
        <v>38</v>
      </c>
      <c r="K82" s="1">
        <f t="shared" si="27"/>
        <v>35.25</v>
      </c>
      <c r="L82" s="1">
        <f t="shared" si="24"/>
        <v>70.5</v>
      </c>
      <c r="M82" s="91">
        <v>50</v>
      </c>
      <c r="N82" s="91">
        <v>56</v>
      </c>
      <c r="O82" s="5">
        <v>72</v>
      </c>
      <c r="P82" s="7">
        <v>76</v>
      </c>
      <c r="Q82" s="6">
        <f t="shared" si="28"/>
        <v>63.5</v>
      </c>
      <c r="R82" s="7">
        <v>40</v>
      </c>
      <c r="S82" s="94">
        <v>35.5</v>
      </c>
      <c r="T82" s="5">
        <v>40</v>
      </c>
      <c r="U82" s="6">
        <f t="shared" si="29"/>
        <v>249.5</v>
      </c>
      <c r="V82" s="11" t="b">
        <f t="shared" si="31"/>
        <v>1</v>
      </c>
      <c r="W82" s="11" t="b">
        <f t="shared" si="32"/>
        <v>1</v>
      </c>
      <c r="X82" s="40" t="b">
        <f t="shared" si="33"/>
        <v>1</v>
      </c>
      <c r="Y82" s="40" t="b">
        <f t="shared" si="37"/>
        <v>1</v>
      </c>
      <c r="Z82" s="40" t="b">
        <f t="shared" si="34"/>
        <v>1</v>
      </c>
      <c r="AA82" s="40" t="b">
        <f t="shared" si="26"/>
        <v>1</v>
      </c>
      <c r="AB82" s="40" t="b">
        <f t="shared" si="35"/>
        <v>1</v>
      </c>
    </row>
    <row r="83" spans="1:28" s="5" customFormat="1" x14ac:dyDescent="0.3">
      <c r="A83" s="5">
        <f t="shared" si="36"/>
        <v>82</v>
      </c>
      <c r="B83" s="189" t="s">
        <v>668</v>
      </c>
      <c r="C83" s="189" t="s">
        <v>1208</v>
      </c>
      <c r="D83" s="242" t="s">
        <v>666</v>
      </c>
      <c r="E83" s="190" t="s">
        <v>667</v>
      </c>
      <c r="F83" s="3" t="s">
        <v>19</v>
      </c>
      <c r="G83" s="91">
        <v>38</v>
      </c>
      <c r="H83" s="91">
        <v>38</v>
      </c>
      <c r="I83" s="91">
        <v>33</v>
      </c>
      <c r="J83" s="91">
        <v>38</v>
      </c>
      <c r="K83" s="1">
        <f t="shared" si="27"/>
        <v>36.75</v>
      </c>
      <c r="L83" s="1">
        <f t="shared" si="24"/>
        <v>73.5</v>
      </c>
      <c r="M83" s="91">
        <v>75</v>
      </c>
      <c r="N83" s="91">
        <v>67</v>
      </c>
      <c r="O83" s="5">
        <v>72</v>
      </c>
      <c r="P83" s="7">
        <v>80</v>
      </c>
      <c r="Q83" s="6">
        <f t="shared" si="28"/>
        <v>73.5</v>
      </c>
      <c r="R83" s="7">
        <v>40</v>
      </c>
      <c r="S83" s="94">
        <v>35</v>
      </c>
      <c r="T83" s="5">
        <v>39</v>
      </c>
      <c r="U83" s="6">
        <f t="shared" si="29"/>
        <v>261</v>
      </c>
      <c r="V83" s="11" t="b">
        <f t="shared" si="31"/>
        <v>1</v>
      </c>
      <c r="W83" s="11" t="b">
        <f t="shared" si="32"/>
        <v>1</v>
      </c>
      <c r="X83" s="40" t="b">
        <f t="shared" si="33"/>
        <v>1</v>
      </c>
      <c r="Y83" s="40" t="b">
        <f t="shared" si="37"/>
        <v>1</v>
      </c>
      <c r="Z83" s="40" t="b">
        <f t="shared" si="34"/>
        <v>1</v>
      </c>
      <c r="AA83" s="40" t="b">
        <f t="shared" si="26"/>
        <v>1</v>
      </c>
      <c r="AB83" s="40" t="b">
        <f t="shared" si="35"/>
        <v>1</v>
      </c>
    </row>
    <row r="84" spans="1:28" s="5" customFormat="1" x14ac:dyDescent="0.3">
      <c r="A84" s="5">
        <f t="shared" si="36"/>
        <v>83</v>
      </c>
      <c r="B84" s="189" t="s">
        <v>331</v>
      </c>
      <c r="C84" s="189" t="s">
        <v>1132</v>
      </c>
      <c r="D84" s="242" t="s">
        <v>323</v>
      </c>
      <c r="E84" s="190" t="s">
        <v>330</v>
      </c>
      <c r="F84" s="3" t="s">
        <v>19</v>
      </c>
      <c r="G84" s="91">
        <v>36</v>
      </c>
      <c r="H84" s="91">
        <v>38</v>
      </c>
      <c r="I84" s="91">
        <v>37</v>
      </c>
      <c r="J84" s="91">
        <v>38</v>
      </c>
      <c r="K84" s="1">
        <f t="shared" si="27"/>
        <v>37.25</v>
      </c>
      <c r="L84" s="1">
        <f t="shared" si="24"/>
        <v>74.5</v>
      </c>
      <c r="M84" s="91">
        <v>60</v>
      </c>
      <c r="N84" s="91">
        <v>61</v>
      </c>
      <c r="O84" s="5">
        <v>68</v>
      </c>
      <c r="P84" s="7">
        <v>77</v>
      </c>
      <c r="Q84" s="6">
        <f t="shared" si="28"/>
        <v>66.5</v>
      </c>
      <c r="R84" s="7">
        <v>30</v>
      </c>
      <c r="S84" s="94">
        <v>38</v>
      </c>
      <c r="T84" s="5">
        <v>29</v>
      </c>
      <c r="U84" s="6">
        <f t="shared" si="29"/>
        <v>238</v>
      </c>
      <c r="V84" s="11" t="b">
        <f t="shared" si="31"/>
        <v>1</v>
      </c>
      <c r="W84" s="11" t="b">
        <f t="shared" si="32"/>
        <v>1</v>
      </c>
      <c r="X84" s="40" t="b">
        <f t="shared" si="33"/>
        <v>0</v>
      </c>
      <c r="Y84" s="40" t="b">
        <f t="shared" si="37"/>
        <v>1</v>
      </c>
      <c r="Z84" s="40" t="b">
        <f t="shared" si="34"/>
        <v>0</v>
      </c>
      <c r="AA84" s="40" t="b">
        <f t="shared" si="26"/>
        <v>1</v>
      </c>
      <c r="AB84" s="40" t="b">
        <f t="shared" si="35"/>
        <v>0</v>
      </c>
    </row>
    <row r="85" spans="1:28" s="5" customFormat="1" x14ac:dyDescent="0.3">
      <c r="A85" s="5">
        <f t="shared" si="36"/>
        <v>84</v>
      </c>
      <c r="B85" s="189" t="s">
        <v>1249</v>
      </c>
      <c r="C85" s="189" t="s">
        <v>1250</v>
      </c>
      <c r="D85" s="242" t="s">
        <v>719</v>
      </c>
      <c r="E85" s="190" t="s">
        <v>720</v>
      </c>
      <c r="F85" s="3" t="s">
        <v>19</v>
      </c>
      <c r="G85" s="91">
        <v>40</v>
      </c>
      <c r="H85" s="91">
        <v>33</v>
      </c>
      <c r="I85" s="91">
        <v>37</v>
      </c>
      <c r="J85" s="91">
        <v>40</v>
      </c>
      <c r="K85" s="1">
        <f t="shared" si="27"/>
        <v>37.5</v>
      </c>
      <c r="L85" s="1">
        <f t="shared" si="24"/>
        <v>75</v>
      </c>
      <c r="M85" s="91">
        <v>74</v>
      </c>
      <c r="N85" s="91">
        <v>63</v>
      </c>
      <c r="O85" s="5">
        <v>74</v>
      </c>
      <c r="P85" s="7">
        <v>0</v>
      </c>
      <c r="Q85" s="6">
        <f t="shared" si="28"/>
        <v>52.75</v>
      </c>
      <c r="R85" s="7">
        <v>30</v>
      </c>
      <c r="S85" s="94">
        <v>32</v>
      </c>
      <c r="T85" s="5">
        <v>36</v>
      </c>
      <c r="U85" s="6">
        <f t="shared" si="29"/>
        <v>225.75</v>
      </c>
      <c r="V85" s="11" t="b">
        <f t="shared" si="31"/>
        <v>1</v>
      </c>
      <c r="W85" s="11" t="b">
        <f t="shared" si="32"/>
        <v>0</v>
      </c>
      <c r="X85" s="40" t="b">
        <f t="shared" si="33"/>
        <v>0</v>
      </c>
      <c r="Y85" s="40" t="b">
        <f t="shared" si="37"/>
        <v>1</v>
      </c>
      <c r="Z85" s="40" t="b">
        <f t="shared" si="34"/>
        <v>1</v>
      </c>
      <c r="AA85" s="40" t="b">
        <f t="shared" si="26"/>
        <v>1</v>
      </c>
      <c r="AB85" s="40" t="b">
        <f t="shared" si="35"/>
        <v>0</v>
      </c>
    </row>
    <row r="86" spans="1:28" s="5" customFormat="1" x14ac:dyDescent="0.3">
      <c r="A86" s="5">
        <f t="shared" si="36"/>
        <v>85</v>
      </c>
      <c r="B86" s="189" t="s">
        <v>894</v>
      </c>
      <c r="C86" s="189" t="s">
        <v>1287</v>
      </c>
      <c r="D86" s="242" t="s">
        <v>884</v>
      </c>
      <c r="E86" s="190" t="s">
        <v>893</v>
      </c>
      <c r="F86" s="3" t="s">
        <v>19</v>
      </c>
      <c r="G86" s="91">
        <v>37</v>
      </c>
      <c r="H86" s="91">
        <v>34</v>
      </c>
      <c r="I86" s="91">
        <v>40</v>
      </c>
      <c r="J86" s="91">
        <v>38</v>
      </c>
      <c r="K86" s="1">
        <f t="shared" si="27"/>
        <v>37.25</v>
      </c>
      <c r="L86" s="1">
        <f t="shared" si="24"/>
        <v>74.5</v>
      </c>
      <c r="M86" s="91">
        <v>27</v>
      </c>
      <c r="N86" s="91">
        <v>46</v>
      </c>
      <c r="O86" s="5">
        <v>69</v>
      </c>
      <c r="P86" s="7">
        <v>65</v>
      </c>
      <c r="Q86" s="6">
        <f t="shared" si="28"/>
        <v>51.75</v>
      </c>
      <c r="R86" s="7">
        <v>30</v>
      </c>
      <c r="S86" s="94">
        <v>9</v>
      </c>
      <c r="T86" s="5">
        <v>38</v>
      </c>
      <c r="U86" s="6">
        <f t="shared" si="29"/>
        <v>203.25</v>
      </c>
      <c r="V86" s="11" t="b">
        <f t="shared" si="31"/>
        <v>1</v>
      </c>
      <c r="W86" s="11" t="b">
        <f t="shared" si="32"/>
        <v>0</v>
      </c>
      <c r="X86" s="40" t="b">
        <f t="shared" si="33"/>
        <v>0</v>
      </c>
      <c r="Y86" s="40" t="b">
        <f t="shared" si="37"/>
        <v>0</v>
      </c>
      <c r="Z86" s="40" t="b">
        <f t="shared" si="34"/>
        <v>1</v>
      </c>
      <c r="AA86" s="40" t="b">
        <f t="shared" si="26"/>
        <v>0</v>
      </c>
      <c r="AB86" s="40" t="b">
        <f t="shared" si="35"/>
        <v>0</v>
      </c>
    </row>
    <row r="87" spans="1:28" s="5" customFormat="1" x14ac:dyDescent="0.3">
      <c r="A87" s="5">
        <f t="shared" si="36"/>
        <v>86</v>
      </c>
      <c r="B87" s="189" t="s">
        <v>1151</v>
      </c>
      <c r="C87" s="189" t="s">
        <v>1152</v>
      </c>
      <c r="D87" s="242" t="s">
        <v>376</v>
      </c>
      <c r="E87" s="190" t="s">
        <v>398</v>
      </c>
      <c r="F87" s="3" t="s">
        <v>19</v>
      </c>
      <c r="G87" s="91">
        <v>34</v>
      </c>
      <c r="H87" s="91">
        <v>32</v>
      </c>
      <c r="I87" s="91">
        <v>37</v>
      </c>
      <c r="J87" s="91">
        <v>38</v>
      </c>
      <c r="K87" s="1">
        <f t="shared" si="27"/>
        <v>35.25</v>
      </c>
      <c r="L87" s="1">
        <f t="shared" si="24"/>
        <v>70.5</v>
      </c>
      <c r="M87" s="91">
        <v>73</v>
      </c>
      <c r="N87" s="91">
        <v>74</v>
      </c>
      <c r="O87" s="5">
        <v>75</v>
      </c>
      <c r="P87" s="7">
        <v>77</v>
      </c>
      <c r="Q87" s="6">
        <f t="shared" si="28"/>
        <v>74.75</v>
      </c>
      <c r="R87" s="7">
        <v>30</v>
      </c>
      <c r="S87" s="94">
        <v>40</v>
      </c>
      <c r="T87" s="5">
        <v>33</v>
      </c>
      <c r="U87" s="6">
        <f t="shared" si="29"/>
        <v>248.25</v>
      </c>
      <c r="V87" s="11" t="b">
        <f t="shared" si="31"/>
        <v>1</v>
      </c>
      <c r="W87" s="11" t="b">
        <f t="shared" si="32"/>
        <v>1</v>
      </c>
      <c r="X87" s="40" t="b">
        <f t="shared" si="33"/>
        <v>0</v>
      </c>
      <c r="Y87" s="40" t="b">
        <f t="shared" si="37"/>
        <v>1</v>
      </c>
      <c r="Z87" s="40" t="b">
        <f t="shared" si="34"/>
        <v>0</v>
      </c>
      <c r="AA87" s="40" t="b">
        <f t="shared" si="26"/>
        <v>1</v>
      </c>
      <c r="AB87" s="40" t="b">
        <f t="shared" si="35"/>
        <v>0</v>
      </c>
    </row>
    <row r="88" spans="1:28" s="5" customFormat="1" x14ac:dyDescent="0.3">
      <c r="A88" s="5">
        <f t="shared" si="36"/>
        <v>87</v>
      </c>
      <c r="B88" s="189" t="s">
        <v>1271</v>
      </c>
      <c r="C88" s="189" t="s">
        <v>1272</v>
      </c>
      <c r="D88" s="242" t="s">
        <v>75</v>
      </c>
      <c r="E88" s="190" t="s">
        <v>790</v>
      </c>
      <c r="F88" s="3" t="s">
        <v>19</v>
      </c>
      <c r="G88" s="91">
        <v>35</v>
      </c>
      <c r="H88" s="91">
        <v>30</v>
      </c>
      <c r="I88" s="91">
        <v>33</v>
      </c>
      <c r="J88" s="91">
        <v>38</v>
      </c>
      <c r="K88" s="1">
        <f t="shared" si="27"/>
        <v>34</v>
      </c>
      <c r="L88" s="1">
        <f t="shared" si="24"/>
        <v>68</v>
      </c>
      <c r="M88" s="91">
        <v>50</v>
      </c>
      <c r="N88" s="91">
        <v>76</v>
      </c>
      <c r="O88" s="5">
        <v>72</v>
      </c>
      <c r="P88" s="7">
        <v>80</v>
      </c>
      <c r="Q88" s="6">
        <f t="shared" si="28"/>
        <v>69.5</v>
      </c>
      <c r="R88" s="7">
        <v>30</v>
      </c>
      <c r="S88" s="94">
        <v>41.5</v>
      </c>
      <c r="T88" s="5">
        <v>27</v>
      </c>
      <c r="U88" s="6">
        <f t="shared" si="29"/>
        <v>236</v>
      </c>
      <c r="V88" s="11" t="b">
        <f t="shared" si="31"/>
        <v>1</v>
      </c>
      <c r="W88" s="11" t="b">
        <f t="shared" si="32"/>
        <v>1</v>
      </c>
      <c r="X88" s="40" t="b">
        <f t="shared" si="33"/>
        <v>0</v>
      </c>
      <c r="Y88" s="40" t="b">
        <f t="shared" si="37"/>
        <v>1</v>
      </c>
      <c r="Z88" s="40" t="b">
        <f t="shared" si="34"/>
        <v>0</v>
      </c>
      <c r="AA88" s="40" t="b">
        <f t="shared" si="26"/>
        <v>1</v>
      </c>
      <c r="AB88" s="40" t="b">
        <f t="shared" si="35"/>
        <v>0</v>
      </c>
    </row>
    <row r="89" spans="1:28" s="5" customFormat="1" x14ac:dyDescent="0.3">
      <c r="A89" s="5">
        <f t="shared" si="36"/>
        <v>88</v>
      </c>
      <c r="B89" s="189" t="s">
        <v>601</v>
      </c>
      <c r="C89" s="189" t="s">
        <v>94</v>
      </c>
      <c r="D89" s="242" t="s">
        <v>595</v>
      </c>
      <c r="E89" s="190" t="s">
        <v>600</v>
      </c>
      <c r="F89" s="3" t="s">
        <v>19</v>
      </c>
      <c r="G89" s="91">
        <v>32</v>
      </c>
      <c r="H89" s="91">
        <v>35</v>
      </c>
      <c r="I89" s="91">
        <v>40</v>
      </c>
      <c r="J89" s="91">
        <v>36</v>
      </c>
      <c r="K89" s="1">
        <f t="shared" si="27"/>
        <v>35.75</v>
      </c>
      <c r="L89" s="1">
        <f t="shared" si="24"/>
        <v>71.5</v>
      </c>
      <c r="M89" s="91">
        <v>0</v>
      </c>
      <c r="N89" s="91">
        <v>42</v>
      </c>
      <c r="O89" s="5">
        <v>63</v>
      </c>
      <c r="P89" s="7">
        <v>76</v>
      </c>
      <c r="Q89" s="6">
        <f t="shared" si="28"/>
        <v>45.25</v>
      </c>
      <c r="R89" s="7">
        <v>30</v>
      </c>
      <c r="S89" s="94">
        <v>33</v>
      </c>
      <c r="T89" s="5">
        <v>44</v>
      </c>
      <c r="U89" s="6">
        <f t="shared" si="29"/>
        <v>223.75</v>
      </c>
      <c r="V89" s="11" t="b">
        <f t="shared" si="31"/>
        <v>1</v>
      </c>
      <c r="W89" s="11" t="b">
        <f t="shared" si="32"/>
        <v>0</v>
      </c>
      <c r="X89" s="40" t="b">
        <f t="shared" si="33"/>
        <v>0</v>
      </c>
      <c r="Y89" s="40" t="b">
        <f t="shared" si="37"/>
        <v>1</v>
      </c>
      <c r="Z89" s="40" t="b">
        <f t="shared" si="34"/>
        <v>1</v>
      </c>
      <c r="AA89" s="40" t="b">
        <f t="shared" si="26"/>
        <v>1</v>
      </c>
      <c r="AB89" s="40" t="b">
        <f t="shared" si="35"/>
        <v>0</v>
      </c>
    </row>
    <row r="90" spans="1:28" s="5" customFormat="1" x14ac:dyDescent="0.3">
      <c r="A90" s="5">
        <f t="shared" si="36"/>
        <v>89</v>
      </c>
      <c r="B90" s="189" t="s">
        <v>629</v>
      </c>
      <c r="C90" s="189" t="s">
        <v>1222</v>
      </c>
      <c r="D90" s="242" t="s">
        <v>625</v>
      </c>
      <c r="E90" s="190" t="s">
        <v>628</v>
      </c>
      <c r="F90" s="3" t="s">
        <v>19</v>
      </c>
      <c r="G90" s="91">
        <v>37</v>
      </c>
      <c r="H90" s="91">
        <v>37</v>
      </c>
      <c r="I90" s="91">
        <v>40</v>
      </c>
      <c r="J90" s="91">
        <v>40</v>
      </c>
      <c r="K90" s="1">
        <f t="shared" si="27"/>
        <v>38.5</v>
      </c>
      <c r="L90" s="1">
        <f t="shared" si="24"/>
        <v>77</v>
      </c>
      <c r="M90" s="91">
        <v>62</v>
      </c>
      <c r="N90" s="91">
        <v>61</v>
      </c>
      <c r="O90" s="5">
        <v>74</v>
      </c>
      <c r="P90" s="7">
        <v>77</v>
      </c>
      <c r="Q90" s="6">
        <f t="shared" si="28"/>
        <v>68.5</v>
      </c>
      <c r="R90" s="7">
        <v>30</v>
      </c>
      <c r="S90" s="94">
        <v>24</v>
      </c>
      <c r="T90" s="5">
        <v>34</v>
      </c>
      <c r="U90" s="6">
        <f t="shared" si="29"/>
        <v>233.5</v>
      </c>
      <c r="V90" s="11" t="b">
        <f t="shared" si="31"/>
        <v>1</v>
      </c>
      <c r="W90" s="11" t="b">
        <f t="shared" si="32"/>
        <v>1</v>
      </c>
      <c r="X90" s="40" t="b">
        <f t="shared" si="33"/>
        <v>0</v>
      </c>
      <c r="Y90" s="40" t="b">
        <f t="shared" si="37"/>
        <v>0</v>
      </c>
      <c r="Z90" s="40" t="b">
        <f t="shared" si="34"/>
        <v>0</v>
      </c>
      <c r="AA90" s="40" t="b">
        <f t="shared" si="26"/>
        <v>1</v>
      </c>
      <c r="AB90" s="40" t="b">
        <f t="shared" si="35"/>
        <v>0</v>
      </c>
    </row>
    <row r="91" spans="1:28" s="5" customFormat="1" x14ac:dyDescent="0.3">
      <c r="A91" s="5">
        <f t="shared" si="36"/>
        <v>90</v>
      </c>
      <c r="B91" s="189" t="s">
        <v>747</v>
      </c>
      <c r="C91" s="189" t="s">
        <v>1256</v>
      </c>
      <c r="D91" s="242" t="s">
        <v>84</v>
      </c>
      <c r="E91" s="190" t="s">
        <v>746</v>
      </c>
      <c r="F91" s="3" t="s">
        <v>19</v>
      </c>
      <c r="G91" s="91">
        <v>35</v>
      </c>
      <c r="H91" s="91">
        <v>38</v>
      </c>
      <c r="I91" s="91">
        <v>32</v>
      </c>
      <c r="J91" s="91">
        <v>38</v>
      </c>
      <c r="K91" s="1">
        <f t="shared" si="27"/>
        <v>35.75</v>
      </c>
      <c r="L91" s="1">
        <f t="shared" si="24"/>
        <v>71.5</v>
      </c>
      <c r="M91" s="91">
        <v>75</v>
      </c>
      <c r="N91" s="91">
        <v>79</v>
      </c>
      <c r="O91" s="5">
        <v>76</v>
      </c>
      <c r="P91" s="7">
        <v>80</v>
      </c>
      <c r="Q91" s="6">
        <f t="shared" si="28"/>
        <v>77.5</v>
      </c>
      <c r="R91" s="7">
        <v>30</v>
      </c>
      <c r="S91" s="94">
        <v>41</v>
      </c>
      <c r="T91" s="5">
        <v>39</v>
      </c>
      <c r="U91" s="6">
        <f t="shared" si="29"/>
        <v>259</v>
      </c>
      <c r="V91" s="11" t="b">
        <f t="shared" si="31"/>
        <v>1</v>
      </c>
      <c r="W91" s="11" t="b">
        <f t="shared" si="32"/>
        <v>1</v>
      </c>
      <c r="X91" s="40" t="b">
        <f t="shared" si="33"/>
        <v>0</v>
      </c>
      <c r="Y91" s="40" t="b">
        <f t="shared" si="37"/>
        <v>1</v>
      </c>
      <c r="Z91" s="40" t="b">
        <f t="shared" si="34"/>
        <v>1</v>
      </c>
      <c r="AA91" s="40" t="b">
        <f t="shared" si="26"/>
        <v>1</v>
      </c>
      <c r="AB91" s="40" t="b">
        <f t="shared" si="35"/>
        <v>0</v>
      </c>
    </row>
    <row r="92" spans="1:28" s="5" customFormat="1" x14ac:dyDescent="0.3">
      <c r="A92" s="5">
        <f t="shared" ref="A92:A100" si="38">A91+1</f>
        <v>91</v>
      </c>
      <c r="B92" s="189" t="s">
        <v>982</v>
      </c>
      <c r="C92" s="189" t="s">
        <v>765</v>
      </c>
      <c r="D92" s="242" t="s">
        <v>950</v>
      </c>
      <c r="E92" s="190" t="s">
        <v>981</v>
      </c>
      <c r="F92" s="3" t="s">
        <v>19</v>
      </c>
      <c r="G92" s="91">
        <v>38</v>
      </c>
      <c r="H92" s="91">
        <v>35</v>
      </c>
      <c r="I92" s="91">
        <v>37</v>
      </c>
      <c r="J92" s="91">
        <v>38</v>
      </c>
      <c r="K92" s="1">
        <f t="shared" si="27"/>
        <v>37</v>
      </c>
      <c r="L92" s="1">
        <f t="shared" si="24"/>
        <v>74</v>
      </c>
      <c r="M92" s="91">
        <v>72</v>
      </c>
      <c r="N92" s="91">
        <v>71</v>
      </c>
      <c r="O92" s="5">
        <v>73</v>
      </c>
      <c r="P92" s="7">
        <v>80</v>
      </c>
      <c r="Q92" s="6">
        <f t="shared" si="28"/>
        <v>74</v>
      </c>
      <c r="R92" s="7">
        <v>20</v>
      </c>
      <c r="S92" s="94">
        <v>43</v>
      </c>
      <c r="T92" s="5">
        <v>41</v>
      </c>
      <c r="U92" s="6">
        <f t="shared" si="29"/>
        <v>252</v>
      </c>
      <c r="V92" s="11" t="b">
        <f t="shared" si="31"/>
        <v>1</v>
      </c>
      <c r="W92" s="11" t="b">
        <f t="shared" si="32"/>
        <v>1</v>
      </c>
      <c r="X92" s="40" t="b">
        <f t="shared" si="33"/>
        <v>0</v>
      </c>
      <c r="Y92" s="40" t="b">
        <f t="shared" si="37"/>
        <v>1</v>
      </c>
      <c r="Z92" s="40" t="b">
        <f t="shared" si="34"/>
        <v>1</v>
      </c>
      <c r="AA92" s="40" t="b">
        <f t="shared" si="26"/>
        <v>1</v>
      </c>
      <c r="AB92" s="40" t="b">
        <f t="shared" si="35"/>
        <v>0</v>
      </c>
    </row>
    <row r="93" spans="1:28" s="5" customFormat="1" x14ac:dyDescent="0.3">
      <c r="A93" s="5">
        <f t="shared" si="38"/>
        <v>92</v>
      </c>
      <c r="B93" s="189" t="s">
        <v>1123</v>
      </c>
      <c r="C93" s="189" t="s">
        <v>95</v>
      </c>
      <c r="D93" s="242" t="s">
        <v>291</v>
      </c>
      <c r="E93" s="190" t="s">
        <v>306</v>
      </c>
      <c r="F93" s="3" t="s">
        <v>19</v>
      </c>
      <c r="G93" s="91">
        <v>37</v>
      </c>
      <c r="H93" s="91">
        <v>38</v>
      </c>
      <c r="I93" s="91">
        <v>36</v>
      </c>
      <c r="J93" s="91">
        <v>40</v>
      </c>
      <c r="K93" s="1">
        <f t="shared" si="27"/>
        <v>37.75</v>
      </c>
      <c r="L93" s="1">
        <f t="shared" si="24"/>
        <v>75.5</v>
      </c>
      <c r="M93" s="91">
        <v>56</v>
      </c>
      <c r="N93" s="91">
        <v>59</v>
      </c>
      <c r="O93" s="5">
        <v>65</v>
      </c>
      <c r="P93" s="7">
        <v>0</v>
      </c>
      <c r="Q93" s="6">
        <f t="shared" si="28"/>
        <v>45</v>
      </c>
      <c r="R93" s="7">
        <v>40</v>
      </c>
      <c r="S93" s="94">
        <v>33</v>
      </c>
      <c r="T93" s="5">
        <v>36</v>
      </c>
      <c r="U93" s="6">
        <f t="shared" si="29"/>
        <v>229.5</v>
      </c>
      <c r="V93" s="11" t="b">
        <f t="shared" si="31"/>
        <v>1</v>
      </c>
      <c r="W93" s="11" t="b">
        <f t="shared" si="32"/>
        <v>0</v>
      </c>
      <c r="X93" s="40" t="b">
        <f t="shared" si="33"/>
        <v>1</v>
      </c>
      <c r="Y93" s="40" t="b">
        <f t="shared" si="37"/>
        <v>1</v>
      </c>
      <c r="Z93" s="40" t="b">
        <f t="shared" si="34"/>
        <v>1</v>
      </c>
      <c r="AA93" s="40" t="b">
        <f t="shared" si="26"/>
        <v>1</v>
      </c>
      <c r="AB93" s="40" t="b">
        <f t="shared" si="35"/>
        <v>0</v>
      </c>
    </row>
    <row r="94" spans="1:28" s="5" customFormat="1" x14ac:dyDescent="0.3">
      <c r="A94" s="5">
        <f t="shared" si="38"/>
        <v>93</v>
      </c>
      <c r="B94" s="189" t="s">
        <v>914</v>
      </c>
      <c r="C94" s="189" t="s">
        <v>158</v>
      </c>
      <c r="D94" s="242" t="s">
        <v>884</v>
      </c>
      <c r="E94" s="190" t="s">
        <v>913</v>
      </c>
      <c r="F94" s="3" t="s">
        <v>19</v>
      </c>
      <c r="G94" s="91">
        <v>37</v>
      </c>
      <c r="H94" s="91">
        <v>35</v>
      </c>
      <c r="I94" s="91">
        <v>37</v>
      </c>
      <c r="J94" s="91">
        <v>38</v>
      </c>
      <c r="K94" s="1">
        <f t="shared" si="27"/>
        <v>36.75</v>
      </c>
      <c r="L94" s="1">
        <f t="shared" si="24"/>
        <v>73.5</v>
      </c>
      <c r="M94" s="91">
        <v>64</v>
      </c>
      <c r="N94" s="91">
        <v>62</v>
      </c>
      <c r="O94" s="5">
        <v>66</v>
      </c>
      <c r="P94" s="7">
        <v>77</v>
      </c>
      <c r="Q94" s="6">
        <f t="shared" si="28"/>
        <v>67.25</v>
      </c>
      <c r="R94" s="7">
        <v>30</v>
      </c>
      <c r="S94" s="94">
        <v>40</v>
      </c>
      <c r="T94" s="5">
        <v>36</v>
      </c>
      <c r="U94" s="6">
        <f t="shared" si="29"/>
        <v>246.75</v>
      </c>
      <c r="V94" s="11" t="b">
        <f t="shared" si="31"/>
        <v>1</v>
      </c>
      <c r="W94" s="11" t="b">
        <f t="shared" si="32"/>
        <v>1</v>
      </c>
      <c r="X94" s="40" t="b">
        <f t="shared" si="33"/>
        <v>0</v>
      </c>
      <c r="Y94" s="40" t="b">
        <f t="shared" si="37"/>
        <v>1</v>
      </c>
      <c r="Z94" s="40" t="b">
        <f t="shared" si="34"/>
        <v>1</v>
      </c>
      <c r="AA94" s="40" t="b">
        <f t="shared" si="26"/>
        <v>1</v>
      </c>
      <c r="AB94" s="40" t="b">
        <f t="shared" si="35"/>
        <v>0</v>
      </c>
    </row>
    <row r="95" spans="1:28" s="5" customFormat="1" x14ac:dyDescent="0.3">
      <c r="A95" s="5">
        <f t="shared" si="38"/>
        <v>94</v>
      </c>
      <c r="B95" s="189" t="s">
        <v>546</v>
      </c>
      <c r="C95" s="189" t="s">
        <v>79</v>
      </c>
      <c r="D95" s="242" t="s">
        <v>516</v>
      </c>
      <c r="E95" s="190" t="s">
        <v>545</v>
      </c>
      <c r="F95" s="3" t="s">
        <v>19</v>
      </c>
      <c r="G95" s="91">
        <v>36</v>
      </c>
      <c r="H95" s="91">
        <v>32</v>
      </c>
      <c r="I95" s="91">
        <v>37</v>
      </c>
      <c r="J95" s="91">
        <v>34</v>
      </c>
      <c r="K95" s="1">
        <f t="shared" si="27"/>
        <v>34.75</v>
      </c>
      <c r="L95" s="1">
        <f t="shared" si="24"/>
        <v>69.5</v>
      </c>
      <c r="M95" s="91">
        <v>47</v>
      </c>
      <c r="N95" s="91">
        <v>44</v>
      </c>
      <c r="O95" s="5">
        <v>69</v>
      </c>
      <c r="P95" s="7">
        <v>65</v>
      </c>
      <c r="Q95" s="6">
        <f t="shared" si="28"/>
        <v>56.25</v>
      </c>
      <c r="R95" s="7">
        <v>40</v>
      </c>
      <c r="S95" s="94">
        <v>33</v>
      </c>
      <c r="T95" s="5">
        <v>39</v>
      </c>
      <c r="U95" s="6">
        <f t="shared" si="29"/>
        <v>237.75</v>
      </c>
      <c r="V95" s="11" t="b">
        <f t="shared" si="31"/>
        <v>1</v>
      </c>
      <c r="W95" s="11" t="b">
        <f t="shared" si="32"/>
        <v>1</v>
      </c>
      <c r="X95" s="40" t="b">
        <f t="shared" si="33"/>
        <v>1</v>
      </c>
      <c r="Y95" s="40" t="b">
        <f t="shared" si="37"/>
        <v>1</v>
      </c>
      <c r="Z95" s="40" t="b">
        <f t="shared" si="34"/>
        <v>1</v>
      </c>
      <c r="AA95" s="40" t="b">
        <f t="shared" si="26"/>
        <v>1</v>
      </c>
      <c r="AB95" s="40" t="b">
        <f t="shared" si="35"/>
        <v>1</v>
      </c>
    </row>
    <row r="96" spans="1:28" s="5" customFormat="1" x14ac:dyDescent="0.3">
      <c r="A96" s="5">
        <f t="shared" si="38"/>
        <v>95</v>
      </c>
      <c r="B96" s="189" t="s">
        <v>431</v>
      </c>
      <c r="C96" s="189" t="s">
        <v>1162</v>
      </c>
      <c r="D96" s="242" t="s">
        <v>376</v>
      </c>
      <c r="E96" s="190" t="s">
        <v>430</v>
      </c>
      <c r="F96" s="3" t="s">
        <v>19</v>
      </c>
      <c r="G96" s="91">
        <v>40</v>
      </c>
      <c r="H96" s="91">
        <v>36</v>
      </c>
      <c r="I96" s="91">
        <v>38</v>
      </c>
      <c r="J96" s="91">
        <v>38</v>
      </c>
      <c r="K96" s="1">
        <f t="shared" si="27"/>
        <v>38</v>
      </c>
      <c r="L96" s="1">
        <f t="shared" si="24"/>
        <v>76</v>
      </c>
      <c r="M96" s="91">
        <v>74</v>
      </c>
      <c r="N96" s="91">
        <v>77</v>
      </c>
      <c r="O96" s="5">
        <v>78</v>
      </c>
      <c r="P96" s="7">
        <v>79</v>
      </c>
      <c r="Q96" s="6">
        <f t="shared" si="28"/>
        <v>77</v>
      </c>
      <c r="R96" s="7">
        <v>20</v>
      </c>
      <c r="S96" s="94">
        <v>42</v>
      </c>
      <c r="T96" s="5">
        <v>40</v>
      </c>
      <c r="U96" s="6">
        <f t="shared" si="29"/>
        <v>255</v>
      </c>
      <c r="V96" s="11" t="b">
        <f t="shared" si="31"/>
        <v>1</v>
      </c>
      <c r="W96" s="11" t="b">
        <f t="shared" si="32"/>
        <v>1</v>
      </c>
      <c r="X96" s="40" t="b">
        <f t="shared" si="33"/>
        <v>0</v>
      </c>
      <c r="Y96" s="40" t="b">
        <f t="shared" si="37"/>
        <v>1</v>
      </c>
      <c r="Z96" s="40" t="b">
        <f t="shared" si="34"/>
        <v>1</v>
      </c>
      <c r="AA96" s="40" t="b">
        <f t="shared" si="26"/>
        <v>1</v>
      </c>
      <c r="AB96" s="40" t="b">
        <f t="shared" si="35"/>
        <v>0</v>
      </c>
    </row>
    <row r="97" spans="1:28" s="5" customFormat="1" x14ac:dyDescent="0.3">
      <c r="A97" s="5">
        <f t="shared" si="38"/>
        <v>96</v>
      </c>
      <c r="B97" s="189" t="s">
        <v>132</v>
      </c>
      <c r="C97" s="189" t="s">
        <v>92</v>
      </c>
      <c r="D97" s="242" t="s">
        <v>84</v>
      </c>
      <c r="E97" s="190" t="s">
        <v>760</v>
      </c>
      <c r="F97" s="3" t="s">
        <v>19</v>
      </c>
      <c r="G97" s="91">
        <v>37</v>
      </c>
      <c r="H97" s="91">
        <v>33</v>
      </c>
      <c r="I97" s="91">
        <v>38</v>
      </c>
      <c r="J97" s="91">
        <v>38</v>
      </c>
      <c r="K97" s="1">
        <f t="shared" si="27"/>
        <v>36.5</v>
      </c>
      <c r="L97" s="1">
        <f t="shared" si="24"/>
        <v>73</v>
      </c>
      <c r="M97" s="91">
        <v>68</v>
      </c>
      <c r="N97" s="91">
        <v>61</v>
      </c>
      <c r="O97" s="5">
        <v>73</v>
      </c>
      <c r="P97" s="7">
        <v>80</v>
      </c>
      <c r="Q97" s="6">
        <f t="shared" si="28"/>
        <v>70.5</v>
      </c>
      <c r="R97" s="7">
        <v>30</v>
      </c>
      <c r="S97" s="94">
        <v>42</v>
      </c>
      <c r="T97" s="5">
        <v>37</v>
      </c>
      <c r="U97" s="6">
        <f t="shared" si="29"/>
        <v>252.5</v>
      </c>
      <c r="V97" s="11" t="b">
        <f t="shared" si="31"/>
        <v>1</v>
      </c>
      <c r="W97" s="11" t="b">
        <f t="shared" si="32"/>
        <v>1</v>
      </c>
      <c r="X97" s="40" t="b">
        <f t="shared" si="33"/>
        <v>0</v>
      </c>
      <c r="Y97" s="40" t="b">
        <f t="shared" si="37"/>
        <v>1</v>
      </c>
      <c r="Z97" s="40" t="b">
        <f t="shared" si="34"/>
        <v>1</v>
      </c>
      <c r="AA97" s="40" t="b">
        <f t="shared" si="26"/>
        <v>1</v>
      </c>
      <c r="AB97" s="40" t="b">
        <f t="shared" si="35"/>
        <v>0</v>
      </c>
    </row>
    <row r="98" spans="1:28" s="5" customFormat="1" x14ac:dyDescent="0.3">
      <c r="A98" s="5">
        <f t="shared" si="38"/>
        <v>97</v>
      </c>
      <c r="B98" s="189" t="s">
        <v>991</v>
      </c>
      <c r="C98" s="189" t="s">
        <v>1307</v>
      </c>
      <c r="D98" s="242" t="s">
        <v>950</v>
      </c>
      <c r="E98" s="190" t="s">
        <v>990</v>
      </c>
      <c r="F98" s="3" t="s">
        <v>19</v>
      </c>
      <c r="G98" s="91">
        <v>38</v>
      </c>
      <c r="H98" s="91">
        <v>33</v>
      </c>
      <c r="I98" s="91">
        <v>38</v>
      </c>
      <c r="J98" s="91">
        <v>38</v>
      </c>
      <c r="K98" s="1">
        <f t="shared" si="27"/>
        <v>36.75</v>
      </c>
      <c r="L98" s="1">
        <f t="shared" si="24"/>
        <v>73.5</v>
      </c>
      <c r="M98" s="91">
        <v>66</v>
      </c>
      <c r="N98" s="91">
        <v>62</v>
      </c>
      <c r="O98" s="5">
        <v>69</v>
      </c>
      <c r="P98" s="7">
        <v>80</v>
      </c>
      <c r="Q98" s="6">
        <f t="shared" si="28"/>
        <v>69.25</v>
      </c>
      <c r="R98" s="7">
        <v>40</v>
      </c>
      <c r="S98" s="94">
        <v>41</v>
      </c>
      <c r="T98" s="5">
        <v>41</v>
      </c>
      <c r="U98" s="6">
        <f t="shared" si="29"/>
        <v>264.75</v>
      </c>
      <c r="V98" s="11" t="b">
        <f t="shared" si="31"/>
        <v>1</v>
      </c>
      <c r="W98" s="11" t="b">
        <f t="shared" si="32"/>
        <v>1</v>
      </c>
      <c r="X98" s="40" t="b">
        <f t="shared" si="33"/>
        <v>1</v>
      </c>
      <c r="Y98" s="40" t="b">
        <f t="shared" si="37"/>
        <v>1</v>
      </c>
      <c r="Z98" s="40" t="b">
        <f t="shared" si="34"/>
        <v>1</v>
      </c>
      <c r="AA98" s="40" t="b">
        <f t="shared" si="26"/>
        <v>1</v>
      </c>
      <c r="AB98" s="40" t="b">
        <f t="shared" si="35"/>
        <v>1</v>
      </c>
    </row>
    <row r="99" spans="1:28" s="5" customFormat="1" x14ac:dyDescent="0.3">
      <c r="A99" s="5">
        <f t="shared" si="38"/>
        <v>98</v>
      </c>
      <c r="B99" s="189" t="s">
        <v>993</v>
      </c>
      <c r="C99" s="189" t="s">
        <v>1308</v>
      </c>
      <c r="D99" s="242" t="s">
        <v>950</v>
      </c>
      <c r="E99" s="190" t="s">
        <v>992</v>
      </c>
      <c r="F99" s="3" t="s">
        <v>19</v>
      </c>
      <c r="G99" s="91">
        <v>39</v>
      </c>
      <c r="H99" s="91">
        <v>34</v>
      </c>
      <c r="I99" s="91">
        <v>38</v>
      </c>
      <c r="J99" s="91">
        <v>38</v>
      </c>
      <c r="K99" s="1">
        <f t="shared" si="27"/>
        <v>37.25</v>
      </c>
      <c r="L99" s="1">
        <f t="shared" si="24"/>
        <v>74.5</v>
      </c>
      <c r="M99" s="91">
        <v>76</v>
      </c>
      <c r="N99" s="91">
        <v>71</v>
      </c>
      <c r="O99" s="5">
        <v>78</v>
      </c>
      <c r="P99" s="7">
        <v>80</v>
      </c>
      <c r="Q99" s="6">
        <f t="shared" si="28"/>
        <v>76.25</v>
      </c>
      <c r="R99" s="7">
        <v>40</v>
      </c>
      <c r="S99" s="94">
        <v>41</v>
      </c>
      <c r="T99" s="5">
        <v>41</v>
      </c>
      <c r="U99" s="6">
        <f t="shared" si="29"/>
        <v>272.75</v>
      </c>
      <c r="V99" s="11" t="b">
        <f t="shared" si="31"/>
        <v>1</v>
      </c>
      <c r="W99" s="11" t="b">
        <f t="shared" si="32"/>
        <v>1</v>
      </c>
      <c r="X99" s="40" t="b">
        <f t="shared" si="33"/>
        <v>1</v>
      </c>
      <c r="Y99" s="40" t="b">
        <f t="shared" si="37"/>
        <v>1</v>
      </c>
      <c r="Z99" s="40" t="b">
        <f t="shared" si="34"/>
        <v>1</v>
      </c>
      <c r="AA99" s="40" t="b">
        <f t="shared" si="26"/>
        <v>1</v>
      </c>
      <c r="AB99" s="40" t="b">
        <f t="shared" si="35"/>
        <v>1</v>
      </c>
    </row>
    <row r="100" spans="1:28" s="5" customFormat="1" x14ac:dyDescent="0.3">
      <c r="A100" s="5">
        <f t="shared" si="38"/>
        <v>99</v>
      </c>
      <c r="B100" s="189" t="s">
        <v>284</v>
      </c>
      <c r="C100" s="189" t="s">
        <v>1109</v>
      </c>
      <c r="D100" s="242" t="s">
        <v>246</v>
      </c>
      <c r="E100" s="190" t="s">
        <v>283</v>
      </c>
      <c r="F100" s="3" t="s">
        <v>19</v>
      </c>
      <c r="G100" s="91">
        <v>38</v>
      </c>
      <c r="H100" s="91">
        <v>35</v>
      </c>
      <c r="I100" s="91">
        <v>37</v>
      </c>
      <c r="J100" s="91">
        <v>38</v>
      </c>
      <c r="K100" s="1">
        <f t="shared" si="27"/>
        <v>37</v>
      </c>
      <c r="L100" s="1">
        <f t="shared" si="24"/>
        <v>74</v>
      </c>
      <c r="M100" s="91">
        <v>74</v>
      </c>
      <c r="N100" s="91">
        <v>71</v>
      </c>
      <c r="O100" s="5">
        <v>77</v>
      </c>
      <c r="P100" s="7">
        <v>78</v>
      </c>
      <c r="Q100" s="6">
        <f t="shared" si="28"/>
        <v>75</v>
      </c>
      <c r="R100" s="7">
        <v>40</v>
      </c>
      <c r="S100" s="94">
        <v>41</v>
      </c>
      <c r="T100" s="5">
        <v>36</v>
      </c>
      <c r="U100" s="6">
        <f t="shared" si="29"/>
        <v>266</v>
      </c>
      <c r="V100" s="11" t="b">
        <f t="shared" si="31"/>
        <v>1</v>
      </c>
      <c r="W100" s="11" t="b">
        <f t="shared" si="32"/>
        <v>1</v>
      </c>
      <c r="X100" s="40" t="b">
        <f t="shared" si="33"/>
        <v>1</v>
      </c>
      <c r="Y100" s="40" t="b">
        <f t="shared" si="37"/>
        <v>1</v>
      </c>
      <c r="Z100" s="40" t="b">
        <f t="shared" si="34"/>
        <v>1</v>
      </c>
      <c r="AA100" s="40" t="b">
        <f t="shared" si="26"/>
        <v>1</v>
      </c>
      <c r="AB100" s="40" t="b">
        <f t="shared" si="35"/>
        <v>1</v>
      </c>
    </row>
    <row r="101" spans="1:28" s="5" customFormat="1" x14ac:dyDescent="0.3">
      <c r="A101" s="5">
        <f>A100+1</f>
        <v>100</v>
      </c>
      <c r="B101" s="189" t="s">
        <v>159</v>
      </c>
      <c r="C101" s="189" t="s">
        <v>1203</v>
      </c>
      <c r="D101" s="242" t="s">
        <v>75</v>
      </c>
      <c r="E101" s="190" t="s">
        <v>771</v>
      </c>
      <c r="F101" s="3" t="s">
        <v>20</v>
      </c>
      <c r="G101" s="91">
        <v>34</v>
      </c>
      <c r="H101" s="91">
        <v>38</v>
      </c>
      <c r="I101" s="91">
        <v>33</v>
      </c>
      <c r="J101" s="91">
        <v>29</v>
      </c>
      <c r="K101" s="1">
        <f t="shared" si="27"/>
        <v>33.5</v>
      </c>
      <c r="L101" s="1">
        <f t="shared" si="24"/>
        <v>67</v>
      </c>
      <c r="M101" s="91">
        <v>53</v>
      </c>
      <c r="N101" s="91">
        <v>78</v>
      </c>
      <c r="O101" s="5">
        <v>77</v>
      </c>
      <c r="P101" s="7">
        <v>80</v>
      </c>
      <c r="Q101" s="6">
        <f t="shared" si="28"/>
        <v>72</v>
      </c>
      <c r="R101" s="7">
        <v>40</v>
      </c>
      <c r="S101" s="94">
        <v>39</v>
      </c>
      <c r="T101" s="5">
        <v>38</v>
      </c>
      <c r="U101" s="6">
        <f t="shared" si="29"/>
        <v>256</v>
      </c>
      <c r="V101" s="11" t="b">
        <f t="shared" ref="V101:V126" si="39">IF(L101,L101&gt;=56,L101&lt;56)</f>
        <v>1</v>
      </c>
      <c r="W101" s="11" t="b">
        <f t="shared" si="32"/>
        <v>1</v>
      </c>
      <c r="X101" s="40" t="b">
        <f t="shared" ref="X101:X126" si="40">IF(R101,R101=40)</f>
        <v>1</v>
      </c>
      <c r="Y101" s="40" t="b">
        <f>IF(S101,S101&gt;=31,S101&lt;31)</f>
        <v>1</v>
      </c>
      <c r="Z101" s="40" t="b">
        <f t="shared" si="34"/>
        <v>1</v>
      </c>
      <c r="AA101" s="40" t="b">
        <f t="shared" si="26"/>
        <v>1</v>
      </c>
      <c r="AB101" s="40" t="b">
        <f t="shared" si="35"/>
        <v>1</v>
      </c>
    </row>
    <row r="102" spans="1:28" s="5" customFormat="1" x14ac:dyDescent="0.3">
      <c r="A102" s="5">
        <f t="shared" ref="A102:A117" si="41">A101+1</f>
        <v>101</v>
      </c>
      <c r="B102" s="189" t="s">
        <v>1095</v>
      </c>
      <c r="C102" s="189" t="s">
        <v>157</v>
      </c>
      <c r="D102" s="242" t="s">
        <v>246</v>
      </c>
      <c r="E102" s="190" t="s">
        <v>244</v>
      </c>
      <c r="F102" s="3" t="s">
        <v>20</v>
      </c>
      <c r="G102" s="91">
        <v>37</v>
      </c>
      <c r="H102" s="91">
        <v>39</v>
      </c>
      <c r="I102" s="91">
        <v>34</v>
      </c>
      <c r="J102" s="91">
        <v>22</v>
      </c>
      <c r="K102" s="1">
        <f t="shared" si="27"/>
        <v>33</v>
      </c>
      <c r="L102" s="1">
        <f t="shared" si="24"/>
        <v>66</v>
      </c>
      <c r="M102" s="91">
        <v>65</v>
      </c>
      <c r="N102" s="91">
        <v>71</v>
      </c>
      <c r="O102" s="5">
        <v>76</v>
      </c>
      <c r="P102" s="7">
        <v>80</v>
      </c>
      <c r="Q102" s="6">
        <f t="shared" si="28"/>
        <v>73</v>
      </c>
      <c r="R102" s="7">
        <v>40</v>
      </c>
      <c r="S102" s="94">
        <v>42</v>
      </c>
      <c r="T102" s="5">
        <v>43</v>
      </c>
      <c r="U102" s="6">
        <f t="shared" si="29"/>
        <v>264</v>
      </c>
      <c r="V102" s="11" t="b">
        <f t="shared" si="39"/>
        <v>1</v>
      </c>
      <c r="W102" s="11" t="b">
        <f t="shared" si="32"/>
        <v>1</v>
      </c>
      <c r="X102" s="40" t="b">
        <f t="shared" si="40"/>
        <v>1</v>
      </c>
      <c r="Y102" s="40" t="b">
        <f t="shared" ref="Y102:Y126" si="42">IF(S102,S102&gt;=31,S102&lt;31)</f>
        <v>1</v>
      </c>
      <c r="Z102" s="40" t="b">
        <f t="shared" si="34"/>
        <v>1</v>
      </c>
      <c r="AA102" s="40" t="b">
        <f t="shared" si="26"/>
        <v>1</v>
      </c>
      <c r="AB102" s="40" t="b">
        <f t="shared" si="35"/>
        <v>1</v>
      </c>
    </row>
    <row r="103" spans="1:28" s="5" customFormat="1" x14ac:dyDescent="0.3">
      <c r="A103" s="5">
        <f t="shared" si="41"/>
        <v>102</v>
      </c>
      <c r="B103" s="65" t="s">
        <v>1128</v>
      </c>
      <c r="C103" s="65" t="s">
        <v>175</v>
      </c>
      <c r="D103" s="67" t="s">
        <v>323</v>
      </c>
      <c r="E103" s="190" t="s">
        <v>321</v>
      </c>
      <c r="F103" s="3" t="s">
        <v>20</v>
      </c>
      <c r="G103" s="91">
        <v>40</v>
      </c>
      <c r="H103" s="91">
        <v>38</v>
      </c>
      <c r="I103" s="91">
        <v>37</v>
      </c>
      <c r="J103" s="91">
        <v>30</v>
      </c>
      <c r="K103" s="1">
        <f t="shared" si="27"/>
        <v>36.25</v>
      </c>
      <c r="L103" s="1">
        <f t="shared" si="24"/>
        <v>72.5</v>
      </c>
      <c r="M103" s="91">
        <v>70</v>
      </c>
      <c r="N103" s="91">
        <v>69</v>
      </c>
      <c r="O103" s="5">
        <v>69</v>
      </c>
      <c r="P103" s="7">
        <v>80</v>
      </c>
      <c r="Q103" s="6">
        <f t="shared" si="28"/>
        <v>72</v>
      </c>
      <c r="R103" s="7">
        <v>40</v>
      </c>
      <c r="S103" s="94">
        <v>35</v>
      </c>
      <c r="T103" s="5">
        <v>39</v>
      </c>
      <c r="U103" s="6">
        <f t="shared" si="29"/>
        <v>258.5</v>
      </c>
      <c r="V103" s="11" t="b">
        <f t="shared" si="39"/>
        <v>1</v>
      </c>
      <c r="W103" s="11" t="b">
        <f t="shared" si="32"/>
        <v>1</v>
      </c>
      <c r="X103" s="40" t="b">
        <f t="shared" si="40"/>
        <v>1</v>
      </c>
      <c r="Y103" s="40" t="b">
        <f t="shared" si="42"/>
        <v>1</v>
      </c>
      <c r="Z103" s="40" t="b">
        <f t="shared" si="34"/>
        <v>1</v>
      </c>
      <c r="AA103" s="40" t="b">
        <f t="shared" si="26"/>
        <v>1</v>
      </c>
      <c r="AB103" s="40" t="b">
        <f t="shared" si="35"/>
        <v>1</v>
      </c>
    </row>
    <row r="104" spans="1:28" s="5" customFormat="1" x14ac:dyDescent="0.3">
      <c r="A104" s="5">
        <f t="shared" si="41"/>
        <v>103</v>
      </c>
      <c r="B104" s="189" t="s">
        <v>125</v>
      </c>
      <c r="C104" s="189" t="s">
        <v>1173</v>
      </c>
      <c r="D104" s="242" t="s">
        <v>469</v>
      </c>
      <c r="E104" s="190" t="s">
        <v>467</v>
      </c>
      <c r="F104" s="3" t="s">
        <v>20</v>
      </c>
      <c r="G104" s="91">
        <v>40</v>
      </c>
      <c r="H104" s="91">
        <v>39</v>
      </c>
      <c r="I104" s="91">
        <v>29</v>
      </c>
      <c r="J104" s="91">
        <v>26</v>
      </c>
      <c r="K104" s="1">
        <f t="shared" si="27"/>
        <v>33.5</v>
      </c>
      <c r="L104" s="1">
        <f t="shared" si="24"/>
        <v>67</v>
      </c>
      <c r="M104" s="91">
        <v>53</v>
      </c>
      <c r="N104" s="91">
        <v>66</v>
      </c>
      <c r="O104" s="5">
        <v>60</v>
      </c>
      <c r="P104" s="7">
        <v>78</v>
      </c>
      <c r="Q104" s="6">
        <f t="shared" si="28"/>
        <v>64.25</v>
      </c>
      <c r="R104" s="7">
        <v>40</v>
      </c>
      <c r="S104" s="94">
        <v>39</v>
      </c>
      <c r="T104" s="5">
        <v>37</v>
      </c>
      <c r="U104" s="6">
        <f t="shared" si="29"/>
        <v>247.25</v>
      </c>
      <c r="V104" s="11" t="b">
        <f t="shared" si="39"/>
        <v>1</v>
      </c>
      <c r="W104" s="11" t="b">
        <f t="shared" si="32"/>
        <v>1</v>
      </c>
      <c r="X104" s="40" t="b">
        <f t="shared" si="40"/>
        <v>1</v>
      </c>
      <c r="Y104" s="40" t="b">
        <f t="shared" si="42"/>
        <v>1</v>
      </c>
      <c r="Z104" s="40" t="b">
        <f t="shared" si="34"/>
        <v>1</v>
      </c>
      <c r="AA104" s="40" t="b">
        <f t="shared" si="26"/>
        <v>1</v>
      </c>
      <c r="AB104" s="40" t="b">
        <f t="shared" si="35"/>
        <v>1</v>
      </c>
    </row>
    <row r="105" spans="1:28" s="5" customFormat="1" x14ac:dyDescent="0.3">
      <c r="A105" s="5">
        <f t="shared" si="41"/>
        <v>104</v>
      </c>
      <c r="B105" s="189" t="s">
        <v>299</v>
      </c>
      <c r="C105" s="189" t="s">
        <v>1120</v>
      </c>
      <c r="D105" s="242" t="s">
        <v>291</v>
      </c>
      <c r="E105" s="190" t="s">
        <v>298</v>
      </c>
      <c r="F105" s="3" t="s">
        <v>20</v>
      </c>
      <c r="G105" s="91">
        <v>33</v>
      </c>
      <c r="H105" s="91">
        <v>39</v>
      </c>
      <c r="I105" s="91">
        <v>36</v>
      </c>
      <c r="J105" s="91">
        <v>32</v>
      </c>
      <c r="K105" s="1">
        <f t="shared" si="27"/>
        <v>35</v>
      </c>
      <c r="L105" s="1">
        <f t="shared" si="24"/>
        <v>70</v>
      </c>
      <c r="M105" s="91">
        <v>64</v>
      </c>
      <c r="N105" s="91">
        <v>72</v>
      </c>
      <c r="O105" s="5">
        <v>75</v>
      </c>
      <c r="P105" s="7">
        <v>79</v>
      </c>
      <c r="Q105" s="6">
        <f t="shared" si="28"/>
        <v>72.5</v>
      </c>
      <c r="R105" s="7">
        <v>40</v>
      </c>
      <c r="S105" s="94">
        <v>39</v>
      </c>
      <c r="T105" s="5">
        <v>44</v>
      </c>
      <c r="U105" s="6">
        <f t="shared" si="29"/>
        <v>265.5</v>
      </c>
      <c r="V105" s="11" t="b">
        <f t="shared" si="39"/>
        <v>1</v>
      </c>
      <c r="W105" s="11" t="b">
        <f t="shared" si="32"/>
        <v>1</v>
      </c>
      <c r="X105" s="40" t="b">
        <f t="shared" si="40"/>
        <v>1</v>
      </c>
      <c r="Y105" s="40" t="b">
        <f t="shared" si="42"/>
        <v>1</v>
      </c>
      <c r="Z105" s="40" t="b">
        <f t="shared" si="34"/>
        <v>1</v>
      </c>
      <c r="AA105" s="40" t="b">
        <f t="shared" si="26"/>
        <v>1</v>
      </c>
      <c r="AB105" s="40" t="b">
        <f t="shared" si="35"/>
        <v>1</v>
      </c>
    </row>
    <row r="106" spans="1:28" s="5" customFormat="1" x14ac:dyDescent="0.3">
      <c r="A106" s="5">
        <f t="shared" si="41"/>
        <v>105</v>
      </c>
      <c r="B106" s="189" t="s">
        <v>641</v>
      </c>
      <c r="C106" s="189" t="s">
        <v>949</v>
      </c>
      <c r="D106" s="242" t="s">
        <v>639</v>
      </c>
      <c r="E106" s="190" t="s">
        <v>640</v>
      </c>
      <c r="F106" s="3" t="s">
        <v>20</v>
      </c>
      <c r="G106" s="91">
        <v>34</v>
      </c>
      <c r="H106" s="91">
        <v>40</v>
      </c>
      <c r="I106" s="91">
        <v>36</v>
      </c>
      <c r="J106" s="91">
        <v>30</v>
      </c>
      <c r="K106" s="1">
        <f t="shared" si="27"/>
        <v>35</v>
      </c>
      <c r="L106" s="1">
        <f t="shared" si="24"/>
        <v>70</v>
      </c>
      <c r="M106" s="91">
        <v>56</v>
      </c>
      <c r="N106" s="91">
        <v>72</v>
      </c>
      <c r="O106" s="5">
        <v>73</v>
      </c>
      <c r="P106" s="7">
        <v>80</v>
      </c>
      <c r="Q106" s="6">
        <f t="shared" si="28"/>
        <v>70.25</v>
      </c>
      <c r="R106" s="7">
        <v>40</v>
      </c>
      <c r="S106" s="94">
        <v>43</v>
      </c>
      <c r="T106" s="5">
        <v>42</v>
      </c>
      <c r="U106" s="6">
        <f t="shared" si="29"/>
        <v>265.25</v>
      </c>
      <c r="V106" s="11" t="b">
        <f t="shared" si="39"/>
        <v>1</v>
      </c>
      <c r="W106" s="11" t="b">
        <f t="shared" si="32"/>
        <v>1</v>
      </c>
      <c r="X106" s="40" t="b">
        <f t="shared" si="40"/>
        <v>1</v>
      </c>
      <c r="Y106" s="40" t="b">
        <f t="shared" si="42"/>
        <v>1</v>
      </c>
      <c r="Z106" s="40" t="b">
        <f t="shared" si="34"/>
        <v>1</v>
      </c>
      <c r="AA106" s="40" t="b">
        <f t="shared" si="26"/>
        <v>1</v>
      </c>
      <c r="AB106" s="40" t="b">
        <f t="shared" si="35"/>
        <v>1</v>
      </c>
    </row>
    <row r="107" spans="1:28" x14ac:dyDescent="0.3">
      <c r="A107" s="5">
        <f t="shared" si="41"/>
        <v>106</v>
      </c>
      <c r="B107" s="189" t="s">
        <v>1149</v>
      </c>
      <c r="C107" s="189" t="s">
        <v>166</v>
      </c>
      <c r="D107" s="242" t="s">
        <v>376</v>
      </c>
      <c r="E107" s="190" t="s">
        <v>386</v>
      </c>
      <c r="F107" s="3" t="s">
        <v>20</v>
      </c>
      <c r="G107" s="91">
        <v>33</v>
      </c>
      <c r="H107" s="91">
        <v>39</v>
      </c>
      <c r="I107" s="91">
        <v>34</v>
      </c>
      <c r="J107" s="91">
        <v>36</v>
      </c>
      <c r="K107" s="1">
        <f t="shared" si="27"/>
        <v>35.5</v>
      </c>
      <c r="L107" s="1">
        <f t="shared" si="24"/>
        <v>71</v>
      </c>
      <c r="M107" s="91">
        <v>73</v>
      </c>
      <c r="N107" s="91">
        <v>78</v>
      </c>
      <c r="O107" s="5">
        <v>79</v>
      </c>
      <c r="P107" s="7">
        <v>80</v>
      </c>
      <c r="Q107" s="6">
        <f t="shared" si="28"/>
        <v>77.5</v>
      </c>
      <c r="R107" s="7">
        <v>40</v>
      </c>
      <c r="S107" s="94">
        <v>40</v>
      </c>
      <c r="T107" s="5">
        <v>40</v>
      </c>
      <c r="U107" s="6">
        <f t="shared" si="29"/>
        <v>268.5</v>
      </c>
      <c r="V107" s="11" t="b">
        <f t="shared" si="39"/>
        <v>1</v>
      </c>
      <c r="W107" s="11" t="b">
        <f t="shared" si="32"/>
        <v>1</v>
      </c>
      <c r="X107" s="40" t="b">
        <f t="shared" si="40"/>
        <v>1</v>
      </c>
      <c r="Y107" s="40" t="b">
        <f t="shared" si="42"/>
        <v>1</v>
      </c>
      <c r="Z107" s="40" t="b">
        <f t="shared" si="34"/>
        <v>1</v>
      </c>
      <c r="AA107" s="40" t="b">
        <f t="shared" si="26"/>
        <v>1</v>
      </c>
      <c r="AB107" s="40" t="b">
        <f t="shared" si="35"/>
        <v>1</v>
      </c>
    </row>
    <row r="108" spans="1:28" s="5" customFormat="1" x14ac:dyDescent="0.3">
      <c r="A108" s="5">
        <f t="shared" si="41"/>
        <v>107</v>
      </c>
      <c r="B108" s="189" t="s">
        <v>787</v>
      </c>
      <c r="C108" s="189" t="s">
        <v>1269</v>
      </c>
      <c r="D108" s="242" t="s">
        <v>75</v>
      </c>
      <c r="E108" s="190" t="s">
        <v>786</v>
      </c>
      <c r="F108" s="3" t="s">
        <v>20</v>
      </c>
      <c r="G108" s="91">
        <v>33</v>
      </c>
      <c r="H108" s="91">
        <v>38</v>
      </c>
      <c r="I108" s="91">
        <v>33</v>
      </c>
      <c r="J108" s="91">
        <v>30</v>
      </c>
      <c r="K108" s="1">
        <f t="shared" si="27"/>
        <v>33.5</v>
      </c>
      <c r="L108" s="1">
        <f t="shared" si="24"/>
        <v>67</v>
      </c>
      <c r="M108" s="91">
        <v>53</v>
      </c>
      <c r="N108" s="91">
        <v>80</v>
      </c>
      <c r="O108" s="5">
        <v>70</v>
      </c>
      <c r="P108" s="7">
        <v>80</v>
      </c>
      <c r="Q108" s="6">
        <f t="shared" si="28"/>
        <v>70.75</v>
      </c>
      <c r="R108" s="7">
        <v>40</v>
      </c>
      <c r="S108" s="94">
        <v>40</v>
      </c>
      <c r="T108" s="5">
        <v>38</v>
      </c>
      <c r="U108" s="6">
        <f t="shared" si="29"/>
        <v>255.75</v>
      </c>
      <c r="V108" s="11" t="b">
        <f t="shared" si="39"/>
        <v>1</v>
      </c>
      <c r="W108" s="11" t="b">
        <f t="shared" si="32"/>
        <v>1</v>
      </c>
      <c r="X108" s="40" t="b">
        <f t="shared" si="40"/>
        <v>1</v>
      </c>
      <c r="Y108" s="40" t="b">
        <f t="shared" si="42"/>
        <v>1</v>
      </c>
      <c r="Z108" s="40" t="b">
        <f t="shared" si="34"/>
        <v>1</v>
      </c>
      <c r="AA108" s="40" t="b">
        <f t="shared" si="26"/>
        <v>1</v>
      </c>
      <c r="AB108" s="40" t="b">
        <f t="shared" si="35"/>
        <v>1</v>
      </c>
    </row>
    <row r="109" spans="1:28" s="5" customFormat="1" x14ac:dyDescent="0.3">
      <c r="A109" s="5">
        <f t="shared" si="41"/>
        <v>108</v>
      </c>
      <c r="B109" s="65" t="s">
        <v>397</v>
      </c>
      <c r="C109" s="65" t="s">
        <v>140</v>
      </c>
      <c r="D109" s="67" t="s">
        <v>376</v>
      </c>
      <c r="E109" s="190" t="s">
        <v>396</v>
      </c>
      <c r="F109" s="3" t="s">
        <v>20</v>
      </c>
      <c r="G109" s="91">
        <v>40</v>
      </c>
      <c r="H109" s="91">
        <v>39</v>
      </c>
      <c r="I109" s="91">
        <v>34</v>
      </c>
      <c r="J109" s="91">
        <v>29</v>
      </c>
      <c r="K109" s="1">
        <f t="shared" si="27"/>
        <v>35.5</v>
      </c>
      <c r="L109" s="1">
        <f t="shared" si="24"/>
        <v>71</v>
      </c>
      <c r="M109" s="91">
        <v>74</v>
      </c>
      <c r="N109" s="91">
        <v>75</v>
      </c>
      <c r="O109" s="5">
        <v>77</v>
      </c>
      <c r="P109" s="7">
        <v>80</v>
      </c>
      <c r="Q109" s="6">
        <f t="shared" si="28"/>
        <v>76.5</v>
      </c>
      <c r="R109" s="7">
        <v>40</v>
      </c>
      <c r="S109" s="94">
        <v>36</v>
      </c>
      <c r="T109" s="5">
        <v>32</v>
      </c>
      <c r="U109" s="6">
        <f t="shared" si="29"/>
        <v>255.5</v>
      </c>
      <c r="V109" s="11" t="b">
        <f t="shared" si="39"/>
        <v>1</v>
      </c>
      <c r="W109" s="11" t="b">
        <f t="shared" si="32"/>
        <v>1</v>
      </c>
      <c r="X109" s="40" t="b">
        <f t="shared" si="40"/>
        <v>1</v>
      </c>
      <c r="Y109" s="40" t="b">
        <f t="shared" si="42"/>
        <v>1</v>
      </c>
      <c r="Z109" s="40" t="b">
        <f t="shared" si="34"/>
        <v>0</v>
      </c>
      <c r="AA109" s="40" t="b">
        <f t="shared" si="26"/>
        <v>1</v>
      </c>
      <c r="AB109" s="40" t="b">
        <f t="shared" si="35"/>
        <v>0</v>
      </c>
    </row>
    <row r="110" spans="1:28" s="5" customFormat="1" x14ac:dyDescent="0.3">
      <c r="A110" s="5">
        <f t="shared" si="41"/>
        <v>109</v>
      </c>
      <c r="B110" s="189" t="s">
        <v>183</v>
      </c>
      <c r="C110" s="189" t="s">
        <v>1199</v>
      </c>
      <c r="D110" s="242" t="s">
        <v>516</v>
      </c>
      <c r="E110" s="190" t="s">
        <v>526</v>
      </c>
      <c r="F110" s="3" t="s">
        <v>20</v>
      </c>
      <c r="G110" s="91">
        <v>37</v>
      </c>
      <c r="H110" s="91">
        <v>39</v>
      </c>
      <c r="I110" s="91">
        <v>35</v>
      </c>
      <c r="J110" s="91">
        <v>30</v>
      </c>
      <c r="K110" s="1">
        <f t="shared" si="27"/>
        <v>35.25</v>
      </c>
      <c r="L110" s="1">
        <f t="shared" si="24"/>
        <v>70.5</v>
      </c>
      <c r="M110" s="91">
        <v>52</v>
      </c>
      <c r="N110" s="91">
        <v>66</v>
      </c>
      <c r="O110" s="5">
        <v>69</v>
      </c>
      <c r="P110" s="7">
        <v>80</v>
      </c>
      <c r="Q110" s="6">
        <f t="shared" si="28"/>
        <v>66.75</v>
      </c>
      <c r="R110" s="7">
        <v>40</v>
      </c>
      <c r="S110" s="94">
        <v>39</v>
      </c>
      <c r="T110" s="5">
        <v>41</v>
      </c>
      <c r="U110" s="6">
        <f t="shared" si="29"/>
        <v>257.25</v>
      </c>
      <c r="V110" s="11" t="b">
        <f t="shared" si="39"/>
        <v>1</v>
      </c>
      <c r="W110" s="11" t="b">
        <f t="shared" si="32"/>
        <v>1</v>
      </c>
      <c r="X110" s="40" t="b">
        <f t="shared" si="40"/>
        <v>1</v>
      </c>
      <c r="Y110" s="40" t="b">
        <f t="shared" si="42"/>
        <v>1</v>
      </c>
      <c r="Z110" s="40" t="b">
        <f t="shared" si="34"/>
        <v>1</v>
      </c>
      <c r="AA110" s="40" t="b">
        <f t="shared" si="26"/>
        <v>1</v>
      </c>
      <c r="AB110" s="40" t="b">
        <f t="shared" si="35"/>
        <v>1</v>
      </c>
    </row>
    <row r="111" spans="1:28" s="5" customFormat="1" x14ac:dyDescent="0.3">
      <c r="A111" s="5">
        <f t="shared" si="41"/>
        <v>110</v>
      </c>
      <c r="B111" s="189" t="s">
        <v>1113</v>
      </c>
      <c r="C111" s="189" t="s">
        <v>1299</v>
      </c>
      <c r="D111" s="242" t="s">
        <v>950</v>
      </c>
      <c r="E111" s="190" t="s">
        <v>955</v>
      </c>
      <c r="F111" s="3" t="s">
        <v>20</v>
      </c>
      <c r="G111" s="91">
        <v>37</v>
      </c>
      <c r="H111" s="91">
        <v>40</v>
      </c>
      <c r="I111" s="91">
        <v>38</v>
      </c>
      <c r="J111" s="91">
        <v>30</v>
      </c>
      <c r="K111" s="1">
        <f t="shared" si="27"/>
        <v>36.25</v>
      </c>
      <c r="L111" s="1">
        <f t="shared" si="24"/>
        <v>72.5</v>
      </c>
      <c r="M111" s="91">
        <v>45</v>
      </c>
      <c r="N111" s="91">
        <v>50</v>
      </c>
      <c r="O111" s="5">
        <v>77</v>
      </c>
      <c r="P111" s="7">
        <v>80</v>
      </c>
      <c r="Q111" s="6">
        <f t="shared" si="28"/>
        <v>63</v>
      </c>
      <c r="R111" s="7">
        <v>40</v>
      </c>
      <c r="S111" s="94">
        <v>36</v>
      </c>
      <c r="T111" s="5">
        <v>35</v>
      </c>
      <c r="U111" s="6">
        <f t="shared" si="29"/>
        <v>246.5</v>
      </c>
      <c r="V111" s="11" t="b">
        <f t="shared" si="39"/>
        <v>1</v>
      </c>
      <c r="W111" s="11" t="b">
        <f t="shared" si="32"/>
        <v>1</v>
      </c>
      <c r="X111" s="40" t="b">
        <f t="shared" si="40"/>
        <v>1</v>
      </c>
      <c r="Y111" s="40" t="b">
        <f t="shared" si="42"/>
        <v>1</v>
      </c>
      <c r="Z111" s="40" t="b">
        <f t="shared" si="34"/>
        <v>1</v>
      </c>
      <c r="AA111" s="40" t="b">
        <f t="shared" si="26"/>
        <v>1</v>
      </c>
      <c r="AB111" s="40" t="b">
        <f t="shared" si="35"/>
        <v>1</v>
      </c>
    </row>
    <row r="112" spans="1:28" s="5" customFormat="1" x14ac:dyDescent="0.3">
      <c r="A112" s="5">
        <f t="shared" si="41"/>
        <v>111</v>
      </c>
      <c r="B112" s="189" t="s">
        <v>255</v>
      </c>
      <c r="C112" s="189" t="s">
        <v>102</v>
      </c>
      <c r="D112" s="242" t="s">
        <v>246</v>
      </c>
      <c r="E112" s="190" t="s">
        <v>254</v>
      </c>
      <c r="F112" s="3" t="s">
        <v>20</v>
      </c>
      <c r="G112" s="91">
        <v>34</v>
      </c>
      <c r="H112" s="91">
        <v>40</v>
      </c>
      <c r="I112" s="91">
        <v>38</v>
      </c>
      <c r="J112" s="91">
        <v>32</v>
      </c>
      <c r="K112" s="1">
        <f t="shared" si="27"/>
        <v>36</v>
      </c>
      <c r="L112" s="1">
        <f t="shared" si="24"/>
        <v>72</v>
      </c>
      <c r="M112" s="91">
        <v>55</v>
      </c>
      <c r="N112" s="91">
        <v>75</v>
      </c>
      <c r="O112" s="5">
        <v>78</v>
      </c>
      <c r="P112" s="7">
        <v>80</v>
      </c>
      <c r="Q112" s="6">
        <f t="shared" si="28"/>
        <v>72</v>
      </c>
      <c r="R112" s="7">
        <v>40</v>
      </c>
      <c r="S112" s="113">
        <v>32</v>
      </c>
      <c r="T112" s="114">
        <v>43</v>
      </c>
      <c r="U112" s="115">
        <f t="shared" si="29"/>
        <v>259</v>
      </c>
      <c r="V112" s="11" t="b">
        <f t="shared" si="39"/>
        <v>1</v>
      </c>
      <c r="W112" s="11" t="b">
        <f t="shared" si="32"/>
        <v>1</v>
      </c>
      <c r="X112" s="40" t="b">
        <f t="shared" si="40"/>
        <v>1</v>
      </c>
      <c r="Y112" s="40" t="b">
        <f t="shared" si="42"/>
        <v>1</v>
      </c>
      <c r="Z112" s="40" t="b">
        <f t="shared" si="34"/>
        <v>1</v>
      </c>
      <c r="AA112" s="40" t="b">
        <f t="shared" si="26"/>
        <v>1</v>
      </c>
      <c r="AB112" s="40" t="b">
        <f t="shared" si="35"/>
        <v>1</v>
      </c>
    </row>
    <row r="113" spans="1:28" s="5" customFormat="1" x14ac:dyDescent="0.3">
      <c r="A113" s="5">
        <f t="shared" si="41"/>
        <v>112</v>
      </c>
      <c r="B113" s="65" t="s">
        <v>335</v>
      </c>
      <c r="C113" s="65" t="s">
        <v>79</v>
      </c>
      <c r="D113" s="67" t="s">
        <v>323</v>
      </c>
      <c r="E113" s="193" t="s">
        <v>334</v>
      </c>
      <c r="F113" s="3" t="s">
        <v>20</v>
      </c>
      <c r="G113" s="91">
        <v>40</v>
      </c>
      <c r="H113" s="91">
        <v>39</v>
      </c>
      <c r="I113" s="91">
        <v>36</v>
      </c>
      <c r="J113" s="91">
        <v>30</v>
      </c>
      <c r="K113" s="1">
        <f t="shared" si="27"/>
        <v>36.25</v>
      </c>
      <c r="L113" s="1">
        <f t="shared" si="24"/>
        <v>72.5</v>
      </c>
      <c r="M113" s="91">
        <v>63</v>
      </c>
      <c r="N113" s="91">
        <v>57</v>
      </c>
      <c r="O113" s="5">
        <v>74</v>
      </c>
      <c r="P113" s="7">
        <v>67</v>
      </c>
      <c r="Q113" s="6">
        <f t="shared" si="28"/>
        <v>65.25</v>
      </c>
      <c r="R113" s="7">
        <v>40</v>
      </c>
      <c r="S113" s="94">
        <v>38</v>
      </c>
      <c r="T113" s="5">
        <v>40</v>
      </c>
      <c r="U113" s="6">
        <f t="shared" si="29"/>
        <v>255.75</v>
      </c>
      <c r="V113" s="11" t="b">
        <f t="shared" si="39"/>
        <v>1</v>
      </c>
      <c r="W113" s="11" t="b">
        <f t="shared" si="32"/>
        <v>1</v>
      </c>
      <c r="X113" s="40" t="b">
        <f t="shared" si="40"/>
        <v>1</v>
      </c>
      <c r="Y113" s="40" t="b">
        <f t="shared" si="42"/>
        <v>1</v>
      </c>
      <c r="Z113" s="40" t="b">
        <f t="shared" si="34"/>
        <v>1</v>
      </c>
      <c r="AA113" s="40" t="b">
        <f t="shared" si="26"/>
        <v>1</v>
      </c>
      <c r="AB113" s="40" t="b">
        <f t="shared" si="35"/>
        <v>1</v>
      </c>
    </row>
    <row r="114" spans="1:28" s="5" customFormat="1" x14ac:dyDescent="0.3">
      <c r="A114" s="5">
        <f t="shared" si="41"/>
        <v>113</v>
      </c>
      <c r="B114" s="189" t="s">
        <v>577</v>
      </c>
      <c r="C114" s="189" t="s">
        <v>116</v>
      </c>
      <c r="D114" s="242" t="s">
        <v>573</v>
      </c>
      <c r="E114" s="190" t="s">
        <v>576</v>
      </c>
      <c r="F114" s="3" t="s">
        <v>20</v>
      </c>
      <c r="G114" s="91">
        <v>30</v>
      </c>
      <c r="H114" s="91">
        <v>38</v>
      </c>
      <c r="I114" s="91">
        <v>35</v>
      </c>
      <c r="J114" s="91">
        <v>30</v>
      </c>
      <c r="K114" s="1">
        <f t="shared" si="27"/>
        <v>33.25</v>
      </c>
      <c r="L114" s="1">
        <f t="shared" si="24"/>
        <v>66.5</v>
      </c>
      <c r="M114" s="91">
        <v>30</v>
      </c>
      <c r="N114" s="91">
        <v>73</v>
      </c>
      <c r="O114" s="5">
        <v>70</v>
      </c>
      <c r="P114" s="7">
        <v>76</v>
      </c>
      <c r="Q114" s="6">
        <f t="shared" si="28"/>
        <v>62.25</v>
      </c>
      <c r="R114" s="7">
        <v>20</v>
      </c>
      <c r="S114" s="94">
        <v>14</v>
      </c>
      <c r="T114" s="5">
        <v>35</v>
      </c>
      <c r="U114" s="6">
        <f t="shared" si="29"/>
        <v>197.75</v>
      </c>
      <c r="V114" s="11" t="b">
        <f t="shared" si="39"/>
        <v>1</v>
      </c>
      <c r="W114" s="11" t="b">
        <f t="shared" si="32"/>
        <v>1</v>
      </c>
      <c r="X114" s="40" t="b">
        <f t="shared" si="40"/>
        <v>0</v>
      </c>
      <c r="Y114" s="40" t="b">
        <f t="shared" si="42"/>
        <v>0</v>
      </c>
      <c r="Z114" s="40" t="b">
        <f t="shared" si="34"/>
        <v>1</v>
      </c>
      <c r="AA114" s="40" t="b">
        <f t="shared" si="26"/>
        <v>0</v>
      </c>
      <c r="AB114" s="40" t="b">
        <f t="shared" si="35"/>
        <v>0</v>
      </c>
    </row>
    <row r="115" spans="1:28" s="5" customFormat="1" x14ac:dyDescent="0.3">
      <c r="A115" s="5">
        <f t="shared" si="41"/>
        <v>114</v>
      </c>
      <c r="B115" s="189" t="s">
        <v>90</v>
      </c>
      <c r="C115" s="189" t="s">
        <v>1269</v>
      </c>
      <c r="D115" s="242" t="s">
        <v>666</v>
      </c>
      <c r="E115" s="190" t="s">
        <v>669</v>
      </c>
      <c r="F115" s="3" t="s">
        <v>20</v>
      </c>
      <c r="G115" s="91">
        <v>34</v>
      </c>
      <c r="H115" s="91">
        <v>39</v>
      </c>
      <c r="I115" s="91">
        <v>30</v>
      </c>
      <c r="J115" s="91">
        <v>34</v>
      </c>
      <c r="K115" s="1">
        <f t="shared" si="27"/>
        <v>34.25</v>
      </c>
      <c r="L115" s="1">
        <f t="shared" si="24"/>
        <v>68.5</v>
      </c>
      <c r="M115" s="91">
        <v>0</v>
      </c>
      <c r="N115" s="91">
        <v>52</v>
      </c>
      <c r="O115" s="5">
        <v>75</v>
      </c>
      <c r="P115" s="7">
        <v>74</v>
      </c>
      <c r="Q115" s="6">
        <f t="shared" si="28"/>
        <v>50.25</v>
      </c>
      <c r="R115" s="7">
        <v>30</v>
      </c>
      <c r="S115" s="94">
        <v>21</v>
      </c>
      <c r="T115" s="5">
        <v>30</v>
      </c>
      <c r="U115" s="6">
        <f t="shared" si="29"/>
        <v>199.75</v>
      </c>
      <c r="V115" s="11" t="b">
        <f t="shared" si="39"/>
        <v>1</v>
      </c>
      <c r="W115" s="11" t="b">
        <f t="shared" si="32"/>
        <v>0</v>
      </c>
      <c r="X115" s="40" t="b">
        <f t="shared" si="40"/>
        <v>0</v>
      </c>
      <c r="Y115" s="40" t="b">
        <f t="shared" si="42"/>
        <v>0</v>
      </c>
      <c r="Z115" s="40" t="b">
        <f t="shared" si="34"/>
        <v>0</v>
      </c>
      <c r="AA115" s="40" t="b">
        <f t="shared" si="26"/>
        <v>0</v>
      </c>
      <c r="AB115" s="40" t="b">
        <f t="shared" si="35"/>
        <v>0</v>
      </c>
    </row>
    <row r="116" spans="1:28" s="5" customFormat="1" x14ac:dyDescent="0.3">
      <c r="A116" s="5">
        <f t="shared" si="41"/>
        <v>115</v>
      </c>
      <c r="B116" s="189" t="s">
        <v>90</v>
      </c>
      <c r="C116" s="189" t="s">
        <v>157</v>
      </c>
      <c r="D116" s="242" t="s">
        <v>376</v>
      </c>
      <c r="E116" s="190" t="s">
        <v>406</v>
      </c>
      <c r="F116" s="3" t="s">
        <v>20</v>
      </c>
      <c r="G116" s="91">
        <v>30</v>
      </c>
      <c r="H116" s="91">
        <v>39</v>
      </c>
      <c r="I116" s="91">
        <v>36</v>
      </c>
      <c r="J116" s="91">
        <v>26</v>
      </c>
      <c r="K116" s="1">
        <f t="shared" si="27"/>
        <v>32.75</v>
      </c>
      <c r="L116" s="1">
        <f t="shared" si="24"/>
        <v>65.5</v>
      </c>
      <c r="M116" s="91">
        <v>51</v>
      </c>
      <c r="N116" s="91">
        <v>72</v>
      </c>
      <c r="O116" s="5">
        <v>76</v>
      </c>
      <c r="P116" s="7">
        <v>76</v>
      </c>
      <c r="Q116" s="6">
        <f t="shared" si="28"/>
        <v>68.75</v>
      </c>
      <c r="R116" s="7">
        <v>40</v>
      </c>
      <c r="S116" s="94">
        <v>35</v>
      </c>
      <c r="T116" s="5">
        <v>37</v>
      </c>
      <c r="U116" s="6">
        <f t="shared" si="29"/>
        <v>246.25</v>
      </c>
      <c r="V116" s="11" t="b">
        <f t="shared" si="39"/>
        <v>1</v>
      </c>
      <c r="W116" s="11" t="b">
        <f t="shared" si="32"/>
        <v>1</v>
      </c>
      <c r="X116" s="40" t="b">
        <f t="shared" si="40"/>
        <v>1</v>
      </c>
      <c r="Y116" s="40" t="b">
        <f t="shared" si="42"/>
        <v>1</v>
      </c>
      <c r="Z116" s="40" t="b">
        <f t="shared" si="34"/>
        <v>1</v>
      </c>
      <c r="AA116" s="40" t="b">
        <f t="shared" si="26"/>
        <v>1</v>
      </c>
      <c r="AB116" s="40" t="b">
        <f t="shared" si="35"/>
        <v>1</v>
      </c>
    </row>
    <row r="117" spans="1:28" s="207" customFormat="1" x14ac:dyDescent="0.3">
      <c r="A117" s="207">
        <f t="shared" si="41"/>
        <v>116</v>
      </c>
      <c r="B117" s="209" t="s">
        <v>900</v>
      </c>
      <c r="C117" s="209" t="s">
        <v>130</v>
      </c>
      <c r="D117" s="244" t="s">
        <v>884</v>
      </c>
      <c r="E117" s="210" t="s">
        <v>899</v>
      </c>
      <c r="F117" s="218" t="s">
        <v>20</v>
      </c>
      <c r="G117" s="208">
        <v>29</v>
      </c>
      <c r="H117" s="208"/>
      <c r="I117" s="208">
        <v>36</v>
      </c>
      <c r="J117" s="208"/>
      <c r="K117" s="211">
        <f t="shared" si="27"/>
        <v>32.5</v>
      </c>
      <c r="L117" s="211">
        <f t="shared" si="24"/>
        <v>65</v>
      </c>
      <c r="M117" s="208">
        <v>29</v>
      </c>
      <c r="N117" s="208"/>
      <c r="P117" s="212"/>
      <c r="Q117" s="213">
        <f t="shared" si="28"/>
        <v>29</v>
      </c>
      <c r="R117" s="212">
        <v>40</v>
      </c>
      <c r="S117" s="219"/>
      <c r="U117" s="213">
        <f t="shared" si="29"/>
        <v>134</v>
      </c>
      <c r="V117" s="214" t="b">
        <f t="shared" si="39"/>
        <v>1</v>
      </c>
      <c r="W117" s="214" t="b">
        <f t="shared" si="32"/>
        <v>0</v>
      </c>
      <c r="X117" s="215" t="b">
        <f t="shared" si="40"/>
        <v>1</v>
      </c>
      <c r="Y117" s="134" t="b">
        <f t="shared" si="42"/>
        <v>1</v>
      </c>
      <c r="Z117" s="215" t="b">
        <f t="shared" si="34"/>
        <v>1</v>
      </c>
      <c r="AA117" s="134" t="b">
        <f t="shared" si="26"/>
        <v>0</v>
      </c>
      <c r="AB117" s="215" t="b">
        <f t="shared" si="35"/>
        <v>0</v>
      </c>
    </row>
    <row r="118" spans="1:28" s="5" customFormat="1" x14ac:dyDescent="0.3">
      <c r="A118" s="5">
        <f t="shared" ref="A118:A126" si="43">A117+1</f>
        <v>117</v>
      </c>
      <c r="B118" s="189" t="s">
        <v>902</v>
      </c>
      <c r="C118" s="189" t="s">
        <v>127</v>
      </c>
      <c r="D118" s="242" t="s">
        <v>884</v>
      </c>
      <c r="E118" s="190" t="s">
        <v>901</v>
      </c>
      <c r="F118" s="3" t="s">
        <v>20</v>
      </c>
      <c r="G118" s="91">
        <v>29</v>
      </c>
      <c r="H118" s="91">
        <v>38</v>
      </c>
      <c r="I118" s="91">
        <v>36</v>
      </c>
      <c r="J118" s="91">
        <v>30</v>
      </c>
      <c r="K118" s="1">
        <f t="shared" si="27"/>
        <v>33.25</v>
      </c>
      <c r="L118" s="1">
        <f t="shared" si="24"/>
        <v>66.5</v>
      </c>
      <c r="M118" s="91">
        <v>67</v>
      </c>
      <c r="N118" s="91">
        <v>72</v>
      </c>
      <c r="O118" s="5">
        <v>73</v>
      </c>
      <c r="P118" s="7">
        <v>80</v>
      </c>
      <c r="Q118" s="6">
        <f t="shared" si="28"/>
        <v>73</v>
      </c>
      <c r="R118" s="7">
        <v>40</v>
      </c>
      <c r="S118" s="94">
        <v>22</v>
      </c>
      <c r="T118" s="5">
        <v>42</v>
      </c>
      <c r="U118" s="6">
        <f t="shared" si="29"/>
        <v>243.5</v>
      </c>
      <c r="V118" s="11" t="b">
        <f t="shared" si="39"/>
        <v>1</v>
      </c>
      <c r="W118" s="11" t="b">
        <f t="shared" si="32"/>
        <v>1</v>
      </c>
      <c r="X118" s="40" t="b">
        <f t="shared" si="40"/>
        <v>1</v>
      </c>
      <c r="Y118" s="40" t="b">
        <f t="shared" si="42"/>
        <v>0</v>
      </c>
      <c r="Z118" s="40" t="b">
        <f t="shared" si="34"/>
        <v>1</v>
      </c>
      <c r="AA118" s="40" t="b">
        <f t="shared" si="26"/>
        <v>1</v>
      </c>
      <c r="AB118" s="40" t="b">
        <f t="shared" si="35"/>
        <v>0</v>
      </c>
    </row>
    <row r="119" spans="1:28" s="5" customFormat="1" x14ac:dyDescent="0.3">
      <c r="A119" s="5">
        <f t="shared" si="43"/>
        <v>118</v>
      </c>
      <c r="B119" s="189" t="s">
        <v>799</v>
      </c>
      <c r="C119" s="189" t="s">
        <v>119</v>
      </c>
      <c r="D119" s="242" t="s">
        <v>75</v>
      </c>
      <c r="E119" s="190" t="s">
        <v>798</v>
      </c>
      <c r="F119" s="3" t="s">
        <v>20</v>
      </c>
      <c r="G119" s="91">
        <v>34</v>
      </c>
      <c r="H119" s="91">
        <v>38</v>
      </c>
      <c r="I119" s="91">
        <v>36</v>
      </c>
      <c r="J119" s="91">
        <v>31</v>
      </c>
      <c r="K119" s="1">
        <f t="shared" si="27"/>
        <v>34.75</v>
      </c>
      <c r="L119" s="1">
        <f t="shared" si="24"/>
        <v>69.5</v>
      </c>
      <c r="M119" s="91">
        <v>29</v>
      </c>
      <c r="N119" s="91">
        <v>69</v>
      </c>
      <c r="O119" s="5">
        <v>68</v>
      </c>
      <c r="P119" s="7">
        <v>79</v>
      </c>
      <c r="Q119" s="6">
        <f t="shared" si="28"/>
        <v>61.25</v>
      </c>
      <c r="R119" s="7">
        <v>40</v>
      </c>
      <c r="S119" s="94">
        <v>35</v>
      </c>
      <c r="T119" s="5">
        <v>37</v>
      </c>
      <c r="U119" s="6">
        <f t="shared" si="29"/>
        <v>242.75</v>
      </c>
      <c r="V119" s="11" t="b">
        <f t="shared" si="39"/>
        <v>1</v>
      </c>
      <c r="W119" s="11" t="b">
        <f t="shared" si="32"/>
        <v>1</v>
      </c>
      <c r="X119" s="40" t="b">
        <f t="shared" si="40"/>
        <v>1</v>
      </c>
      <c r="Y119" s="40" t="b">
        <f t="shared" si="42"/>
        <v>1</v>
      </c>
      <c r="Z119" s="40" t="b">
        <f t="shared" si="34"/>
        <v>1</v>
      </c>
      <c r="AA119" s="40" t="b">
        <f t="shared" si="26"/>
        <v>1</v>
      </c>
      <c r="AB119" s="40" t="b">
        <f t="shared" si="35"/>
        <v>1</v>
      </c>
    </row>
    <row r="120" spans="1:28" s="5" customFormat="1" x14ac:dyDescent="0.3">
      <c r="A120" s="5">
        <f t="shared" si="43"/>
        <v>119</v>
      </c>
      <c r="B120" s="189" t="s">
        <v>749</v>
      </c>
      <c r="C120" s="189" t="s">
        <v>1313</v>
      </c>
      <c r="D120" s="242" t="s">
        <v>84</v>
      </c>
      <c r="E120" s="190" t="s">
        <v>748</v>
      </c>
      <c r="F120" s="3" t="s">
        <v>20</v>
      </c>
      <c r="G120" s="91">
        <v>28</v>
      </c>
      <c r="H120" s="91">
        <v>38</v>
      </c>
      <c r="I120" s="91">
        <v>37</v>
      </c>
      <c r="J120" s="91">
        <v>32</v>
      </c>
      <c r="K120" s="1">
        <f t="shared" si="27"/>
        <v>33.75</v>
      </c>
      <c r="L120" s="1">
        <f t="shared" si="24"/>
        <v>67.5</v>
      </c>
      <c r="M120" s="91">
        <v>77</v>
      </c>
      <c r="N120" s="91">
        <v>66</v>
      </c>
      <c r="O120" s="5">
        <v>78</v>
      </c>
      <c r="P120" s="7">
        <v>78</v>
      </c>
      <c r="Q120" s="6">
        <f t="shared" si="28"/>
        <v>74.75</v>
      </c>
      <c r="R120" s="7">
        <v>30</v>
      </c>
      <c r="S120" s="94">
        <v>28</v>
      </c>
      <c r="T120" s="5">
        <v>46</v>
      </c>
      <c r="U120" s="6">
        <f t="shared" si="29"/>
        <v>246.25</v>
      </c>
      <c r="V120" s="11" t="b">
        <f t="shared" si="39"/>
        <v>1</v>
      </c>
      <c r="W120" s="11" t="b">
        <f t="shared" si="32"/>
        <v>1</v>
      </c>
      <c r="X120" s="40" t="b">
        <f t="shared" si="40"/>
        <v>0</v>
      </c>
      <c r="Y120" s="40" t="b">
        <f t="shared" si="42"/>
        <v>0</v>
      </c>
      <c r="Z120" s="40" t="b">
        <f t="shared" si="34"/>
        <v>1</v>
      </c>
      <c r="AA120" s="40" t="b">
        <f t="shared" si="26"/>
        <v>1</v>
      </c>
      <c r="AB120" s="40" t="b">
        <f t="shared" si="35"/>
        <v>0</v>
      </c>
    </row>
    <row r="121" spans="1:28" s="5" customFormat="1" x14ac:dyDescent="0.3">
      <c r="A121" s="5">
        <f t="shared" si="43"/>
        <v>120</v>
      </c>
      <c r="B121" s="189" t="s">
        <v>810</v>
      </c>
      <c r="C121" s="189" t="s">
        <v>1281</v>
      </c>
      <c r="D121" s="242" t="s">
        <v>75</v>
      </c>
      <c r="E121" s="190" t="s">
        <v>809</v>
      </c>
      <c r="F121" s="3" t="s">
        <v>20</v>
      </c>
      <c r="G121" s="91">
        <v>37</v>
      </c>
      <c r="H121" s="91">
        <v>38</v>
      </c>
      <c r="I121" s="91">
        <v>35</v>
      </c>
      <c r="J121" s="91">
        <v>28</v>
      </c>
      <c r="K121" s="1">
        <f t="shared" si="27"/>
        <v>34.5</v>
      </c>
      <c r="L121" s="1">
        <f t="shared" si="24"/>
        <v>69</v>
      </c>
      <c r="M121" s="91">
        <v>41</v>
      </c>
      <c r="N121" s="91">
        <v>49</v>
      </c>
      <c r="O121" s="5">
        <v>71</v>
      </c>
      <c r="P121" s="7">
        <v>78</v>
      </c>
      <c r="Q121" s="6">
        <f t="shared" si="28"/>
        <v>59.75</v>
      </c>
      <c r="R121" s="7">
        <v>40</v>
      </c>
      <c r="S121" s="94">
        <v>29</v>
      </c>
      <c r="T121" s="5">
        <v>37</v>
      </c>
      <c r="U121" s="6">
        <f t="shared" si="29"/>
        <v>234.75</v>
      </c>
      <c r="V121" s="11" t="b">
        <f t="shared" si="39"/>
        <v>1</v>
      </c>
      <c r="W121" s="11" t="b">
        <f t="shared" si="32"/>
        <v>1</v>
      </c>
      <c r="X121" s="40" t="b">
        <f t="shared" si="40"/>
        <v>1</v>
      </c>
      <c r="Y121" s="40" t="b">
        <f t="shared" si="42"/>
        <v>0</v>
      </c>
      <c r="Z121" s="40" t="b">
        <f t="shared" si="34"/>
        <v>1</v>
      </c>
      <c r="AA121" s="40" t="b">
        <f t="shared" si="26"/>
        <v>1</v>
      </c>
      <c r="AB121" s="40" t="b">
        <f t="shared" si="35"/>
        <v>0</v>
      </c>
    </row>
    <row r="122" spans="1:28" s="5" customFormat="1" x14ac:dyDescent="0.3">
      <c r="A122" s="5">
        <f t="shared" si="43"/>
        <v>121</v>
      </c>
      <c r="B122" s="189" t="s">
        <v>132</v>
      </c>
      <c r="C122" s="189" t="s">
        <v>1271</v>
      </c>
      <c r="D122" s="242" t="s">
        <v>884</v>
      </c>
      <c r="E122" s="190" t="s">
        <v>919</v>
      </c>
      <c r="F122" s="3" t="s">
        <v>20</v>
      </c>
      <c r="G122" s="91">
        <v>34</v>
      </c>
      <c r="H122" s="91">
        <v>38</v>
      </c>
      <c r="I122" s="91">
        <v>38</v>
      </c>
      <c r="J122" s="91">
        <v>24</v>
      </c>
      <c r="K122" s="1">
        <f t="shared" si="27"/>
        <v>33.5</v>
      </c>
      <c r="L122" s="1">
        <f t="shared" si="24"/>
        <v>67</v>
      </c>
      <c r="M122" s="91">
        <v>19</v>
      </c>
      <c r="N122" s="91">
        <v>73</v>
      </c>
      <c r="O122" s="5">
        <v>74</v>
      </c>
      <c r="P122" s="7">
        <v>80</v>
      </c>
      <c r="Q122" s="6">
        <f t="shared" si="28"/>
        <v>61.5</v>
      </c>
      <c r="R122" s="7">
        <v>40</v>
      </c>
      <c r="S122" s="94">
        <v>15</v>
      </c>
      <c r="T122" s="5">
        <v>42</v>
      </c>
      <c r="U122" s="6">
        <f t="shared" si="29"/>
        <v>225.5</v>
      </c>
      <c r="V122" s="11" t="b">
        <f t="shared" si="39"/>
        <v>1</v>
      </c>
      <c r="W122" s="11" t="b">
        <f t="shared" si="32"/>
        <v>1</v>
      </c>
      <c r="X122" s="40" t="b">
        <f t="shared" si="40"/>
        <v>1</v>
      </c>
      <c r="Y122" s="40" t="b">
        <f t="shared" si="42"/>
        <v>0</v>
      </c>
      <c r="Z122" s="40" t="b">
        <f t="shared" si="34"/>
        <v>1</v>
      </c>
      <c r="AA122" s="40" t="b">
        <f t="shared" si="26"/>
        <v>1</v>
      </c>
      <c r="AB122" s="40" t="b">
        <f t="shared" si="35"/>
        <v>0</v>
      </c>
    </row>
    <row r="123" spans="1:28" s="5" customFormat="1" x14ac:dyDescent="0.3">
      <c r="A123" s="5">
        <f t="shared" si="43"/>
        <v>122</v>
      </c>
      <c r="B123" s="189" t="s">
        <v>550</v>
      </c>
      <c r="C123" s="189" t="s">
        <v>140</v>
      </c>
      <c r="D123" s="242" t="s">
        <v>516</v>
      </c>
      <c r="E123" s="190" t="s">
        <v>549</v>
      </c>
      <c r="F123" s="3" t="s">
        <v>20</v>
      </c>
      <c r="G123" s="91">
        <v>35</v>
      </c>
      <c r="H123" s="91">
        <v>32</v>
      </c>
      <c r="I123" s="91">
        <v>34</v>
      </c>
      <c r="J123" s="91">
        <v>21</v>
      </c>
      <c r="K123" s="1">
        <f t="shared" si="27"/>
        <v>30.5</v>
      </c>
      <c r="L123" s="1">
        <f t="shared" ref="L123:L180" si="44">K123*2</f>
        <v>61</v>
      </c>
      <c r="M123" s="91">
        <v>0</v>
      </c>
      <c r="N123" s="91">
        <v>51</v>
      </c>
      <c r="O123" s="5">
        <v>75</v>
      </c>
      <c r="P123" s="7">
        <v>78</v>
      </c>
      <c r="Q123" s="6">
        <f t="shared" si="28"/>
        <v>51</v>
      </c>
      <c r="R123" s="7">
        <v>40</v>
      </c>
      <c r="S123" s="94">
        <v>14</v>
      </c>
      <c r="T123" s="5">
        <v>37</v>
      </c>
      <c r="U123" s="6">
        <f t="shared" si="29"/>
        <v>203</v>
      </c>
      <c r="V123" s="11" t="b">
        <f t="shared" si="39"/>
        <v>1</v>
      </c>
      <c r="W123" s="11" t="b">
        <f t="shared" si="32"/>
        <v>0</v>
      </c>
      <c r="X123" s="40" t="b">
        <f t="shared" si="40"/>
        <v>1</v>
      </c>
      <c r="Y123" s="40" t="b">
        <f t="shared" si="42"/>
        <v>0</v>
      </c>
      <c r="Z123" s="40" t="b">
        <f t="shared" si="34"/>
        <v>1</v>
      </c>
      <c r="AA123" s="40" t="b">
        <f t="shared" ref="AA123:AA180" si="45">IF(U123,U123&gt;=206,U123&lt;206)</f>
        <v>0</v>
      </c>
      <c r="AB123" s="40" t="b">
        <f t="shared" si="35"/>
        <v>0</v>
      </c>
    </row>
    <row r="124" spans="1:28" s="5" customFormat="1" x14ac:dyDescent="0.3">
      <c r="A124" s="5">
        <f t="shared" si="43"/>
        <v>123</v>
      </c>
      <c r="B124" s="189" t="s">
        <v>986</v>
      </c>
      <c r="C124" s="189" t="s">
        <v>1132</v>
      </c>
      <c r="D124" s="242" t="s">
        <v>950</v>
      </c>
      <c r="E124" s="190" t="s">
        <v>985</v>
      </c>
      <c r="F124" s="3" t="s">
        <v>20</v>
      </c>
      <c r="G124" s="91">
        <v>33</v>
      </c>
      <c r="H124" s="91">
        <v>39</v>
      </c>
      <c r="I124" s="91">
        <v>33</v>
      </c>
      <c r="J124" s="91">
        <v>28</v>
      </c>
      <c r="K124" s="1">
        <f t="shared" si="27"/>
        <v>33.25</v>
      </c>
      <c r="L124" s="1">
        <f t="shared" si="44"/>
        <v>66.5</v>
      </c>
      <c r="M124" s="91">
        <v>54</v>
      </c>
      <c r="N124" s="91">
        <v>56</v>
      </c>
      <c r="O124" s="5">
        <v>66</v>
      </c>
      <c r="P124" s="7">
        <v>78</v>
      </c>
      <c r="Q124" s="6">
        <f t="shared" si="28"/>
        <v>63.5</v>
      </c>
      <c r="R124" s="7">
        <v>40</v>
      </c>
      <c r="S124" s="94">
        <v>38</v>
      </c>
      <c r="T124" s="5">
        <v>39</v>
      </c>
      <c r="U124" s="6">
        <f t="shared" si="29"/>
        <v>247</v>
      </c>
      <c r="V124" s="11" t="b">
        <f t="shared" si="39"/>
        <v>1</v>
      </c>
      <c r="W124" s="11" t="b">
        <f t="shared" si="32"/>
        <v>1</v>
      </c>
      <c r="X124" s="40" t="b">
        <f t="shared" si="40"/>
        <v>1</v>
      </c>
      <c r="Y124" s="40" t="b">
        <f t="shared" si="42"/>
        <v>1</v>
      </c>
      <c r="Z124" s="40" t="b">
        <f t="shared" si="34"/>
        <v>1</v>
      </c>
      <c r="AA124" s="40" t="b">
        <f t="shared" si="45"/>
        <v>1</v>
      </c>
      <c r="AB124" s="40" t="b">
        <f t="shared" si="35"/>
        <v>1</v>
      </c>
    </row>
    <row r="125" spans="1:28" s="5" customFormat="1" x14ac:dyDescent="0.3">
      <c r="A125" s="5">
        <f t="shared" si="43"/>
        <v>124</v>
      </c>
      <c r="B125" s="189" t="s">
        <v>437</v>
      </c>
      <c r="C125" s="189" t="s">
        <v>1163</v>
      </c>
      <c r="D125" s="242" t="s">
        <v>376</v>
      </c>
      <c r="E125" s="190" t="s">
        <v>436</v>
      </c>
      <c r="F125" s="3" t="s">
        <v>20</v>
      </c>
      <c r="G125" s="91">
        <v>34</v>
      </c>
      <c r="H125" s="91">
        <v>39</v>
      </c>
      <c r="I125" s="91">
        <v>36</v>
      </c>
      <c r="J125" s="91">
        <v>28</v>
      </c>
      <c r="K125" s="1">
        <f t="shared" si="27"/>
        <v>34.25</v>
      </c>
      <c r="L125" s="1">
        <f t="shared" si="44"/>
        <v>68.5</v>
      </c>
      <c r="M125" s="91">
        <v>51</v>
      </c>
      <c r="N125" s="91">
        <v>61</v>
      </c>
      <c r="O125" s="5">
        <v>71</v>
      </c>
      <c r="P125" s="7">
        <v>79</v>
      </c>
      <c r="Q125" s="6">
        <f t="shared" si="28"/>
        <v>65.5</v>
      </c>
      <c r="R125" s="7">
        <v>40</v>
      </c>
      <c r="S125" s="94">
        <v>41</v>
      </c>
      <c r="T125" s="5">
        <v>35</v>
      </c>
      <c r="U125" s="6">
        <f t="shared" si="29"/>
        <v>250</v>
      </c>
      <c r="V125" s="11" t="b">
        <f t="shared" si="39"/>
        <v>1</v>
      </c>
      <c r="W125" s="11" t="b">
        <f t="shared" si="32"/>
        <v>1</v>
      </c>
      <c r="X125" s="40" t="b">
        <f t="shared" si="40"/>
        <v>1</v>
      </c>
      <c r="Y125" s="40" t="b">
        <f t="shared" si="42"/>
        <v>1</v>
      </c>
      <c r="Z125" s="40" t="b">
        <f t="shared" si="34"/>
        <v>1</v>
      </c>
      <c r="AA125" s="40" t="b">
        <f t="shared" si="45"/>
        <v>1</v>
      </c>
      <c r="AB125" s="40" t="b">
        <f t="shared" si="35"/>
        <v>1</v>
      </c>
    </row>
    <row r="126" spans="1:28" s="5" customFormat="1" x14ac:dyDescent="0.3">
      <c r="A126" s="5">
        <f t="shared" si="43"/>
        <v>125</v>
      </c>
      <c r="B126" s="189" t="s">
        <v>763</v>
      </c>
      <c r="C126" s="189" t="s">
        <v>93</v>
      </c>
      <c r="D126" s="242" t="s">
        <v>84</v>
      </c>
      <c r="E126" s="190" t="s">
        <v>762</v>
      </c>
      <c r="F126" s="3" t="s">
        <v>20</v>
      </c>
      <c r="G126" s="91">
        <v>40</v>
      </c>
      <c r="H126" s="91">
        <v>39</v>
      </c>
      <c r="I126" s="91">
        <v>37</v>
      </c>
      <c r="J126" s="91">
        <v>38</v>
      </c>
      <c r="K126" s="1">
        <f t="shared" si="27"/>
        <v>38.5</v>
      </c>
      <c r="L126" s="1">
        <f t="shared" si="44"/>
        <v>77</v>
      </c>
      <c r="M126" s="91">
        <v>60</v>
      </c>
      <c r="N126" s="91">
        <v>72</v>
      </c>
      <c r="O126" s="5">
        <v>68</v>
      </c>
      <c r="P126" s="7">
        <v>76</v>
      </c>
      <c r="Q126" s="6">
        <f t="shared" si="28"/>
        <v>69</v>
      </c>
      <c r="R126" s="7">
        <v>20</v>
      </c>
      <c r="S126" s="94">
        <v>39</v>
      </c>
      <c r="T126" s="5">
        <v>43</v>
      </c>
      <c r="U126" s="6">
        <f t="shared" si="29"/>
        <v>248</v>
      </c>
      <c r="V126" s="11" t="b">
        <f t="shared" si="39"/>
        <v>1</v>
      </c>
      <c r="W126" s="11" t="b">
        <f t="shared" si="32"/>
        <v>1</v>
      </c>
      <c r="X126" s="40" t="b">
        <f t="shared" si="40"/>
        <v>0</v>
      </c>
      <c r="Y126" s="40" t="b">
        <f t="shared" si="42"/>
        <v>1</v>
      </c>
      <c r="Z126" s="40" t="b">
        <f t="shared" si="34"/>
        <v>1</v>
      </c>
      <c r="AA126" s="40" t="b">
        <f t="shared" si="45"/>
        <v>1</v>
      </c>
      <c r="AB126" s="40" t="b">
        <f t="shared" si="35"/>
        <v>0</v>
      </c>
    </row>
    <row r="127" spans="1:28" s="5" customFormat="1" x14ac:dyDescent="0.3">
      <c r="A127" s="5">
        <f>A126+1</f>
        <v>126</v>
      </c>
      <c r="B127" s="189" t="s">
        <v>739</v>
      </c>
      <c r="C127" s="189" t="s">
        <v>1254</v>
      </c>
      <c r="D127" s="242" t="s">
        <v>84</v>
      </c>
      <c r="E127" s="190" t="s">
        <v>738</v>
      </c>
      <c r="F127" s="3" t="s">
        <v>21</v>
      </c>
      <c r="G127" s="64">
        <v>38</v>
      </c>
      <c r="H127" s="91">
        <v>37</v>
      </c>
      <c r="I127" s="91">
        <v>32</v>
      </c>
      <c r="J127" s="91">
        <v>36</v>
      </c>
      <c r="K127" s="1">
        <f t="shared" si="27"/>
        <v>35.75</v>
      </c>
      <c r="L127" s="1">
        <f t="shared" si="44"/>
        <v>71.5</v>
      </c>
      <c r="M127" s="91">
        <v>56</v>
      </c>
      <c r="N127" s="91">
        <v>36</v>
      </c>
      <c r="O127" s="5">
        <v>78</v>
      </c>
      <c r="P127" s="7">
        <v>80</v>
      </c>
      <c r="Q127" s="6">
        <f t="shared" si="28"/>
        <v>62.5</v>
      </c>
      <c r="R127" s="7">
        <v>40</v>
      </c>
      <c r="S127" s="94">
        <v>36</v>
      </c>
      <c r="T127" s="5">
        <v>38</v>
      </c>
      <c r="U127" s="6">
        <f t="shared" si="29"/>
        <v>248</v>
      </c>
      <c r="V127" s="11" t="b">
        <f t="shared" ref="V127:V150" si="46">IF(L127,L127&gt;=56,L127&lt;56)</f>
        <v>1</v>
      </c>
      <c r="W127" s="11" t="b">
        <f t="shared" si="32"/>
        <v>1</v>
      </c>
      <c r="X127" s="40" t="b">
        <f t="shared" ref="X127:X150" si="47">IF(R127,R127=40)</f>
        <v>1</v>
      </c>
      <c r="Y127" s="40" t="b">
        <f>IF(S127,S127&gt;=31,S127&lt;31)</f>
        <v>1</v>
      </c>
      <c r="Z127" s="40" t="b">
        <f t="shared" ref="Z127:Z187" si="48">IF(T127,T127&gt;=35,T127&lt;35)</f>
        <v>1</v>
      </c>
      <c r="AA127" s="40" t="b">
        <f t="shared" si="45"/>
        <v>1</v>
      </c>
      <c r="AB127" s="40" t="b">
        <f t="shared" si="35"/>
        <v>1</v>
      </c>
    </row>
    <row r="128" spans="1:28" s="5" customFormat="1" x14ac:dyDescent="0.3">
      <c r="A128" s="5">
        <f t="shared" ref="A128:A143" si="49">A127+1</f>
        <v>127</v>
      </c>
      <c r="B128" s="189" t="s">
        <v>782</v>
      </c>
      <c r="C128" s="189" t="s">
        <v>1267</v>
      </c>
      <c r="D128" s="242" t="s">
        <v>75</v>
      </c>
      <c r="E128" s="190" t="s">
        <v>781</v>
      </c>
      <c r="F128" s="3" t="s">
        <v>21</v>
      </c>
      <c r="G128" s="91">
        <v>36</v>
      </c>
      <c r="H128" s="91">
        <v>37</v>
      </c>
      <c r="I128" s="91">
        <v>29</v>
      </c>
      <c r="J128" s="91">
        <v>38</v>
      </c>
      <c r="K128" s="1">
        <f t="shared" si="27"/>
        <v>35</v>
      </c>
      <c r="L128" s="1">
        <f t="shared" si="44"/>
        <v>70</v>
      </c>
      <c r="M128" s="91">
        <v>76</v>
      </c>
      <c r="N128" s="91">
        <v>46</v>
      </c>
      <c r="O128" s="5">
        <v>65</v>
      </c>
      <c r="P128" s="7">
        <v>60</v>
      </c>
      <c r="Q128" s="6">
        <f t="shared" si="28"/>
        <v>61.75</v>
      </c>
      <c r="R128" s="7">
        <v>20</v>
      </c>
      <c r="S128" s="94">
        <v>21</v>
      </c>
      <c r="T128" s="5">
        <v>25</v>
      </c>
      <c r="U128" s="6">
        <f t="shared" si="29"/>
        <v>197.75</v>
      </c>
      <c r="V128" s="11" t="b">
        <f t="shared" si="46"/>
        <v>1</v>
      </c>
      <c r="W128" s="11" t="b">
        <f t="shared" si="32"/>
        <v>1</v>
      </c>
      <c r="X128" s="40" t="b">
        <f t="shared" si="47"/>
        <v>0</v>
      </c>
      <c r="Y128" s="40" t="b">
        <f t="shared" ref="Y128:Y150" si="50">IF(S128,S128&gt;=31,S128&lt;31)</f>
        <v>0</v>
      </c>
      <c r="Z128" s="40" t="b">
        <f t="shared" si="48"/>
        <v>0</v>
      </c>
      <c r="AA128" s="40" t="b">
        <f t="shared" si="45"/>
        <v>0</v>
      </c>
      <c r="AB128" s="40" t="b">
        <f t="shared" si="35"/>
        <v>0</v>
      </c>
    </row>
    <row r="129" spans="1:28" s="5" customFormat="1" x14ac:dyDescent="0.3">
      <c r="A129" s="5">
        <f t="shared" si="49"/>
        <v>128</v>
      </c>
      <c r="B129" s="189" t="s">
        <v>689</v>
      </c>
      <c r="C129" s="189" t="s">
        <v>1239</v>
      </c>
      <c r="D129" s="242" t="s">
        <v>690</v>
      </c>
      <c r="E129" s="190" t="s">
        <v>688</v>
      </c>
      <c r="F129" s="3" t="s">
        <v>21</v>
      </c>
      <c r="G129" s="91">
        <v>30</v>
      </c>
      <c r="H129" s="91">
        <v>39</v>
      </c>
      <c r="I129" s="91">
        <v>30</v>
      </c>
      <c r="J129" s="91">
        <v>33</v>
      </c>
      <c r="K129" s="1">
        <f t="shared" si="27"/>
        <v>33</v>
      </c>
      <c r="L129" s="1">
        <f t="shared" si="44"/>
        <v>66</v>
      </c>
      <c r="M129" s="91">
        <v>58</v>
      </c>
      <c r="N129" s="91">
        <v>46</v>
      </c>
      <c r="O129" s="5">
        <v>79</v>
      </c>
      <c r="P129" s="7">
        <v>80</v>
      </c>
      <c r="Q129" s="6">
        <f t="shared" si="28"/>
        <v>65.75</v>
      </c>
      <c r="R129" s="7">
        <v>40</v>
      </c>
      <c r="S129" s="94">
        <v>20</v>
      </c>
      <c r="T129" s="5">
        <v>38</v>
      </c>
      <c r="U129" s="6">
        <f t="shared" si="29"/>
        <v>229.75</v>
      </c>
      <c r="V129" s="11" t="b">
        <f t="shared" si="46"/>
        <v>1</v>
      </c>
      <c r="W129" s="11" t="b">
        <f t="shared" si="32"/>
        <v>1</v>
      </c>
      <c r="X129" s="40" t="b">
        <f t="shared" si="47"/>
        <v>1</v>
      </c>
      <c r="Y129" s="40" t="b">
        <f t="shared" si="50"/>
        <v>0</v>
      </c>
      <c r="Z129" s="40" t="b">
        <f t="shared" si="48"/>
        <v>1</v>
      </c>
      <c r="AA129" s="40" t="b">
        <f t="shared" si="45"/>
        <v>1</v>
      </c>
      <c r="AB129" s="40" t="b">
        <f t="shared" si="35"/>
        <v>0</v>
      </c>
    </row>
    <row r="130" spans="1:28" s="5" customFormat="1" x14ac:dyDescent="0.3">
      <c r="A130" s="5">
        <f t="shared" si="49"/>
        <v>129</v>
      </c>
      <c r="B130" s="189" t="s">
        <v>1149</v>
      </c>
      <c r="C130" s="189" t="s">
        <v>74</v>
      </c>
      <c r="D130" s="242" t="s">
        <v>376</v>
      </c>
      <c r="E130" s="190" t="s">
        <v>388</v>
      </c>
      <c r="F130" s="3" t="s">
        <v>21</v>
      </c>
      <c r="G130" s="91">
        <v>40</v>
      </c>
      <c r="H130" s="91">
        <v>39</v>
      </c>
      <c r="I130" s="91">
        <v>31</v>
      </c>
      <c r="J130" s="91">
        <v>37</v>
      </c>
      <c r="K130" s="1">
        <f t="shared" ref="K130:K193" si="51">AVERAGE(G130,H130,I130,J130)</f>
        <v>36.75</v>
      </c>
      <c r="L130" s="1">
        <f t="shared" si="44"/>
        <v>73.5</v>
      </c>
      <c r="M130" s="91">
        <v>79</v>
      </c>
      <c r="N130" s="91">
        <v>79</v>
      </c>
      <c r="O130" s="5">
        <v>76</v>
      </c>
      <c r="P130" s="7">
        <v>80</v>
      </c>
      <c r="Q130" s="6">
        <f t="shared" ref="Q130:Q193" si="52">AVERAGE(M130,N130,O130,P130)</f>
        <v>78.5</v>
      </c>
      <c r="R130" s="7">
        <v>40</v>
      </c>
      <c r="S130" s="94">
        <v>32</v>
      </c>
      <c r="T130" s="5">
        <v>38</v>
      </c>
      <c r="U130" s="6">
        <f t="shared" ref="U130:U193" si="53">SUM(L130 + Q130 +R130 + S130 + T130)</f>
        <v>262</v>
      </c>
      <c r="V130" s="11" t="b">
        <f t="shared" si="46"/>
        <v>1</v>
      </c>
      <c r="W130" s="11" t="b">
        <f t="shared" si="32"/>
        <v>1</v>
      </c>
      <c r="X130" s="40" t="b">
        <f t="shared" si="47"/>
        <v>1</v>
      </c>
      <c r="Y130" s="40" t="b">
        <f t="shared" si="50"/>
        <v>1</v>
      </c>
      <c r="Z130" s="40" t="b">
        <f t="shared" si="48"/>
        <v>1</v>
      </c>
      <c r="AA130" s="40" t="b">
        <f t="shared" si="45"/>
        <v>1</v>
      </c>
      <c r="AB130" s="40" t="b">
        <f t="shared" si="35"/>
        <v>1</v>
      </c>
    </row>
    <row r="131" spans="1:28" s="5" customFormat="1" x14ac:dyDescent="0.3">
      <c r="A131" s="5">
        <f t="shared" si="49"/>
        <v>130</v>
      </c>
      <c r="B131" s="189" t="s">
        <v>528</v>
      </c>
      <c r="C131" s="189" t="s">
        <v>124</v>
      </c>
      <c r="D131" s="242" t="s">
        <v>516</v>
      </c>
      <c r="E131" s="190" t="s">
        <v>527</v>
      </c>
      <c r="F131" s="3" t="s">
        <v>21</v>
      </c>
      <c r="G131" s="91">
        <v>38</v>
      </c>
      <c r="H131" s="91">
        <v>37</v>
      </c>
      <c r="I131" s="91">
        <v>35</v>
      </c>
      <c r="J131" s="91">
        <v>35</v>
      </c>
      <c r="K131" s="1">
        <f t="shared" si="51"/>
        <v>36.25</v>
      </c>
      <c r="L131" s="1">
        <f t="shared" si="44"/>
        <v>72.5</v>
      </c>
      <c r="M131" s="91">
        <v>61</v>
      </c>
      <c r="N131" s="91">
        <v>60</v>
      </c>
      <c r="O131" s="5">
        <v>73</v>
      </c>
      <c r="P131" s="7">
        <v>79</v>
      </c>
      <c r="Q131" s="6">
        <f t="shared" si="52"/>
        <v>68.25</v>
      </c>
      <c r="R131" s="7">
        <v>40</v>
      </c>
      <c r="S131" s="94">
        <v>22</v>
      </c>
      <c r="T131" s="5">
        <v>40</v>
      </c>
      <c r="U131" s="6">
        <f t="shared" si="53"/>
        <v>242.75</v>
      </c>
      <c r="V131" s="11" t="b">
        <f t="shared" si="46"/>
        <v>1</v>
      </c>
      <c r="W131" s="11" t="b">
        <f t="shared" si="32"/>
        <v>1</v>
      </c>
      <c r="X131" s="40" t="b">
        <f t="shared" si="47"/>
        <v>1</v>
      </c>
      <c r="Y131" s="40" t="b">
        <f t="shared" si="50"/>
        <v>0</v>
      </c>
      <c r="Z131" s="40" t="b">
        <f t="shared" si="48"/>
        <v>1</v>
      </c>
      <c r="AA131" s="40" t="b">
        <f t="shared" si="45"/>
        <v>1</v>
      </c>
      <c r="AB131" s="40" t="b">
        <f t="shared" si="35"/>
        <v>0</v>
      </c>
    </row>
    <row r="132" spans="1:28" s="5" customFormat="1" x14ac:dyDescent="0.3">
      <c r="A132" s="5">
        <f t="shared" si="49"/>
        <v>131</v>
      </c>
      <c r="B132" s="189" t="s">
        <v>1224</v>
      </c>
      <c r="C132" s="189" t="s">
        <v>162</v>
      </c>
      <c r="D132" s="242" t="s">
        <v>639</v>
      </c>
      <c r="E132" s="190" t="s">
        <v>642</v>
      </c>
      <c r="F132" s="3" t="s">
        <v>21</v>
      </c>
      <c r="G132" s="91">
        <v>36</v>
      </c>
      <c r="H132" s="91">
        <v>37</v>
      </c>
      <c r="I132" s="91">
        <v>31</v>
      </c>
      <c r="J132" s="91">
        <v>39</v>
      </c>
      <c r="K132" s="1">
        <f t="shared" si="51"/>
        <v>35.75</v>
      </c>
      <c r="L132" s="1">
        <f t="shared" si="44"/>
        <v>71.5</v>
      </c>
      <c r="M132" s="91">
        <v>76</v>
      </c>
      <c r="N132" s="91">
        <v>74</v>
      </c>
      <c r="O132" s="5">
        <v>78</v>
      </c>
      <c r="P132" s="7">
        <v>80</v>
      </c>
      <c r="Q132" s="6">
        <f t="shared" si="52"/>
        <v>77</v>
      </c>
      <c r="R132" s="7">
        <v>40</v>
      </c>
      <c r="S132" s="94">
        <v>31</v>
      </c>
      <c r="T132" s="5">
        <v>41</v>
      </c>
      <c r="U132" s="6">
        <f t="shared" si="53"/>
        <v>260.5</v>
      </c>
      <c r="V132" s="11" t="b">
        <f t="shared" si="46"/>
        <v>1</v>
      </c>
      <c r="W132" s="11" t="b">
        <f t="shared" si="32"/>
        <v>1</v>
      </c>
      <c r="X132" s="40" t="b">
        <f t="shared" si="47"/>
        <v>1</v>
      </c>
      <c r="Y132" s="40" t="b">
        <f t="shared" si="50"/>
        <v>1</v>
      </c>
      <c r="Z132" s="40" t="b">
        <f t="shared" si="48"/>
        <v>1</v>
      </c>
      <c r="AA132" s="40" t="b">
        <f t="shared" si="45"/>
        <v>1</v>
      </c>
      <c r="AB132" s="40" t="b">
        <f t="shared" si="35"/>
        <v>1</v>
      </c>
    </row>
    <row r="133" spans="1:28" s="5" customFormat="1" x14ac:dyDescent="0.3">
      <c r="A133" s="5">
        <f t="shared" si="49"/>
        <v>132</v>
      </c>
      <c r="B133" s="189" t="s">
        <v>474</v>
      </c>
      <c r="C133" s="189" t="s">
        <v>1176</v>
      </c>
      <c r="D133" s="242" t="s">
        <v>469</v>
      </c>
      <c r="E133" s="190" t="s">
        <v>473</v>
      </c>
      <c r="F133" s="3" t="s">
        <v>21</v>
      </c>
      <c r="G133" s="91">
        <v>37</v>
      </c>
      <c r="H133" s="91">
        <v>38</v>
      </c>
      <c r="I133" s="91">
        <v>37</v>
      </c>
      <c r="J133" s="91">
        <v>36</v>
      </c>
      <c r="K133" s="1">
        <f t="shared" si="51"/>
        <v>37</v>
      </c>
      <c r="L133" s="1">
        <f t="shared" si="44"/>
        <v>74</v>
      </c>
      <c r="M133" s="91">
        <v>71</v>
      </c>
      <c r="N133" s="91">
        <v>76</v>
      </c>
      <c r="O133" s="5">
        <v>76</v>
      </c>
      <c r="P133" s="7">
        <v>70</v>
      </c>
      <c r="Q133" s="6">
        <f t="shared" si="52"/>
        <v>73.25</v>
      </c>
      <c r="R133" s="7">
        <v>40</v>
      </c>
      <c r="S133" s="94">
        <v>40</v>
      </c>
      <c r="T133" s="5">
        <v>38</v>
      </c>
      <c r="U133" s="6">
        <f t="shared" si="53"/>
        <v>265.25</v>
      </c>
      <c r="V133" s="11" t="b">
        <f t="shared" si="46"/>
        <v>1</v>
      </c>
      <c r="W133" s="11" t="b">
        <f t="shared" si="32"/>
        <v>1</v>
      </c>
      <c r="X133" s="40" t="b">
        <f t="shared" si="47"/>
        <v>1</v>
      </c>
      <c r="Y133" s="40" t="b">
        <f t="shared" si="50"/>
        <v>1</v>
      </c>
      <c r="Z133" s="40" t="b">
        <f t="shared" si="48"/>
        <v>1</v>
      </c>
      <c r="AA133" s="40" t="b">
        <f t="shared" si="45"/>
        <v>1</v>
      </c>
      <c r="AB133" s="40" t="b">
        <f t="shared" si="35"/>
        <v>1</v>
      </c>
    </row>
    <row r="134" spans="1:28" s="5" customFormat="1" x14ac:dyDescent="0.3">
      <c r="A134" s="5">
        <f t="shared" si="49"/>
        <v>133</v>
      </c>
      <c r="B134" s="189" t="s">
        <v>259</v>
      </c>
      <c r="C134" s="189" t="s">
        <v>1098</v>
      </c>
      <c r="D134" s="242" t="s">
        <v>246</v>
      </c>
      <c r="E134" s="190" t="s">
        <v>258</v>
      </c>
      <c r="F134" s="3" t="s">
        <v>21</v>
      </c>
      <c r="G134" s="91">
        <v>36</v>
      </c>
      <c r="H134" s="91">
        <v>34</v>
      </c>
      <c r="I134" s="91">
        <v>31</v>
      </c>
      <c r="J134" s="91">
        <v>34</v>
      </c>
      <c r="K134" s="1">
        <f t="shared" si="51"/>
        <v>33.75</v>
      </c>
      <c r="L134" s="1">
        <f t="shared" si="44"/>
        <v>67.5</v>
      </c>
      <c r="M134" s="91">
        <v>58</v>
      </c>
      <c r="N134" s="91">
        <v>74</v>
      </c>
      <c r="O134" s="5">
        <v>76</v>
      </c>
      <c r="P134" s="7">
        <v>78</v>
      </c>
      <c r="Q134" s="6">
        <f t="shared" si="52"/>
        <v>71.5</v>
      </c>
      <c r="R134" s="7">
        <v>30</v>
      </c>
      <c r="S134" s="94">
        <v>34</v>
      </c>
      <c r="T134" s="5">
        <v>40</v>
      </c>
      <c r="U134" s="6">
        <f t="shared" si="53"/>
        <v>243</v>
      </c>
      <c r="V134" s="11" t="b">
        <f t="shared" si="46"/>
        <v>1</v>
      </c>
      <c r="W134" s="11" t="b">
        <f t="shared" si="32"/>
        <v>1</v>
      </c>
      <c r="X134" s="40" t="b">
        <f t="shared" si="47"/>
        <v>0</v>
      </c>
      <c r="Y134" s="40" t="b">
        <f t="shared" si="50"/>
        <v>1</v>
      </c>
      <c r="Z134" s="40" t="b">
        <f t="shared" si="48"/>
        <v>1</v>
      </c>
      <c r="AA134" s="40" t="b">
        <f t="shared" si="45"/>
        <v>1</v>
      </c>
      <c r="AB134" s="40" t="b">
        <f t="shared" si="35"/>
        <v>0</v>
      </c>
    </row>
    <row r="135" spans="1:28" s="207" customFormat="1" x14ac:dyDescent="0.3">
      <c r="A135" s="207">
        <f t="shared" si="49"/>
        <v>134</v>
      </c>
      <c r="B135" s="209" t="s">
        <v>727</v>
      </c>
      <c r="C135" s="209" t="s">
        <v>121</v>
      </c>
      <c r="D135" s="244" t="s">
        <v>719</v>
      </c>
      <c r="E135" s="210" t="s">
        <v>726</v>
      </c>
      <c r="F135" s="218" t="s">
        <v>21</v>
      </c>
      <c r="G135" s="208">
        <v>37</v>
      </c>
      <c r="H135" s="208">
        <v>40</v>
      </c>
      <c r="I135" s="208"/>
      <c r="J135" s="208"/>
      <c r="K135" s="211">
        <f t="shared" si="51"/>
        <v>38.5</v>
      </c>
      <c r="L135" s="211">
        <f t="shared" si="44"/>
        <v>77</v>
      </c>
      <c r="M135" s="208">
        <v>55</v>
      </c>
      <c r="N135" s="208"/>
      <c r="P135" s="212"/>
      <c r="Q135" s="213">
        <f t="shared" si="52"/>
        <v>55</v>
      </c>
      <c r="R135" s="212">
        <v>10</v>
      </c>
      <c r="S135" s="219"/>
      <c r="U135" s="213">
        <f t="shared" si="53"/>
        <v>142</v>
      </c>
      <c r="V135" s="214" t="b">
        <f t="shared" si="46"/>
        <v>1</v>
      </c>
      <c r="W135" s="214" t="b">
        <f t="shared" ref="W135:W175" si="54">IF(Q135,Q135&gt;=56,Q135&lt;56)</f>
        <v>0</v>
      </c>
      <c r="X135" s="215" t="b">
        <f t="shared" si="47"/>
        <v>0</v>
      </c>
      <c r="Y135" s="134" t="b">
        <f t="shared" si="50"/>
        <v>1</v>
      </c>
      <c r="Z135" s="215" t="b">
        <f t="shared" si="48"/>
        <v>1</v>
      </c>
      <c r="AA135" s="134" t="b">
        <f t="shared" si="45"/>
        <v>0</v>
      </c>
      <c r="AB135" s="215" t="b">
        <f t="shared" ref="AB135:AB175" si="55">AND(V135:AA135)</f>
        <v>0</v>
      </c>
    </row>
    <row r="136" spans="1:28" x14ac:dyDescent="0.3">
      <c r="A136" s="5">
        <f t="shared" si="49"/>
        <v>135</v>
      </c>
      <c r="B136" s="189" t="s">
        <v>126</v>
      </c>
      <c r="C136" s="189" t="s">
        <v>142</v>
      </c>
      <c r="D136" s="242" t="s">
        <v>246</v>
      </c>
      <c r="E136" s="190" t="s">
        <v>260</v>
      </c>
      <c r="F136" s="3" t="s">
        <v>21</v>
      </c>
      <c r="G136" s="91">
        <v>40</v>
      </c>
      <c r="H136" s="91">
        <v>37</v>
      </c>
      <c r="I136" s="91">
        <v>35</v>
      </c>
      <c r="J136" s="91">
        <v>39</v>
      </c>
      <c r="K136" s="1">
        <f t="shared" si="51"/>
        <v>37.75</v>
      </c>
      <c r="L136" s="1">
        <f t="shared" si="44"/>
        <v>75.5</v>
      </c>
      <c r="M136" s="91">
        <v>56</v>
      </c>
      <c r="N136" s="91">
        <v>62</v>
      </c>
      <c r="O136" s="5">
        <v>64</v>
      </c>
      <c r="P136" s="7">
        <v>80</v>
      </c>
      <c r="Q136" s="6">
        <f t="shared" si="52"/>
        <v>65.5</v>
      </c>
      <c r="R136" s="7">
        <v>20</v>
      </c>
      <c r="S136" s="94">
        <v>20</v>
      </c>
      <c r="T136" s="5">
        <v>37</v>
      </c>
      <c r="U136" s="6">
        <f t="shared" si="53"/>
        <v>218</v>
      </c>
      <c r="V136" s="11" t="b">
        <f t="shared" si="46"/>
        <v>1</v>
      </c>
      <c r="W136" s="11" t="b">
        <f t="shared" si="54"/>
        <v>1</v>
      </c>
      <c r="X136" s="40" t="b">
        <f t="shared" si="47"/>
        <v>0</v>
      </c>
      <c r="Y136" s="40" t="b">
        <f t="shared" si="50"/>
        <v>0</v>
      </c>
      <c r="Z136" s="40" t="b">
        <f t="shared" si="48"/>
        <v>1</v>
      </c>
      <c r="AA136" s="40" t="b">
        <f t="shared" si="45"/>
        <v>1</v>
      </c>
      <c r="AB136" s="40" t="b">
        <f t="shared" si="55"/>
        <v>0</v>
      </c>
    </row>
    <row r="137" spans="1:28" s="5" customFormat="1" x14ac:dyDescent="0.3">
      <c r="A137" s="5">
        <f t="shared" si="49"/>
        <v>136</v>
      </c>
      <c r="B137" s="189" t="s">
        <v>1327</v>
      </c>
      <c r="C137" s="189" t="s">
        <v>141</v>
      </c>
      <c r="D137" s="242" t="s">
        <v>323</v>
      </c>
      <c r="E137" s="190" t="s">
        <v>336</v>
      </c>
      <c r="F137" s="3" t="s">
        <v>21</v>
      </c>
      <c r="G137" s="91">
        <v>21</v>
      </c>
      <c r="H137" s="91">
        <v>40</v>
      </c>
      <c r="I137" s="91">
        <v>33</v>
      </c>
      <c r="J137" s="91">
        <v>38</v>
      </c>
      <c r="K137" s="1">
        <f t="shared" si="51"/>
        <v>33</v>
      </c>
      <c r="L137" s="1">
        <f t="shared" si="44"/>
        <v>66</v>
      </c>
      <c r="M137" s="91">
        <v>59</v>
      </c>
      <c r="N137" s="91">
        <v>77</v>
      </c>
      <c r="O137" s="5">
        <v>69</v>
      </c>
      <c r="P137" s="7">
        <v>79</v>
      </c>
      <c r="Q137" s="6">
        <f t="shared" si="52"/>
        <v>71</v>
      </c>
      <c r="R137" s="7">
        <v>40</v>
      </c>
      <c r="S137" s="94">
        <v>23</v>
      </c>
      <c r="T137" s="5">
        <v>40</v>
      </c>
      <c r="U137" s="6">
        <f t="shared" si="53"/>
        <v>240</v>
      </c>
      <c r="V137" s="11" t="b">
        <f t="shared" si="46"/>
        <v>1</v>
      </c>
      <c r="W137" s="11" t="b">
        <f t="shared" si="54"/>
        <v>1</v>
      </c>
      <c r="X137" s="40" t="b">
        <f t="shared" si="47"/>
        <v>1</v>
      </c>
      <c r="Y137" s="40" t="b">
        <f t="shared" si="50"/>
        <v>0</v>
      </c>
      <c r="Z137" s="40" t="b">
        <f t="shared" si="48"/>
        <v>1</v>
      </c>
      <c r="AA137" s="40" t="b">
        <f t="shared" si="45"/>
        <v>1</v>
      </c>
      <c r="AB137" s="40" t="b">
        <f t="shared" si="55"/>
        <v>0</v>
      </c>
    </row>
    <row r="138" spans="1:28" s="5" customFormat="1" x14ac:dyDescent="0.3">
      <c r="A138" s="5">
        <f t="shared" si="49"/>
        <v>137</v>
      </c>
      <c r="B138" s="189" t="s">
        <v>90</v>
      </c>
      <c r="C138" s="189" t="s">
        <v>135</v>
      </c>
      <c r="D138" s="242" t="s">
        <v>950</v>
      </c>
      <c r="E138" s="190" t="s">
        <v>959</v>
      </c>
      <c r="F138" s="3" t="s">
        <v>21</v>
      </c>
      <c r="G138" s="91">
        <v>34</v>
      </c>
      <c r="H138" s="91">
        <v>37</v>
      </c>
      <c r="I138" s="91">
        <v>26</v>
      </c>
      <c r="J138" s="91">
        <v>39</v>
      </c>
      <c r="K138" s="1">
        <f t="shared" si="51"/>
        <v>34</v>
      </c>
      <c r="L138" s="1">
        <f t="shared" si="44"/>
        <v>68</v>
      </c>
      <c r="M138" s="91">
        <v>53</v>
      </c>
      <c r="N138" s="91">
        <v>44</v>
      </c>
      <c r="O138" s="5">
        <v>0</v>
      </c>
      <c r="P138" s="7">
        <v>78</v>
      </c>
      <c r="Q138" s="6">
        <f t="shared" si="52"/>
        <v>43.75</v>
      </c>
      <c r="R138" s="7">
        <v>40</v>
      </c>
      <c r="S138" s="94">
        <v>41</v>
      </c>
      <c r="T138" s="5">
        <v>36</v>
      </c>
      <c r="U138" s="6">
        <f t="shared" si="53"/>
        <v>228.75</v>
      </c>
      <c r="V138" s="11" t="b">
        <f t="shared" si="46"/>
        <v>1</v>
      </c>
      <c r="W138" s="11" t="b">
        <f t="shared" si="54"/>
        <v>0</v>
      </c>
      <c r="X138" s="40" t="b">
        <f t="shared" si="47"/>
        <v>1</v>
      </c>
      <c r="Y138" s="40" t="b">
        <f t="shared" si="50"/>
        <v>1</v>
      </c>
      <c r="Z138" s="40" t="b">
        <f t="shared" si="48"/>
        <v>1</v>
      </c>
      <c r="AA138" s="40" t="b">
        <f t="shared" si="45"/>
        <v>1</v>
      </c>
      <c r="AB138" s="40" t="b">
        <f t="shared" si="55"/>
        <v>0</v>
      </c>
    </row>
    <row r="139" spans="1:28" s="5" customFormat="1" x14ac:dyDescent="0.3">
      <c r="A139" s="5">
        <f t="shared" si="49"/>
        <v>138</v>
      </c>
      <c r="B139" s="189" t="s">
        <v>90</v>
      </c>
      <c r="C139" s="189" t="s">
        <v>1155</v>
      </c>
      <c r="D139" s="242" t="s">
        <v>376</v>
      </c>
      <c r="E139" s="190" t="s">
        <v>404</v>
      </c>
      <c r="F139" s="3" t="s">
        <v>21</v>
      </c>
      <c r="G139" s="91">
        <v>40</v>
      </c>
      <c r="H139" s="91">
        <v>37</v>
      </c>
      <c r="I139" s="91">
        <v>31</v>
      </c>
      <c r="J139" s="91">
        <v>32</v>
      </c>
      <c r="K139" s="1">
        <f t="shared" si="51"/>
        <v>35</v>
      </c>
      <c r="L139" s="1">
        <f t="shared" si="44"/>
        <v>70</v>
      </c>
      <c r="M139" s="91">
        <v>53</v>
      </c>
      <c r="N139" s="91">
        <v>73</v>
      </c>
      <c r="O139" s="5">
        <v>75</v>
      </c>
      <c r="P139" s="7">
        <v>80</v>
      </c>
      <c r="Q139" s="6">
        <f t="shared" si="52"/>
        <v>70.25</v>
      </c>
      <c r="R139" s="7">
        <v>40</v>
      </c>
      <c r="S139" s="94">
        <v>27</v>
      </c>
      <c r="T139" s="5">
        <v>38</v>
      </c>
      <c r="U139" s="6">
        <f t="shared" si="53"/>
        <v>245.25</v>
      </c>
      <c r="V139" s="11" t="b">
        <f t="shared" si="46"/>
        <v>1</v>
      </c>
      <c r="W139" s="11" t="b">
        <f t="shared" si="54"/>
        <v>1</v>
      </c>
      <c r="X139" s="40" t="b">
        <f t="shared" si="47"/>
        <v>1</v>
      </c>
      <c r="Y139" s="40" t="b">
        <f t="shared" si="50"/>
        <v>0</v>
      </c>
      <c r="Z139" s="40" t="b">
        <f t="shared" si="48"/>
        <v>1</v>
      </c>
      <c r="AA139" s="40" t="b">
        <f t="shared" si="45"/>
        <v>1</v>
      </c>
      <c r="AB139" s="40" t="b">
        <f t="shared" si="55"/>
        <v>0</v>
      </c>
    </row>
    <row r="140" spans="1:28" s="5" customFormat="1" x14ac:dyDescent="0.3">
      <c r="A140" s="5">
        <f t="shared" si="49"/>
        <v>139</v>
      </c>
      <c r="B140" s="189" t="s">
        <v>90</v>
      </c>
      <c r="C140" s="189" t="s">
        <v>172</v>
      </c>
      <c r="D140" s="242" t="s">
        <v>884</v>
      </c>
      <c r="E140" s="190" t="s">
        <v>897</v>
      </c>
      <c r="F140" s="3" t="s">
        <v>21</v>
      </c>
      <c r="G140" s="91">
        <v>32</v>
      </c>
      <c r="H140" s="91">
        <v>37</v>
      </c>
      <c r="I140" s="91">
        <v>36</v>
      </c>
      <c r="J140" s="91">
        <v>37</v>
      </c>
      <c r="K140" s="1">
        <f t="shared" si="51"/>
        <v>35.5</v>
      </c>
      <c r="L140" s="1">
        <f t="shared" si="44"/>
        <v>71</v>
      </c>
      <c r="M140" s="91">
        <v>62</v>
      </c>
      <c r="N140" s="91">
        <v>74</v>
      </c>
      <c r="O140" s="5">
        <v>67</v>
      </c>
      <c r="P140" s="7">
        <v>80</v>
      </c>
      <c r="Q140" s="6">
        <f t="shared" si="52"/>
        <v>70.75</v>
      </c>
      <c r="R140" s="7">
        <v>30</v>
      </c>
      <c r="S140" s="94">
        <v>39</v>
      </c>
      <c r="T140" s="5">
        <v>44</v>
      </c>
      <c r="U140" s="6">
        <f t="shared" si="53"/>
        <v>254.75</v>
      </c>
      <c r="V140" s="11" t="b">
        <f t="shared" si="46"/>
        <v>1</v>
      </c>
      <c r="W140" s="11" t="b">
        <f t="shared" si="54"/>
        <v>1</v>
      </c>
      <c r="X140" s="40" t="b">
        <f t="shared" si="47"/>
        <v>0</v>
      </c>
      <c r="Y140" s="40" t="b">
        <f t="shared" si="50"/>
        <v>1</v>
      </c>
      <c r="Z140" s="40" t="b">
        <f t="shared" si="48"/>
        <v>1</v>
      </c>
      <c r="AA140" s="40" t="b">
        <f t="shared" si="45"/>
        <v>1</v>
      </c>
      <c r="AB140" s="40" t="b">
        <f t="shared" si="55"/>
        <v>0</v>
      </c>
    </row>
    <row r="141" spans="1:28" s="5" customFormat="1" x14ac:dyDescent="0.3">
      <c r="A141" s="5">
        <f t="shared" si="49"/>
        <v>140</v>
      </c>
      <c r="B141" s="189" t="s">
        <v>964</v>
      </c>
      <c r="C141" s="189" t="s">
        <v>140</v>
      </c>
      <c r="D141" s="242" t="s">
        <v>950</v>
      </c>
      <c r="E141" s="190" t="s">
        <v>963</v>
      </c>
      <c r="F141" s="3" t="s">
        <v>21</v>
      </c>
      <c r="G141" s="91">
        <v>40</v>
      </c>
      <c r="H141" s="91">
        <v>37</v>
      </c>
      <c r="I141" s="91">
        <v>26</v>
      </c>
      <c r="J141" s="91">
        <v>36</v>
      </c>
      <c r="K141" s="1">
        <f t="shared" si="51"/>
        <v>34.75</v>
      </c>
      <c r="L141" s="1">
        <f t="shared" si="44"/>
        <v>69.5</v>
      </c>
      <c r="M141" s="91">
        <v>56</v>
      </c>
      <c r="N141" s="91">
        <v>67</v>
      </c>
      <c r="O141" s="5">
        <v>75</v>
      </c>
      <c r="P141" s="7">
        <v>80</v>
      </c>
      <c r="Q141" s="6">
        <f t="shared" si="52"/>
        <v>69.5</v>
      </c>
      <c r="R141" s="7">
        <v>40</v>
      </c>
      <c r="S141" s="94">
        <v>33</v>
      </c>
      <c r="T141" s="5">
        <v>32</v>
      </c>
      <c r="U141" s="6">
        <f t="shared" si="53"/>
        <v>244</v>
      </c>
      <c r="V141" s="11" t="b">
        <f t="shared" si="46"/>
        <v>1</v>
      </c>
      <c r="W141" s="11" t="b">
        <f t="shared" si="54"/>
        <v>1</v>
      </c>
      <c r="X141" s="40" t="b">
        <f t="shared" si="47"/>
        <v>1</v>
      </c>
      <c r="Y141" s="40" t="b">
        <f t="shared" si="50"/>
        <v>1</v>
      </c>
      <c r="Z141" s="40" t="b">
        <f t="shared" si="48"/>
        <v>0</v>
      </c>
      <c r="AA141" s="40" t="b">
        <f t="shared" si="45"/>
        <v>1</v>
      </c>
      <c r="AB141" s="40" t="b">
        <f t="shared" si="55"/>
        <v>0</v>
      </c>
    </row>
    <row r="142" spans="1:28" s="5" customFormat="1" x14ac:dyDescent="0.3">
      <c r="A142" s="5">
        <f t="shared" si="49"/>
        <v>141</v>
      </c>
      <c r="B142" s="189" t="s">
        <v>579</v>
      </c>
      <c r="C142" s="189" t="s">
        <v>1216</v>
      </c>
      <c r="D142" s="242" t="s">
        <v>573</v>
      </c>
      <c r="E142" s="190" t="s">
        <v>578</v>
      </c>
      <c r="F142" s="3" t="s">
        <v>21</v>
      </c>
      <c r="G142" s="91">
        <v>33</v>
      </c>
      <c r="H142" s="91">
        <v>38</v>
      </c>
      <c r="I142" s="91">
        <v>32</v>
      </c>
      <c r="J142" s="91">
        <v>36</v>
      </c>
      <c r="K142" s="1">
        <f t="shared" si="51"/>
        <v>34.75</v>
      </c>
      <c r="L142" s="1">
        <f t="shared" si="44"/>
        <v>69.5</v>
      </c>
      <c r="M142" s="91">
        <v>48</v>
      </c>
      <c r="N142" s="91">
        <v>62</v>
      </c>
      <c r="O142" s="5">
        <v>62</v>
      </c>
      <c r="P142" s="7">
        <v>80</v>
      </c>
      <c r="Q142" s="6">
        <f t="shared" si="52"/>
        <v>63</v>
      </c>
      <c r="R142" s="7">
        <v>40</v>
      </c>
      <c r="S142" s="94">
        <v>32</v>
      </c>
      <c r="T142" s="5">
        <v>41</v>
      </c>
      <c r="U142" s="6">
        <f t="shared" si="53"/>
        <v>245.5</v>
      </c>
      <c r="V142" s="11" t="b">
        <f t="shared" si="46"/>
        <v>1</v>
      </c>
      <c r="W142" s="11" t="b">
        <f t="shared" si="54"/>
        <v>1</v>
      </c>
      <c r="X142" s="40" t="b">
        <f t="shared" si="47"/>
        <v>1</v>
      </c>
      <c r="Y142" s="40" t="b">
        <f t="shared" si="50"/>
        <v>1</v>
      </c>
      <c r="Z142" s="40" t="b">
        <f t="shared" si="48"/>
        <v>1</v>
      </c>
      <c r="AA142" s="40" t="b">
        <f t="shared" si="45"/>
        <v>1</v>
      </c>
      <c r="AB142" s="40" t="b">
        <f t="shared" si="55"/>
        <v>1</v>
      </c>
    </row>
    <row r="143" spans="1:28" s="5" customFormat="1" x14ac:dyDescent="0.3">
      <c r="A143" s="5">
        <f t="shared" si="49"/>
        <v>142</v>
      </c>
      <c r="B143" s="189" t="s">
        <v>805</v>
      </c>
      <c r="C143" s="189" t="s">
        <v>1280</v>
      </c>
      <c r="D143" s="242" t="s">
        <v>75</v>
      </c>
      <c r="E143" s="190" t="s">
        <v>804</v>
      </c>
      <c r="F143" s="3" t="s">
        <v>21</v>
      </c>
      <c r="G143" s="91">
        <v>40</v>
      </c>
      <c r="H143" s="91">
        <v>38</v>
      </c>
      <c r="I143" s="91">
        <v>36</v>
      </c>
      <c r="J143" s="91">
        <v>38</v>
      </c>
      <c r="K143" s="1">
        <f t="shared" si="51"/>
        <v>38</v>
      </c>
      <c r="L143" s="1">
        <f t="shared" si="44"/>
        <v>76</v>
      </c>
      <c r="M143" s="91">
        <v>73</v>
      </c>
      <c r="N143" s="91">
        <v>69</v>
      </c>
      <c r="O143" s="5">
        <v>72</v>
      </c>
      <c r="P143" s="7">
        <v>79</v>
      </c>
      <c r="Q143" s="6">
        <f t="shared" si="52"/>
        <v>73.25</v>
      </c>
      <c r="R143" s="7">
        <v>40</v>
      </c>
      <c r="S143" s="94">
        <v>27</v>
      </c>
      <c r="T143" s="5">
        <v>40</v>
      </c>
      <c r="U143" s="6">
        <f t="shared" si="53"/>
        <v>256.25</v>
      </c>
      <c r="V143" s="11" t="b">
        <f t="shared" si="46"/>
        <v>1</v>
      </c>
      <c r="W143" s="11" t="b">
        <f t="shared" si="54"/>
        <v>1</v>
      </c>
      <c r="X143" s="40" t="b">
        <f t="shared" si="47"/>
        <v>1</v>
      </c>
      <c r="Y143" s="40" t="b">
        <f t="shared" si="50"/>
        <v>0</v>
      </c>
      <c r="Z143" s="40" t="b">
        <f t="shared" si="48"/>
        <v>1</v>
      </c>
      <c r="AA143" s="40" t="b">
        <f t="shared" si="45"/>
        <v>1</v>
      </c>
      <c r="AB143" s="40" t="b">
        <f t="shared" si="55"/>
        <v>0</v>
      </c>
    </row>
    <row r="144" spans="1:28" s="5" customFormat="1" x14ac:dyDescent="0.3">
      <c r="A144" s="5">
        <f t="shared" ref="A144:A150" si="56">A143+1</f>
        <v>143</v>
      </c>
      <c r="B144" s="189" t="s">
        <v>145</v>
      </c>
      <c r="C144" s="189" t="s">
        <v>127</v>
      </c>
      <c r="D144" s="242" t="s">
        <v>884</v>
      </c>
      <c r="E144" s="190" t="s">
        <v>907</v>
      </c>
      <c r="F144" s="3" t="s">
        <v>21</v>
      </c>
      <c r="G144" s="91">
        <v>40</v>
      </c>
      <c r="H144" s="91">
        <v>39</v>
      </c>
      <c r="I144" s="91">
        <v>37</v>
      </c>
      <c r="J144" s="91">
        <v>38</v>
      </c>
      <c r="K144" s="1">
        <f t="shared" si="51"/>
        <v>38.5</v>
      </c>
      <c r="L144" s="1">
        <f t="shared" si="44"/>
        <v>77</v>
      </c>
      <c r="M144" s="91">
        <v>71</v>
      </c>
      <c r="N144" s="91">
        <v>69</v>
      </c>
      <c r="O144" s="5">
        <v>73</v>
      </c>
      <c r="P144" s="7">
        <v>80</v>
      </c>
      <c r="Q144" s="6">
        <f t="shared" si="52"/>
        <v>73.25</v>
      </c>
      <c r="R144" s="7">
        <v>10</v>
      </c>
      <c r="S144" s="94">
        <v>36</v>
      </c>
      <c r="T144" s="5">
        <v>42</v>
      </c>
      <c r="U144" s="6">
        <f t="shared" si="53"/>
        <v>238.25</v>
      </c>
      <c r="V144" s="11" t="b">
        <f t="shared" si="46"/>
        <v>1</v>
      </c>
      <c r="W144" s="11" t="b">
        <f t="shared" si="54"/>
        <v>1</v>
      </c>
      <c r="X144" s="40" t="b">
        <f t="shared" si="47"/>
        <v>0</v>
      </c>
      <c r="Y144" s="40" t="b">
        <f t="shared" si="50"/>
        <v>1</v>
      </c>
      <c r="Z144" s="40" t="b">
        <f t="shared" si="48"/>
        <v>1</v>
      </c>
      <c r="AA144" s="40" t="b">
        <f t="shared" si="45"/>
        <v>1</v>
      </c>
      <c r="AB144" s="40" t="b">
        <f t="shared" si="55"/>
        <v>0</v>
      </c>
    </row>
    <row r="145" spans="1:28" s="5" customFormat="1" x14ac:dyDescent="0.3">
      <c r="A145" s="5">
        <f t="shared" si="56"/>
        <v>144</v>
      </c>
      <c r="B145" s="189" t="s">
        <v>702</v>
      </c>
      <c r="C145" s="189" t="s">
        <v>1242</v>
      </c>
      <c r="D145" s="242" t="s">
        <v>690</v>
      </c>
      <c r="E145" s="190" t="s">
        <v>701</v>
      </c>
      <c r="F145" s="3" t="s">
        <v>21</v>
      </c>
      <c r="G145" s="91">
        <v>33</v>
      </c>
      <c r="H145" s="91">
        <v>35</v>
      </c>
      <c r="I145" s="91">
        <v>37</v>
      </c>
      <c r="J145" s="91">
        <v>32</v>
      </c>
      <c r="K145" s="1">
        <f t="shared" si="51"/>
        <v>34.25</v>
      </c>
      <c r="L145" s="1">
        <f t="shared" si="44"/>
        <v>68.5</v>
      </c>
      <c r="M145" s="91">
        <v>63</v>
      </c>
      <c r="N145" s="91">
        <v>53</v>
      </c>
      <c r="O145" s="5">
        <v>73</v>
      </c>
      <c r="P145" s="7">
        <v>0</v>
      </c>
      <c r="Q145" s="6">
        <f t="shared" si="52"/>
        <v>47.25</v>
      </c>
      <c r="R145" s="7">
        <v>40</v>
      </c>
      <c r="S145" s="94">
        <v>33</v>
      </c>
      <c r="T145" s="5">
        <v>37</v>
      </c>
      <c r="U145" s="6">
        <f t="shared" si="53"/>
        <v>225.75</v>
      </c>
      <c r="V145" s="11" t="b">
        <f t="shared" si="46"/>
        <v>1</v>
      </c>
      <c r="W145" s="11" t="b">
        <f t="shared" si="54"/>
        <v>0</v>
      </c>
      <c r="X145" s="40" t="b">
        <f t="shared" si="47"/>
        <v>1</v>
      </c>
      <c r="Y145" s="40" t="b">
        <f t="shared" si="50"/>
        <v>1</v>
      </c>
      <c r="Z145" s="40" t="b">
        <f t="shared" si="48"/>
        <v>1</v>
      </c>
      <c r="AA145" s="40" t="b">
        <f t="shared" si="45"/>
        <v>1</v>
      </c>
      <c r="AB145" s="40" t="b">
        <f t="shared" si="55"/>
        <v>0</v>
      </c>
    </row>
    <row r="146" spans="1:28" s="5" customFormat="1" x14ac:dyDescent="0.3">
      <c r="A146" s="5">
        <f t="shared" si="56"/>
        <v>145</v>
      </c>
      <c r="B146" s="189" t="s">
        <v>303</v>
      </c>
      <c r="C146" s="189" t="s">
        <v>1122</v>
      </c>
      <c r="D146" s="242" t="s">
        <v>291</v>
      </c>
      <c r="E146" s="190" t="s">
        <v>302</v>
      </c>
      <c r="F146" s="3" t="s">
        <v>21</v>
      </c>
      <c r="G146" s="91">
        <v>40</v>
      </c>
      <c r="H146" s="91">
        <v>37</v>
      </c>
      <c r="I146" s="91">
        <v>33</v>
      </c>
      <c r="J146" s="91">
        <v>39</v>
      </c>
      <c r="K146" s="1">
        <f t="shared" si="51"/>
        <v>37.25</v>
      </c>
      <c r="L146" s="1">
        <f t="shared" si="44"/>
        <v>74.5</v>
      </c>
      <c r="M146" s="91">
        <v>70</v>
      </c>
      <c r="N146" s="91">
        <v>53</v>
      </c>
      <c r="O146" s="5">
        <v>73</v>
      </c>
      <c r="P146" s="7">
        <v>0</v>
      </c>
      <c r="Q146" s="6">
        <f t="shared" si="52"/>
        <v>49</v>
      </c>
      <c r="R146" s="7">
        <v>20</v>
      </c>
      <c r="S146" s="94">
        <v>25</v>
      </c>
      <c r="T146" s="5">
        <v>43</v>
      </c>
      <c r="U146" s="6">
        <f t="shared" si="53"/>
        <v>211.5</v>
      </c>
      <c r="V146" s="11" t="b">
        <f t="shared" si="46"/>
        <v>1</v>
      </c>
      <c r="W146" s="11" t="b">
        <f t="shared" si="54"/>
        <v>0</v>
      </c>
      <c r="X146" s="40" t="b">
        <f t="shared" si="47"/>
        <v>0</v>
      </c>
      <c r="Y146" s="40" t="b">
        <f t="shared" si="50"/>
        <v>0</v>
      </c>
      <c r="Z146" s="40" t="b">
        <f t="shared" si="48"/>
        <v>1</v>
      </c>
      <c r="AA146" s="40" t="b">
        <f t="shared" si="45"/>
        <v>1</v>
      </c>
      <c r="AB146" s="40" t="b">
        <f t="shared" si="55"/>
        <v>0</v>
      </c>
    </row>
    <row r="147" spans="1:28" s="5" customFormat="1" x14ac:dyDescent="0.3">
      <c r="A147" s="5">
        <f t="shared" si="56"/>
        <v>146</v>
      </c>
      <c r="B147" s="189" t="s">
        <v>96</v>
      </c>
      <c r="C147" s="189" t="s">
        <v>117</v>
      </c>
      <c r="D147" s="242" t="s">
        <v>323</v>
      </c>
      <c r="E147" s="190" t="s">
        <v>350</v>
      </c>
      <c r="F147" s="3" t="s">
        <v>21</v>
      </c>
      <c r="G147" s="91">
        <v>37</v>
      </c>
      <c r="H147" s="91">
        <v>38</v>
      </c>
      <c r="I147" s="91">
        <v>31</v>
      </c>
      <c r="J147" s="91">
        <v>35</v>
      </c>
      <c r="K147" s="1">
        <f t="shared" si="51"/>
        <v>35.25</v>
      </c>
      <c r="L147" s="1">
        <f t="shared" si="44"/>
        <v>70.5</v>
      </c>
      <c r="M147" s="91">
        <v>44</v>
      </c>
      <c r="N147" s="91">
        <v>48</v>
      </c>
      <c r="O147" s="5">
        <v>53</v>
      </c>
      <c r="P147" s="7">
        <v>62</v>
      </c>
      <c r="Q147" s="6">
        <f t="shared" si="52"/>
        <v>51.75</v>
      </c>
      <c r="R147" s="7">
        <v>20</v>
      </c>
      <c r="S147" s="94">
        <v>27</v>
      </c>
      <c r="T147" s="5">
        <v>42</v>
      </c>
      <c r="U147" s="6">
        <f t="shared" si="53"/>
        <v>211.25</v>
      </c>
      <c r="V147" s="11" t="b">
        <f t="shared" si="46"/>
        <v>1</v>
      </c>
      <c r="W147" s="11" t="b">
        <f t="shared" si="54"/>
        <v>0</v>
      </c>
      <c r="X147" s="40" t="b">
        <f t="shared" si="47"/>
        <v>0</v>
      </c>
      <c r="Y147" s="40" t="b">
        <f t="shared" si="50"/>
        <v>0</v>
      </c>
      <c r="Z147" s="40" t="b">
        <f t="shared" si="48"/>
        <v>1</v>
      </c>
      <c r="AA147" s="40" t="b">
        <f t="shared" si="45"/>
        <v>1</v>
      </c>
      <c r="AB147" s="40" t="b">
        <f t="shared" si="55"/>
        <v>0</v>
      </c>
    </row>
    <row r="148" spans="1:28" s="5" customFormat="1" x14ac:dyDescent="0.3">
      <c r="A148" s="5">
        <f t="shared" si="56"/>
        <v>147</v>
      </c>
      <c r="B148" s="189" t="s">
        <v>812</v>
      </c>
      <c r="C148" s="189" t="s">
        <v>91</v>
      </c>
      <c r="D148" s="242" t="s">
        <v>75</v>
      </c>
      <c r="E148" s="190" t="s">
        <v>811</v>
      </c>
      <c r="F148" s="3" t="s">
        <v>21</v>
      </c>
      <c r="G148" s="91">
        <v>36</v>
      </c>
      <c r="H148" s="91">
        <v>35</v>
      </c>
      <c r="I148" s="91">
        <v>31</v>
      </c>
      <c r="J148" s="91">
        <v>35</v>
      </c>
      <c r="K148" s="1">
        <f t="shared" si="51"/>
        <v>34.25</v>
      </c>
      <c r="L148" s="1">
        <f t="shared" si="44"/>
        <v>68.5</v>
      </c>
      <c r="M148" s="91">
        <v>49</v>
      </c>
      <c r="N148" s="91">
        <v>74</v>
      </c>
      <c r="O148" s="5">
        <v>75</v>
      </c>
      <c r="P148" s="7">
        <v>80</v>
      </c>
      <c r="Q148" s="6">
        <f t="shared" si="52"/>
        <v>69.5</v>
      </c>
      <c r="R148" s="7">
        <v>30</v>
      </c>
      <c r="S148" s="94">
        <v>29</v>
      </c>
      <c r="T148" s="5">
        <v>38</v>
      </c>
      <c r="U148" s="6">
        <f t="shared" si="53"/>
        <v>235</v>
      </c>
      <c r="V148" s="11" t="b">
        <f t="shared" si="46"/>
        <v>1</v>
      </c>
      <c r="W148" s="11" t="b">
        <f t="shared" si="54"/>
        <v>1</v>
      </c>
      <c r="X148" s="40" t="b">
        <f t="shared" si="47"/>
        <v>0</v>
      </c>
      <c r="Y148" s="40" t="b">
        <f t="shared" si="50"/>
        <v>0</v>
      </c>
      <c r="Z148" s="40" t="b">
        <f t="shared" si="48"/>
        <v>1</v>
      </c>
      <c r="AA148" s="40" t="b">
        <f t="shared" si="45"/>
        <v>1</v>
      </c>
      <c r="AB148" s="40" t="b">
        <f t="shared" si="55"/>
        <v>0</v>
      </c>
    </row>
    <row r="149" spans="1:28" s="5" customFormat="1" x14ac:dyDescent="0.3">
      <c r="A149" s="5">
        <f t="shared" si="56"/>
        <v>148</v>
      </c>
      <c r="B149" s="189" t="s">
        <v>759</v>
      </c>
      <c r="C149" s="189" t="s">
        <v>1314</v>
      </c>
      <c r="D149" s="242" t="s">
        <v>84</v>
      </c>
      <c r="E149" s="190" t="s">
        <v>758</v>
      </c>
      <c r="F149" s="3" t="s">
        <v>21</v>
      </c>
      <c r="G149" s="91">
        <v>35</v>
      </c>
      <c r="H149" s="91">
        <v>38</v>
      </c>
      <c r="I149" s="91">
        <v>30</v>
      </c>
      <c r="J149" s="91">
        <v>35</v>
      </c>
      <c r="K149" s="1">
        <f t="shared" si="51"/>
        <v>34.5</v>
      </c>
      <c r="L149" s="1">
        <f t="shared" si="44"/>
        <v>69</v>
      </c>
      <c r="M149" s="91">
        <v>59</v>
      </c>
      <c r="N149" s="91">
        <v>65</v>
      </c>
      <c r="O149" s="5">
        <v>72</v>
      </c>
      <c r="P149" s="7">
        <v>80</v>
      </c>
      <c r="Q149" s="6">
        <f t="shared" si="52"/>
        <v>69</v>
      </c>
      <c r="R149" s="7">
        <v>0</v>
      </c>
      <c r="S149" s="94">
        <v>31</v>
      </c>
      <c r="T149" s="5">
        <v>39</v>
      </c>
      <c r="U149" s="6">
        <f t="shared" si="53"/>
        <v>208</v>
      </c>
      <c r="V149" s="11" t="b">
        <f t="shared" si="46"/>
        <v>1</v>
      </c>
      <c r="W149" s="11" t="b">
        <f t="shared" si="54"/>
        <v>1</v>
      </c>
      <c r="X149" s="40" t="b">
        <f t="shared" si="47"/>
        <v>0</v>
      </c>
      <c r="Y149" s="40" t="b">
        <f t="shared" si="50"/>
        <v>1</v>
      </c>
      <c r="Z149" s="40" t="b">
        <f t="shared" si="48"/>
        <v>1</v>
      </c>
      <c r="AA149" s="40" t="b">
        <f t="shared" si="45"/>
        <v>1</v>
      </c>
      <c r="AB149" s="40" t="b">
        <f t="shared" si="55"/>
        <v>0</v>
      </c>
    </row>
    <row r="150" spans="1:28" s="5" customFormat="1" x14ac:dyDescent="0.3">
      <c r="A150" s="5">
        <f t="shared" si="56"/>
        <v>149</v>
      </c>
      <c r="B150" s="189" t="s">
        <v>552</v>
      </c>
      <c r="C150" s="189" t="s">
        <v>1208</v>
      </c>
      <c r="D150" s="242" t="s">
        <v>516</v>
      </c>
      <c r="E150" s="190" t="s">
        <v>551</v>
      </c>
      <c r="F150" s="3" t="s">
        <v>21</v>
      </c>
      <c r="G150" s="91">
        <v>32</v>
      </c>
      <c r="H150" s="91">
        <v>35</v>
      </c>
      <c r="I150" s="91">
        <v>36</v>
      </c>
      <c r="J150" s="91">
        <v>30</v>
      </c>
      <c r="K150" s="1">
        <f t="shared" si="51"/>
        <v>33.25</v>
      </c>
      <c r="L150" s="1">
        <f t="shared" si="44"/>
        <v>66.5</v>
      </c>
      <c r="M150" s="91">
        <v>65</v>
      </c>
      <c r="N150" s="91">
        <v>42</v>
      </c>
      <c r="O150" s="5">
        <v>51</v>
      </c>
      <c r="P150" s="7">
        <v>73</v>
      </c>
      <c r="Q150" s="6">
        <f t="shared" si="52"/>
        <v>57.75</v>
      </c>
      <c r="R150" s="7">
        <v>40</v>
      </c>
      <c r="S150" s="94">
        <v>5</v>
      </c>
      <c r="T150" s="5">
        <v>42</v>
      </c>
      <c r="U150" s="6">
        <f t="shared" si="53"/>
        <v>211.25</v>
      </c>
      <c r="V150" s="11" t="b">
        <f t="shared" si="46"/>
        <v>1</v>
      </c>
      <c r="W150" s="11" t="b">
        <f t="shared" si="54"/>
        <v>1</v>
      </c>
      <c r="X150" s="40" t="b">
        <f t="shared" si="47"/>
        <v>1</v>
      </c>
      <c r="Y150" s="40" t="b">
        <f t="shared" si="50"/>
        <v>0</v>
      </c>
      <c r="Z150" s="40" t="b">
        <f t="shared" si="48"/>
        <v>1</v>
      </c>
      <c r="AA150" s="40" t="b">
        <f t="shared" si="45"/>
        <v>1</v>
      </c>
      <c r="AB150" s="40" t="b">
        <f t="shared" si="55"/>
        <v>0</v>
      </c>
    </row>
    <row r="151" spans="1:28" s="5" customFormat="1" x14ac:dyDescent="0.3">
      <c r="A151" s="5">
        <f>A150+1</f>
        <v>150</v>
      </c>
      <c r="B151" s="189" t="s">
        <v>737</v>
      </c>
      <c r="C151" s="189" t="s">
        <v>1253</v>
      </c>
      <c r="D151" s="242" t="s">
        <v>84</v>
      </c>
      <c r="E151" s="190" t="s">
        <v>736</v>
      </c>
      <c r="F151" s="3" t="s">
        <v>0</v>
      </c>
      <c r="G151" s="91">
        <v>39</v>
      </c>
      <c r="H151" s="91">
        <v>36</v>
      </c>
      <c r="I151" s="91">
        <v>37</v>
      </c>
      <c r="J151" s="91">
        <v>37</v>
      </c>
      <c r="K151" s="1">
        <f t="shared" si="51"/>
        <v>37.25</v>
      </c>
      <c r="L151" s="1">
        <f t="shared" si="44"/>
        <v>74.5</v>
      </c>
      <c r="M151" s="91">
        <v>77</v>
      </c>
      <c r="N151" s="91">
        <v>73</v>
      </c>
      <c r="O151" s="5">
        <v>78</v>
      </c>
      <c r="P151" s="7">
        <v>79</v>
      </c>
      <c r="Q151" s="6">
        <f t="shared" si="52"/>
        <v>76.75</v>
      </c>
      <c r="R151" s="7">
        <v>40</v>
      </c>
      <c r="S151" s="94">
        <v>35</v>
      </c>
      <c r="T151" s="5">
        <v>43</v>
      </c>
      <c r="U151" s="6">
        <f t="shared" si="53"/>
        <v>269.25</v>
      </c>
      <c r="V151" s="11" t="b">
        <f t="shared" ref="V151:V175" si="57">IF(L151,L151&gt;=56,L151&lt;56)</f>
        <v>1</v>
      </c>
      <c r="W151" s="11" t="b">
        <f t="shared" si="54"/>
        <v>1</v>
      </c>
      <c r="X151" s="40" t="b">
        <f t="shared" ref="X151:X171" si="58">IF(R151,R151=40)</f>
        <v>1</v>
      </c>
      <c r="Y151" s="40" t="b">
        <f>IF(S151,S151&gt;=31,S151&lt;31)</f>
        <v>1</v>
      </c>
      <c r="Z151" s="40" t="b">
        <f t="shared" si="48"/>
        <v>1</v>
      </c>
      <c r="AA151" s="40" t="b">
        <f t="shared" si="45"/>
        <v>1</v>
      </c>
      <c r="AB151" s="40" t="b">
        <f t="shared" si="55"/>
        <v>1</v>
      </c>
    </row>
    <row r="152" spans="1:28" s="5" customFormat="1" x14ac:dyDescent="0.3">
      <c r="A152" s="5">
        <f t="shared" ref="A152:A167" si="59">A151+1</f>
        <v>151</v>
      </c>
      <c r="B152" s="189" t="s">
        <v>125</v>
      </c>
      <c r="C152" s="189" t="s">
        <v>1266</v>
      </c>
      <c r="D152" s="242" t="s">
        <v>75</v>
      </c>
      <c r="E152" s="190" t="s">
        <v>775</v>
      </c>
      <c r="F152" s="3" t="s">
        <v>0</v>
      </c>
      <c r="G152" s="91">
        <v>40</v>
      </c>
      <c r="H152" s="91">
        <v>36</v>
      </c>
      <c r="I152" s="91">
        <v>37</v>
      </c>
      <c r="J152" s="91">
        <v>37</v>
      </c>
      <c r="K152" s="1">
        <f t="shared" si="51"/>
        <v>37.5</v>
      </c>
      <c r="L152" s="1">
        <f t="shared" si="44"/>
        <v>75</v>
      </c>
      <c r="M152" s="91">
        <v>68</v>
      </c>
      <c r="N152" s="91">
        <v>71</v>
      </c>
      <c r="O152" s="5">
        <v>77</v>
      </c>
      <c r="P152" s="7">
        <v>80</v>
      </c>
      <c r="Q152" s="6">
        <f t="shared" si="52"/>
        <v>74</v>
      </c>
      <c r="R152" s="7">
        <v>10</v>
      </c>
      <c r="S152" s="94">
        <v>34</v>
      </c>
      <c r="T152" s="5">
        <v>27</v>
      </c>
      <c r="U152" s="6">
        <f t="shared" si="53"/>
        <v>220</v>
      </c>
      <c r="V152" s="11" t="b">
        <f t="shared" si="57"/>
        <v>1</v>
      </c>
      <c r="W152" s="11" t="b">
        <f t="shared" si="54"/>
        <v>1</v>
      </c>
      <c r="X152" s="40" t="b">
        <f t="shared" si="58"/>
        <v>0</v>
      </c>
      <c r="Y152" s="40" t="b">
        <f t="shared" ref="Y152:Y175" si="60">IF(S152,S152&gt;=31,S152&lt;31)</f>
        <v>1</v>
      </c>
      <c r="Z152" s="40" t="b">
        <f t="shared" si="48"/>
        <v>0</v>
      </c>
      <c r="AA152" s="40" t="b">
        <f t="shared" si="45"/>
        <v>1</v>
      </c>
      <c r="AB152" s="40" t="b">
        <f t="shared" si="55"/>
        <v>0</v>
      </c>
    </row>
    <row r="153" spans="1:28" s="5" customFormat="1" x14ac:dyDescent="0.3">
      <c r="A153" s="5">
        <f t="shared" si="59"/>
        <v>152</v>
      </c>
      <c r="B153" s="189" t="s">
        <v>741</v>
      </c>
      <c r="C153" s="189" t="s">
        <v>111</v>
      </c>
      <c r="D153" s="242" t="s">
        <v>84</v>
      </c>
      <c r="E153" s="190" t="s">
        <v>740</v>
      </c>
      <c r="F153" s="3" t="s">
        <v>0</v>
      </c>
      <c r="G153" s="91">
        <v>27</v>
      </c>
      <c r="H153" s="91">
        <v>35</v>
      </c>
      <c r="I153" s="91">
        <v>38</v>
      </c>
      <c r="J153" s="91">
        <v>34</v>
      </c>
      <c r="K153" s="1">
        <f t="shared" si="51"/>
        <v>33.5</v>
      </c>
      <c r="L153" s="1">
        <f t="shared" si="44"/>
        <v>67</v>
      </c>
      <c r="M153" s="91">
        <v>68</v>
      </c>
      <c r="N153" s="91">
        <v>66</v>
      </c>
      <c r="O153" s="91">
        <v>76</v>
      </c>
      <c r="P153" s="7">
        <v>80</v>
      </c>
      <c r="Q153" s="6">
        <f t="shared" si="52"/>
        <v>72.5</v>
      </c>
      <c r="R153" s="7">
        <v>40</v>
      </c>
      <c r="S153" s="94">
        <v>34.5</v>
      </c>
      <c r="T153" s="5">
        <v>37</v>
      </c>
      <c r="U153" s="6">
        <f t="shared" si="53"/>
        <v>251</v>
      </c>
      <c r="V153" s="11" t="b">
        <f t="shared" si="57"/>
        <v>1</v>
      </c>
      <c r="W153" s="11" t="b">
        <f t="shared" si="54"/>
        <v>1</v>
      </c>
      <c r="X153" s="40" t="b">
        <f t="shared" si="58"/>
        <v>1</v>
      </c>
      <c r="Y153" s="40" t="b">
        <f t="shared" si="60"/>
        <v>1</v>
      </c>
      <c r="Z153" s="40" t="b">
        <f t="shared" si="48"/>
        <v>1</v>
      </c>
      <c r="AA153" s="40" t="b">
        <f t="shared" si="45"/>
        <v>1</v>
      </c>
      <c r="AB153" s="40" t="b">
        <f t="shared" si="55"/>
        <v>1</v>
      </c>
    </row>
    <row r="154" spans="1:28" s="5" customFormat="1" x14ac:dyDescent="0.3">
      <c r="A154" s="5">
        <f t="shared" si="59"/>
        <v>153</v>
      </c>
      <c r="B154" s="189" t="s">
        <v>391</v>
      </c>
      <c r="C154" s="189" t="s">
        <v>136</v>
      </c>
      <c r="D154" s="242" t="s">
        <v>376</v>
      </c>
      <c r="E154" s="190" t="s">
        <v>390</v>
      </c>
      <c r="F154" s="3" t="s">
        <v>0</v>
      </c>
      <c r="G154" s="91">
        <v>39</v>
      </c>
      <c r="H154" s="91">
        <v>36</v>
      </c>
      <c r="I154" s="91">
        <v>36</v>
      </c>
      <c r="J154" s="91">
        <v>36</v>
      </c>
      <c r="K154" s="1">
        <f t="shared" si="51"/>
        <v>36.75</v>
      </c>
      <c r="L154" s="1">
        <f t="shared" si="44"/>
        <v>73.5</v>
      </c>
      <c r="M154" s="91">
        <v>78</v>
      </c>
      <c r="N154" s="91">
        <v>70</v>
      </c>
      <c r="O154" s="5">
        <v>74</v>
      </c>
      <c r="P154" s="7">
        <v>80</v>
      </c>
      <c r="Q154" s="6">
        <f t="shared" si="52"/>
        <v>75.5</v>
      </c>
      <c r="R154" s="7">
        <v>40</v>
      </c>
      <c r="S154" s="94">
        <v>28.5</v>
      </c>
      <c r="T154" s="5">
        <v>38</v>
      </c>
      <c r="U154" s="6">
        <f t="shared" si="53"/>
        <v>255.5</v>
      </c>
      <c r="V154" s="11" t="b">
        <f t="shared" si="57"/>
        <v>1</v>
      </c>
      <c r="W154" s="11" t="b">
        <f t="shared" si="54"/>
        <v>1</v>
      </c>
      <c r="X154" s="40" t="b">
        <f t="shared" si="58"/>
        <v>1</v>
      </c>
      <c r="Y154" s="40" t="b">
        <f t="shared" si="60"/>
        <v>0</v>
      </c>
      <c r="Z154" s="40" t="b">
        <f t="shared" si="48"/>
        <v>1</v>
      </c>
      <c r="AA154" s="40" t="b">
        <f t="shared" si="45"/>
        <v>1</v>
      </c>
      <c r="AB154" s="40" t="b">
        <f t="shared" si="55"/>
        <v>0</v>
      </c>
    </row>
    <row r="155" spans="1:28" s="5" customFormat="1" x14ac:dyDescent="0.3">
      <c r="A155" s="5">
        <f t="shared" si="59"/>
        <v>154</v>
      </c>
      <c r="B155" s="189" t="s">
        <v>694</v>
      </c>
      <c r="C155" s="189" t="s">
        <v>1240</v>
      </c>
      <c r="D155" s="242" t="s">
        <v>690</v>
      </c>
      <c r="E155" s="190" t="s">
        <v>693</v>
      </c>
      <c r="F155" s="3" t="s">
        <v>0</v>
      </c>
      <c r="G155" s="91">
        <v>38</v>
      </c>
      <c r="H155" s="91">
        <v>35</v>
      </c>
      <c r="I155" s="91">
        <v>36</v>
      </c>
      <c r="J155" s="91">
        <v>34</v>
      </c>
      <c r="K155" s="1">
        <f t="shared" si="51"/>
        <v>35.75</v>
      </c>
      <c r="L155" s="1">
        <f t="shared" si="44"/>
        <v>71.5</v>
      </c>
      <c r="M155" s="91">
        <v>73</v>
      </c>
      <c r="N155" s="91">
        <v>64</v>
      </c>
      <c r="O155" s="5">
        <v>76</v>
      </c>
      <c r="P155" s="7">
        <v>80</v>
      </c>
      <c r="Q155" s="6">
        <f t="shared" si="52"/>
        <v>73.25</v>
      </c>
      <c r="R155" s="7">
        <v>40</v>
      </c>
      <c r="S155" s="94">
        <v>33</v>
      </c>
      <c r="T155" s="5">
        <v>34</v>
      </c>
      <c r="U155" s="6">
        <f t="shared" si="53"/>
        <v>251.75</v>
      </c>
      <c r="V155" s="11" t="b">
        <f t="shared" si="57"/>
        <v>1</v>
      </c>
      <c r="W155" s="11" t="b">
        <f t="shared" si="54"/>
        <v>1</v>
      </c>
      <c r="X155" s="40" t="b">
        <f t="shared" si="58"/>
        <v>1</v>
      </c>
      <c r="Y155" s="40" t="b">
        <f t="shared" si="60"/>
        <v>1</v>
      </c>
      <c r="Z155" s="40" t="b">
        <f t="shared" si="48"/>
        <v>0</v>
      </c>
      <c r="AA155" s="40" t="b">
        <f t="shared" si="45"/>
        <v>1</v>
      </c>
      <c r="AB155" s="40" t="b">
        <f t="shared" si="55"/>
        <v>0</v>
      </c>
    </row>
    <row r="156" spans="1:28" s="5" customFormat="1" x14ac:dyDescent="0.3">
      <c r="A156" s="5">
        <f t="shared" si="59"/>
        <v>155</v>
      </c>
      <c r="B156" s="189" t="s">
        <v>393</v>
      </c>
      <c r="C156" s="189" t="s">
        <v>1150</v>
      </c>
      <c r="D156" s="242" t="s">
        <v>376</v>
      </c>
      <c r="E156" s="190" t="s">
        <v>392</v>
      </c>
      <c r="F156" s="3" t="s">
        <v>0</v>
      </c>
      <c r="G156" s="91">
        <v>39</v>
      </c>
      <c r="H156" s="91">
        <v>31</v>
      </c>
      <c r="I156" s="91">
        <v>37</v>
      </c>
      <c r="J156" s="91">
        <v>38</v>
      </c>
      <c r="K156" s="1">
        <f t="shared" si="51"/>
        <v>36.25</v>
      </c>
      <c r="L156" s="1">
        <f t="shared" si="44"/>
        <v>72.5</v>
      </c>
      <c r="M156" s="91">
        <v>73</v>
      </c>
      <c r="N156" s="91">
        <v>68</v>
      </c>
      <c r="O156" s="91">
        <v>76</v>
      </c>
      <c r="P156" s="7">
        <v>80</v>
      </c>
      <c r="Q156" s="6">
        <f t="shared" si="52"/>
        <v>74.25</v>
      </c>
      <c r="R156" s="7">
        <v>40</v>
      </c>
      <c r="S156" s="94">
        <v>32</v>
      </c>
      <c r="T156" s="5">
        <v>44</v>
      </c>
      <c r="U156" s="6">
        <f t="shared" si="53"/>
        <v>262.75</v>
      </c>
      <c r="V156" s="11" t="b">
        <f t="shared" si="57"/>
        <v>1</v>
      </c>
      <c r="W156" s="11" t="b">
        <f t="shared" si="54"/>
        <v>1</v>
      </c>
      <c r="X156" s="40" t="b">
        <f t="shared" si="58"/>
        <v>1</v>
      </c>
      <c r="Y156" s="40" t="b">
        <f t="shared" si="60"/>
        <v>1</v>
      </c>
      <c r="Z156" s="40" t="b">
        <f t="shared" si="48"/>
        <v>1</v>
      </c>
      <c r="AA156" s="40" t="b">
        <f t="shared" si="45"/>
        <v>1</v>
      </c>
      <c r="AB156" s="40" t="b">
        <f t="shared" si="55"/>
        <v>1</v>
      </c>
    </row>
    <row r="157" spans="1:28" s="5" customFormat="1" x14ac:dyDescent="0.3">
      <c r="A157" s="5">
        <f t="shared" si="59"/>
        <v>156</v>
      </c>
      <c r="B157" s="189" t="s">
        <v>401</v>
      </c>
      <c r="C157" s="189" t="s">
        <v>179</v>
      </c>
      <c r="D157" s="242" t="s">
        <v>376</v>
      </c>
      <c r="E157" s="190" t="s">
        <v>400</v>
      </c>
      <c r="F157" s="3" t="s">
        <v>0</v>
      </c>
      <c r="G157" s="91">
        <v>39</v>
      </c>
      <c r="H157" s="91">
        <v>28</v>
      </c>
      <c r="I157" s="91">
        <v>37</v>
      </c>
      <c r="J157" s="91">
        <v>38</v>
      </c>
      <c r="K157" s="1">
        <f t="shared" si="51"/>
        <v>35.5</v>
      </c>
      <c r="L157" s="1">
        <f t="shared" si="44"/>
        <v>71</v>
      </c>
      <c r="M157" s="91">
        <v>62</v>
      </c>
      <c r="N157" s="91">
        <v>79</v>
      </c>
      <c r="O157" s="91">
        <v>77</v>
      </c>
      <c r="P157" s="7">
        <v>80</v>
      </c>
      <c r="Q157" s="6">
        <f t="shared" si="52"/>
        <v>74.5</v>
      </c>
      <c r="R157" s="7">
        <v>40</v>
      </c>
      <c r="S157" s="94">
        <v>33</v>
      </c>
      <c r="T157" s="5">
        <v>40</v>
      </c>
      <c r="U157" s="6">
        <f t="shared" si="53"/>
        <v>258.5</v>
      </c>
      <c r="V157" s="11" t="b">
        <f t="shared" si="57"/>
        <v>1</v>
      </c>
      <c r="W157" s="11" t="b">
        <f t="shared" si="54"/>
        <v>1</v>
      </c>
      <c r="X157" s="40" t="b">
        <f t="shared" si="58"/>
        <v>1</v>
      </c>
      <c r="Y157" s="40" t="b">
        <f t="shared" si="60"/>
        <v>1</v>
      </c>
      <c r="Z157" s="40" t="b">
        <f t="shared" si="48"/>
        <v>1</v>
      </c>
      <c r="AA157" s="40" t="b">
        <f t="shared" si="45"/>
        <v>1</v>
      </c>
      <c r="AB157" s="40" t="b">
        <f t="shared" si="55"/>
        <v>1</v>
      </c>
    </row>
    <row r="158" spans="1:28" x14ac:dyDescent="0.3">
      <c r="A158" s="5">
        <f t="shared" si="59"/>
        <v>157</v>
      </c>
      <c r="B158" s="189" t="s">
        <v>1133</v>
      </c>
      <c r="C158" s="189" t="s">
        <v>1134</v>
      </c>
      <c r="D158" s="242" t="s">
        <v>323</v>
      </c>
      <c r="E158" s="190" t="s">
        <v>332</v>
      </c>
      <c r="F158" s="3" t="s">
        <v>0</v>
      </c>
      <c r="G158" s="91">
        <v>37</v>
      </c>
      <c r="H158" s="91">
        <v>30</v>
      </c>
      <c r="I158" s="91">
        <v>36</v>
      </c>
      <c r="J158" s="91">
        <v>38</v>
      </c>
      <c r="K158" s="1">
        <f t="shared" si="51"/>
        <v>35.25</v>
      </c>
      <c r="L158" s="1">
        <f t="shared" si="44"/>
        <v>70.5</v>
      </c>
      <c r="M158" s="91">
        <v>69</v>
      </c>
      <c r="N158" s="91">
        <v>72</v>
      </c>
      <c r="O158" s="91">
        <v>68</v>
      </c>
      <c r="P158" s="7">
        <v>80</v>
      </c>
      <c r="Q158" s="6">
        <f t="shared" si="52"/>
        <v>72.25</v>
      </c>
      <c r="R158" s="7">
        <v>30</v>
      </c>
      <c r="S158" s="94">
        <v>30</v>
      </c>
      <c r="T158" s="5">
        <v>38</v>
      </c>
      <c r="U158" s="6">
        <f t="shared" si="53"/>
        <v>240.75</v>
      </c>
      <c r="V158" s="11" t="b">
        <f t="shared" si="57"/>
        <v>1</v>
      </c>
      <c r="W158" s="11" t="b">
        <f t="shared" si="54"/>
        <v>1</v>
      </c>
      <c r="X158" s="40" t="b">
        <f t="shared" si="58"/>
        <v>0</v>
      </c>
      <c r="Y158" s="40" t="b">
        <f t="shared" si="60"/>
        <v>0</v>
      </c>
      <c r="Z158" s="40" t="b">
        <f t="shared" si="48"/>
        <v>1</v>
      </c>
      <c r="AA158" s="40" t="b">
        <f t="shared" si="45"/>
        <v>1</v>
      </c>
      <c r="AB158" s="40" t="b">
        <f t="shared" si="55"/>
        <v>0</v>
      </c>
    </row>
    <row r="159" spans="1:28" s="5" customFormat="1" x14ac:dyDescent="0.3">
      <c r="A159" s="5">
        <f t="shared" si="59"/>
        <v>158</v>
      </c>
      <c r="B159" s="189" t="s">
        <v>645</v>
      </c>
      <c r="C159" s="189" t="s">
        <v>155</v>
      </c>
      <c r="D159" s="242" t="s">
        <v>639</v>
      </c>
      <c r="E159" s="190" t="s">
        <v>644</v>
      </c>
      <c r="F159" s="3" t="s">
        <v>0</v>
      </c>
      <c r="G159" s="91">
        <v>37</v>
      </c>
      <c r="H159" s="91">
        <v>29</v>
      </c>
      <c r="I159" s="91">
        <v>37</v>
      </c>
      <c r="J159" s="91">
        <v>35</v>
      </c>
      <c r="K159" s="1">
        <f t="shared" si="51"/>
        <v>34.5</v>
      </c>
      <c r="L159" s="1">
        <f t="shared" si="44"/>
        <v>69</v>
      </c>
      <c r="M159" s="91">
        <v>52</v>
      </c>
      <c r="N159" s="91">
        <v>68</v>
      </c>
      <c r="O159" s="5">
        <v>71</v>
      </c>
      <c r="P159" s="7">
        <v>77</v>
      </c>
      <c r="Q159" s="6">
        <f t="shared" si="52"/>
        <v>67</v>
      </c>
      <c r="R159" s="7">
        <v>40</v>
      </c>
      <c r="S159" s="94">
        <v>33</v>
      </c>
      <c r="T159" s="5">
        <v>35</v>
      </c>
      <c r="U159" s="6">
        <f t="shared" si="53"/>
        <v>244</v>
      </c>
      <c r="V159" s="11" t="b">
        <f t="shared" si="57"/>
        <v>1</v>
      </c>
      <c r="W159" s="11" t="b">
        <f t="shared" si="54"/>
        <v>1</v>
      </c>
      <c r="X159" s="40" t="b">
        <f t="shared" si="58"/>
        <v>1</v>
      </c>
      <c r="Y159" s="40" t="b">
        <f t="shared" si="60"/>
        <v>1</v>
      </c>
      <c r="Z159" s="40" t="b">
        <f t="shared" si="48"/>
        <v>1</v>
      </c>
      <c r="AA159" s="40" t="b">
        <f t="shared" si="45"/>
        <v>1</v>
      </c>
      <c r="AB159" s="40" t="b">
        <f t="shared" si="55"/>
        <v>1</v>
      </c>
    </row>
    <row r="160" spans="1:28" s="5" customFormat="1" x14ac:dyDescent="0.3">
      <c r="A160" s="5">
        <f t="shared" si="59"/>
        <v>159</v>
      </c>
      <c r="B160" s="189" t="s">
        <v>263</v>
      </c>
      <c r="C160" s="189" t="s">
        <v>131</v>
      </c>
      <c r="D160" s="242" t="s">
        <v>246</v>
      </c>
      <c r="E160" s="190" t="s">
        <v>262</v>
      </c>
      <c r="F160" s="3" t="s">
        <v>0</v>
      </c>
      <c r="G160" s="91">
        <v>0</v>
      </c>
      <c r="H160" s="91">
        <v>33</v>
      </c>
      <c r="I160" s="91">
        <v>37</v>
      </c>
      <c r="J160" s="91">
        <v>37</v>
      </c>
      <c r="K160" s="1">
        <f t="shared" si="51"/>
        <v>26.75</v>
      </c>
      <c r="L160" s="1">
        <f t="shared" si="44"/>
        <v>53.5</v>
      </c>
      <c r="M160" s="91">
        <v>0</v>
      </c>
      <c r="N160" s="91">
        <v>71</v>
      </c>
      <c r="O160" s="5">
        <v>73</v>
      </c>
      <c r="P160" s="7">
        <v>80</v>
      </c>
      <c r="Q160" s="6">
        <f t="shared" si="52"/>
        <v>56</v>
      </c>
      <c r="R160" s="7">
        <v>40</v>
      </c>
      <c r="S160" s="94">
        <v>33</v>
      </c>
      <c r="T160" s="5">
        <v>43</v>
      </c>
      <c r="U160" s="6">
        <f t="shared" si="53"/>
        <v>225.5</v>
      </c>
      <c r="V160" s="11" t="b">
        <f t="shared" si="57"/>
        <v>0</v>
      </c>
      <c r="W160" s="11" t="b">
        <f t="shared" si="54"/>
        <v>1</v>
      </c>
      <c r="X160" s="40" t="b">
        <f t="shared" si="58"/>
        <v>1</v>
      </c>
      <c r="Y160" s="40" t="b">
        <f t="shared" si="60"/>
        <v>1</v>
      </c>
      <c r="Z160" s="40" t="b">
        <f t="shared" si="48"/>
        <v>1</v>
      </c>
      <c r="AA160" s="40" t="b">
        <f t="shared" si="45"/>
        <v>1</v>
      </c>
      <c r="AB160" s="40" t="b">
        <f t="shared" si="55"/>
        <v>0</v>
      </c>
    </row>
    <row r="161" spans="1:28" s="5" customFormat="1" x14ac:dyDescent="0.3">
      <c r="A161" s="5">
        <f t="shared" si="59"/>
        <v>160</v>
      </c>
      <c r="B161" s="189" t="s">
        <v>153</v>
      </c>
      <c r="C161" s="189" t="s">
        <v>1275</v>
      </c>
      <c r="D161" s="242" t="s">
        <v>75</v>
      </c>
      <c r="E161" s="190" t="s">
        <v>796</v>
      </c>
      <c r="F161" s="3" t="s">
        <v>0</v>
      </c>
      <c r="G161" s="91">
        <v>38</v>
      </c>
      <c r="H161" s="91">
        <v>33</v>
      </c>
      <c r="I161" s="91">
        <v>36</v>
      </c>
      <c r="J161" s="91">
        <v>37</v>
      </c>
      <c r="K161" s="1">
        <f t="shared" si="51"/>
        <v>36</v>
      </c>
      <c r="L161" s="1">
        <f t="shared" si="44"/>
        <v>72</v>
      </c>
      <c r="M161" s="91">
        <v>72</v>
      </c>
      <c r="N161" s="91">
        <v>60</v>
      </c>
      <c r="O161" s="5">
        <v>78</v>
      </c>
      <c r="P161" s="7">
        <v>80</v>
      </c>
      <c r="Q161" s="6">
        <f t="shared" si="52"/>
        <v>72.5</v>
      </c>
      <c r="R161" s="7">
        <v>40</v>
      </c>
      <c r="S161" s="94">
        <v>39</v>
      </c>
      <c r="T161" s="5">
        <v>43</v>
      </c>
      <c r="U161" s="6">
        <f t="shared" si="53"/>
        <v>266.5</v>
      </c>
      <c r="V161" s="11" t="b">
        <f t="shared" si="57"/>
        <v>1</v>
      </c>
      <c r="W161" s="11" t="b">
        <f t="shared" si="54"/>
        <v>1</v>
      </c>
      <c r="X161" s="40" t="b">
        <f t="shared" si="58"/>
        <v>1</v>
      </c>
      <c r="Y161" s="40" t="b">
        <f t="shared" si="60"/>
        <v>1</v>
      </c>
      <c r="Z161" s="40" t="b">
        <f t="shared" si="48"/>
        <v>1</v>
      </c>
      <c r="AA161" s="40" t="b">
        <f t="shared" si="45"/>
        <v>1</v>
      </c>
      <c r="AB161" s="40" t="b">
        <f t="shared" si="55"/>
        <v>1</v>
      </c>
    </row>
    <row r="162" spans="1:28" s="5" customFormat="1" x14ac:dyDescent="0.3">
      <c r="A162" s="5">
        <f t="shared" si="59"/>
        <v>161</v>
      </c>
      <c r="B162" s="189" t="s">
        <v>201</v>
      </c>
      <c r="C162" s="189" t="s">
        <v>147</v>
      </c>
      <c r="D162" s="242" t="s">
        <v>323</v>
      </c>
      <c r="E162" s="190" t="s">
        <v>340</v>
      </c>
      <c r="F162" s="3" t="s">
        <v>0</v>
      </c>
      <c r="G162" s="91">
        <v>38</v>
      </c>
      <c r="H162" s="91">
        <v>33</v>
      </c>
      <c r="I162" s="91">
        <v>36</v>
      </c>
      <c r="J162" s="91">
        <v>35</v>
      </c>
      <c r="K162" s="1">
        <f t="shared" si="51"/>
        <v>35.5</v>
      </c>
      <c r="L162" s="1">
        <f t="shared" si="44"/>
        <v>71</v>
      </c>
      <c r="M162" s="91">
        <v>68</v>
      </c>
      <c r="N162" s="91">
        <v>72</v>
      </c>
      <c r="O162" s="5">
        <v>73</v>
      </c>
      <c r="P162" s="7">
        <v>80</v>
      </c>
      <c r="Q162" s="6">
        <f t="shared" si="52"/>
        <v>73.25</v>
      </c>
      <c r="R162" s="7">
        <v>20</v>
      </c>
      <c r="S162" s="94">
        <v>33</v>
      </c>
      <c r="T162" s="5">
        <v>38</v>
      </c>
      <c r="U162" s="6">
        <f t="shared" si="53"/>
        <v>235.25</v>
      </c>
      <c r="V162" s="11" t="b">
        <f t="shared" si="57"/>
        <v>1</v>
      </c>
      <c r="W162" s="11" t="b">
        <f t="shared" si="54"/>
        <v>1</v>
      </c>
      <c r="X162" s="40" t="b">
        <f t="shared" si="58"/>
        <v>0</v>
      </c>
      <c r="Y162" s="40" t="b">
        <f t="shared" si="60"/>
        <v>1</v>
      </c>
      <c r="Z162" s="40" t="b">
        <f t="shared" si="48"/>
        <v>1</v>
      </c>
      <c r="AA162" s="40" t="b">
        <f t="shared" si="45"/>
        <v>1</v>
      </c>
      <c r="AB162" s="40" t="b">
        <f t="shared" si="55"/>
        <v>0</v>
      </c>
    </row>
    <row r="163" spans="1:28" s="5" customFormat="1" x14ac:dyDescent="0.3">
      <c r="A163" s="5">
        <f t="shared" si="59"/>
        <v>162</v>
      </c>
      <c r="B163" s="189" t="s">
        <v>1121</v>
      </c>
      <c r="C163" s="189" t="s">
        <v>154</v>
      </c>
      <c r="D163" s="242" t="s">
        <v>291</v>
      </c>
      <c r="E163" s="190" t="s">
        <v>300</v>
      </c>
      <c r="F163" s="3" t="s">
        <v>0</v>
      </c>
      <c r="G163" s="91">
        <v>40</v>
      </c>
      <c r="H163" s="91">
        <v>37</v>
      </c>
      <c r="I163" s="91">
        <v>36</v>
      </c>
      <c r="J163" s="91">
        <v>38</v>
      </c>
      <c r="K163" s="1">
        <f t="shared" si="51"/>
        <v>37.75</v>
      </c>
      <c r="L163" s="1">
        <f t="shared" si="44"/>
        <v>75.5</v>
      </c>
      <c r="M163" s="91">
        <v>60</v>
      </c>
      <c r="N163" s="91">
        <v>68</v>
      </c>
      <c r="O163" s="5">
        <v>76</v>
      </c>
      <c r="P163" s="7">
        <v>79</v>
      </c>
      <c r="Q163" s="6">
        <f t="shared" si="52"/>
        <v>70.75</v>
      </c>
      <c r="R163" s="7">
        <v>30</v>
      </c>
      <c r="S163" s="94">
        <v>42</v>
      </c>
      <c r="T163" s="5">
        <v>42</v>
      </c>
      <c r="U163" s="6">
        <f t="shared" si="53"/>
        <v>260.25</v>
      </c>
      <c r="V163" s="11" t="b">
        <f t="shared" si="57"/>
        <v>1</v>
      </c>
      <c r="W163" s="11" t="b">
        <f t="shared" si="54"/>
        <v>1</v>
      </c>
      <c r="X163" s="40" t="b">
        <f t="shared" si="58"/>
        <v>0</v>
      </c>
      <c r="Y163" s="40" t="b">
        <f t="shared" si="60"/>
        <v>1</v>
      </c>
      <c r="Z163" s="40" t="b">
        <f t="shared" si="48"/>
        <v>1</v>
      </c>
      <c r="AA163" s="40" t="b">
        <f t="shared" si="45"/>
        <v>1</v>
      </c>
      <c r="AB163" s="40" t="b">
        <f t="shared" si="55"/>
        <v>0</v>
      </c>
    </row>
    <row r="164" spans="1:28" s="5" customFormat="1" x14ac:dyDescent="0.3">
      <c r="A164" s="5">
        <f t="shared" si="59"/>
        <v>163</v>
      </c>
      <c r="B164" s="189" t="s">
        <v>967</v>
      </c>
      <c r="C164" s="189" t="s">
        <v>1127</v>
      </c>
      <c r="D164" s="242" t="s">
        <v>950</v>
      </c>
      <c r="E164" s="190" t="s">
        <v>966</v>
      </c>
      <c r="F164" s="3" t="s">
        <v>0</v>
      </c>
      <c r="G164" s="91">
        <v>32</v>
      </c>
      <c r="H164" s="91">
        <v>33</v>
      </c>
      <c r="I164" s="91">
        <v>36</v>
      </c>
      <c r="J164" s="91">
        <v>38</v>
      </c>
      <c r="K164" s="1">
        <f t="shared" si="51"/>
        <v>34.75</v>
      </c>
      <c r="L164" s="1">
        <f t="shared" si="44"/>
        <v>69.5</v>
      </c>
      <c r="M164" s="91">
        <v>72</v>
      </c>
      <c r="N164" s="91">
        <v>70</v>
      </c>
      <c r="O164" s="5">
        <v>73</v>
      </c>
      <c r="P164" s="7">
        <v>80</v>
      </c>
      <c r="Q164" s="6">
        <f t="shared" si="52"/>
        <v>73.75</v>
      </c>
      <c r="R164" s="7">
        <v>40</v>
      </c>
      <c r="S164" s="94">
        <v>40</v>
      </c>
      <c r="T164" s="5">
        <v>40</v>
      </c>
      <c r="U164" s="6">
        <f t="shared" si="53"/>
        <v>263.25</v>
      </c>
      <c r="V164" s="11" t="b">
        <f t="shared" si="57"/>
        <v>1</v>
      </c>
      <c r="W164" s="11" t="b">
        <f t="shared" si="54"/>
        <v>1</v>
      </c>
      <c r="X164" s="40" t="b">
        <f t="shared" si="58"/>
        <v>1</v>
      </c>
      <c r="Y164" s="40" t="b">
        <f t="shared" si="60"/>
        <v>1</v>
      </c>
      <c r="Z164" s="40" t="b">
        <f t="shared" si="48"/>
        <v>1</v>
      </c>
      <c r="AA164" s="40" t="b">
        <f t="shared" si="45"/>
        <v>1</v>
      </c>
      <c r="AB164" s="40" t="b">
        <f t="shared" si="55"/>
        <v>1</v>
      </c>
    </row>
    <row r="165" spans="1:28" s="5" customFormat="1" x14ac:dyDescent="0.3">
      <c r="A165" s="5">
        <f t="shared" si="59"/>
        <v>164</v>
      </c>
      <c r="B165" s="189" t="s">
        <v>277</v>
      </c>
      <c r="C165" s="189" t="s">
        <v>143</v>
      </c>
      <c r="D165" s="242" t="s">
        <v>246</v>
      </c>
      <c r="E165" s="190" t="s">
        <v>276</v>
      </c>
      <c r="F165" s="3" t="s">
        <v>0</v>
      </c>
      <c r="G165" s="91">
        <v>38</v>
      </c>
      <c r="H165" s="91">
        <v>37</v>
      </c>
      <c r="I165" s="91">
        <v>40</v>
      </c>
      <c r="J165" s="91">
        <v>40</v>
      </c>
      <c r="K165" s="1">
        <f t="shared" si="51"/>
        <v>38.75</v>
      </c>
      <c r="L165" s="1">
        <f t="shared" si="44"/>
        <v>77.5</v>
      </c>
      <c r="M165" s="91">
        <v>52</v>
      </c>
      <c r="N165" s="91">
        <v>68</v>
      </c>
      <c r="O165" s="5">
        <v>64</v>
      </c>
      <c r="P165" s="7">
        <v>79</v>
      </c>
      <c r="Q165" s="6">
        <f t="shared" si="52"/>
        <v>65.75</v>
      </c>
      <c r="R165" s="7">
        <v>30</v>
      </c>
      <c r="S165" s="94">
        <v>31</v>
      </c>
      <c r="T165" s="5">
        <v>35</v>
      </c>
      <c r="U165" s="6">
        <f t="shared" si="53"/>
        <v>239.25</v>
      </c>
      <c r="V165" s="11" t="b">
        <f t="shared" si="57"/>
        <v>1</v>
      </c>
      <c r="W165" s="11" t="b">
        <f t="shared" si="54"/>
        <v>1</v>
      </c>
      <c r="X165" s="40" t="b">
        <f t="shared" si="58"/>
        <v>0</v>
      </c>
      <c r="Y165" s="40" t="b">
        <f t="shared" si="60"/>
        <v>1</v>
      </c>
      <c r="Z165" s="40" t="b">
        <f t="shared" si="48"/>
        <v>1</v>
      </c>
      <c r="AA165" s="40" t="b">
        <f t="shared" si="45"/>
        <v>1</v>
      </c>
      <c r="AB165" s="40" t="b">
        <f t="shared" si="55"/>
        <v>0</v>
      </c>
    </row>
    <row r="166" spans="1:28" s="5" customFormat="1" x14ac:dyDescent="0.3">
      <c r="A166" s="5">
        <f t="shared" si="59"/>
        <v>165</v>
      </c>
      <c r="B166" s="189" t="s">
        <v>910</v>
      </c>
      <c r="C166" s="189" t="s">
        <v>1167</v>
      </c>
      <c r="D166" s="242" t="s">
        <v>884</v>
      </c>
      <c r="E166" s="190" t="s">
        <v>909</v>
      </c>
      <c r="F166" s="3" t="s">
        <v>0</v>
      </c>
      <c r="G166" s="91">
        <v>39</v>
      </c>
      <c r="H166" s="91">
        <v>35</v>
      </c>
      <c r="I166" s="91">
        <v>36</v>
      </c>
      <c r="J166" s="91">
        <v>37</v>
      </c>
      <c r="K166" s="1">
        <f t="shared" si="51"/>
        <v>36.75</v>
      </c>
      <c r="L166" s="1">
        <f t="shared" si="44"/>
        <v>73.5</v>
      </c>
      <c r="M166" s="91">
        <v>48</v>
      </c>
      <c r="N166" s="91">
        <v>71</v>
      </c>
      <c r="O166" s="5">
        <v>72</v>
      </c>
      <c r="P166" s="7">
        <v>80</v>
      </c>
      <c r="Q166" s="6">
        <f t="shared" si="52"/>
        <v>67.75</v>
      </c>
      <c r="R166" s="7">
        <v>40</v>
      </c>
      <c r="S166" s="94">
        <v>37</v>
      </c>
      <c r="T166" s="5">
        <v>42</v>
      </c>
      <c r="U166" s="6">
        <f t="shared" si="53"/>
        <v>260.25</v>
      </c>
      <c r="V166" s="11" t="b">
        <f t="shared" si="57"/>
        <v>1</v>
      </c>
      <c r="W166" s="11" t="b">
        <f t="shared" si="54"/>
        <v>1</v>
      </c>
      <c r="X166" s="40" t="b">
        <f t="shared" si="58"/>
        <v>1</v>
      </c>
      <c r="Y166" s="40" t="b">
        <f t="shared" si="60"/>
        <v>1</v>
      </c>
      <c r="Z166" s="40" t="b">
        <f t="shared" si="48"/>
        <v>1</v>
      </c>
      <c r="AA166" s="40" t="b">
        <f t="shared" si="45"/>
        <v>1</v>
      </c>
      <c r="AB166" s="40" t="b">
        <f t="shared" si="55"/>
        <v>1</v>
      </c>
    </row>
    <row r="167" spans="1:28" s="5" customFormat="1" x14ac:dyDescent="0.3">
      <c r="A167" s="5">
        <f t="shared" si="59"/>
        <v>166</v>
      </c>
      <c r="B167" s="189" t="s">
        <v>481</v>
      </c>
      <c r="C167" s="189" t="s">
        <v>1181</v>
      </c>
      <c r="D167" s="242" t="s">
        <v>469</v>
      </c>
      <c r="E167" s="190" t="s">
        <v>480</v>
      </c>
      <c r="F167" s="3" t="s">
        <v>0</v>
      </c>
      <c r="G167" s="91">
        <v>40</v>
      </c>
      <c r="H167" s="91">
        <v>33</v>
      </c>
      <c r="I167" s="91">
        <v>40</v>
      </c>
      <c r="J167" s="91">
        <v>36</v>
      </c>
      <c r="K167" s="1">
        <f t="shared" si="51"/>
        <v>37.25</v>
      </c>
      <c r="L167" s="1">
        <f t="shared" si="44"/>
        <v>74.5</v>
      </c>
      <c r="M167" s="91">
        <v>71</v>
      </c>
      <c r="N167" s="91">
        <v>58</v>
      </c>
      <c r="O167" s="91">
        <v>67</v>
      </c>
      <c r="P167" s="7">
        <v>79</v>
      </c>
      <c r="Q167" s="6">
        <f t="shared" si="52"/>
        <v>68.75</v>
      </c>
      <c r="R167" s="7">
        <v>40</v>
      </c>
      <c r="S167" s="94">
        <v>39</v>
      </c>
      <c r="T167" s="5">
        <v>37</v>
      </c>
      <c r="U167" s="6">
        <f t="shared" si="53"/>
        <v>259.25</v>
      </c>
      <c r="V167" s="11" t="b">
        <f t="shared" si="57"/>
        <v>1</v>
      </c>
      <c r="W167" s="11" t="b">
        <f t="shared" si="54"/>
        <v>1</v>
      </c>
      <c r="X167" s="40" t="b">
        <f t="shared" si="58"/>
        <v>1</v>
      </c>
      <c r="Y167" s="40" t="b">
        <f t="shared" si="60"/>
        <v>1</v>
      </c>
      <c r="Z167" s="40" t="b">
        <f t="shared" si="48"/>
        <v>1</v>
      </c>
      <c r="AA167" s="40" t="b">
        <f t="shared" si="45"/>
        <v>1</v>
      </c>
      <c r="AB167" s="40" t="b">
        <f t="shared" si="55"/>
        <v>1</v>
      </c>
    </row>
    <row r="168" spans="1:28" s="5" customFormat="1" x14ac:dyDescent="0.3">
      <c r="A168" s="5">
        <f t="shared" ref="A168:A175" si="61">A167+1</f>
        <v>167</v>
      </c>
      <c r="B168" s="189" t="s">
        <v>704</v>
      </c>
      <c r="C168" s="189" t="s">
        <v>1243</v>
      </c>
      <c r="D168" s="242" t="s">
        <v>690</v>
      </c>
      <c r="E168" s="190" t="s">
        <v>703</v>
      </c>
      <c r="F168" s="3" t="s">
        <v>0</v>
      </c>
      <c r="G168" s="91">
        <v>28</v>
      </c>
      <c r="H168" s="91">
        <v>35</v>
      </c>
      <c r="I168" s="91">
        <v>36</v>
      </c>
      <c r="J168" s="91">
        <v>38</v>
      </c>
      <c r="K168" s="1">
        <f t="shared" si="51"/>
        <v>34.25</v>
      </c>
      <c r="L168" s="1">
        <f t="shared" si="44"/>
        <v>68.5</v>
      </c>
      <c r="M168" s="91">
        <v>60</v>
      </c>
      <c r="N168" s="91">
        <v>70</v>
      </c>
      <c r="O168" s="91">
        <v>75</v>
      </c>
      <c r="P168" s="7">
        <v>80</v>
      </c>
      <c r="Q168" s="6">
        <f t="shared" si="52"/>
        <v>71.25</v>
      </c>
      <c r="R168" s="7">
        <v>30</v>
      </c>
      <c r="S168" s="94">
        <v>33</v>
      </c>
      <c r="T168" s="5">
        <v>45</v>
      </c>
      <c r="U168" s="6">
        <f t="shared" si="53"/>
        <v>247.75</v>
      </c>
      <c r="V168" s="11" t="b">
        <f t="shared" si="57"/>
        <v>1</v>
      </c>
      <c r="W168" s="11" t="b">
        <f t="shared" si="54"/>
        <v>1</v>
      </c>
      <c r="X168" s="40" t="b">
        <f t="shared" si="58"/>
        <v>0</v>
      </c>
      <c r="Y168" s="40" t="b">
        <f t="shared" si="60"/>
        <v>1</v>
      </c>
      <c r="Z168" s="40" t="b">
        <f t="shared" si="48"/>
        <v>1</v>
      </c>
      <c r="AA168" s="40" t="b">
        <f t="shared" si="45"/>
        <v>1</v>
      </c>
      <c r="AB168" s="40" t="b">
        <f t="shared" si="55"/>
        <v>0</v>
      </c>
    </row>
    <row r="169" spans="1:28" s="5" customFormat="1" x14ac:dyDescent="0.3">
      <c r="A169" s="5">
        <f t="shared" si="61"/>
        <v>168</v>
      </c>
      <c r="B169" s="189" t="s">
        <v>975</v>
      </c>
      <c r="C169" s="189" t="s">
        <v>638</v>
      </c>
      <c r="D169" s="242" t="s">
        <v>950</v>
      </c>
      <c r="E169" s="190" t="s">
        <v>974</v>
      </c>
      <c r="F169" s="3" t="s">
        <v>0</v>
      </c>
      <c r="G169" s="91">
        <v>37</v>
      </c>
      <c r="H169" s="91">
        <v>32</v>
      </c>
      <c r="I169" s="91">
        <v>40</v>
      </c>
      <c r="J169" s="91">
        <v>38</v>
      </c>
      <c r="K169" s="1">
        <f t="shared" si="51"/>
        <v>36.75</v>
      </c>
      <c r="L169" s="1">
        <f t="shared" si="44"/>
        <v>73.5</v>
      </c>
      <c r="M169" s="91">
        <v>60</v>
      </c>
      <c r="N169" s="91">
        <v>69</v>
      </c>
      <c r="O169" s="5">
        <v>80</v>
      </c>
      <c r="P169" s="7">
        <v>80</v>
      </c>
      <c r="Q169" s="6">
        <f t="shared" si="52"/>
        <v>72.25</v>
      </c>
      <c r="R169" s="7">
        <v>40</v>
      </c>
      <c r="S169" s="94">
        <v>38</v>
      </c>
      <c r="T169" s="5">
        <v>39</v>
      </c>
      <c r="U169" s="6">
        <f t="shared" si="53"/>
        <v>262.75</v>
      </c>
      <c r="V169" s="11" t="b">
        <f t="shared" si="57"/>
        <v>1</v>
      </c>
      <c r="W169" s="11" t="b">
        <f t="shared" si="54"/>
        <v>1</v>
      </c>
      <c r="X169" s="40" t="b">
        <f t="shared" si="58"/>
        <v>1</v>
      </c>
      <c r="Y169" s="40" t="b">
        <f t="shared" si="60"/>
        <v>1</v>
      </c>
      <c r="Z169" s="40" t="b">
        <f t="shared" si="48"/>
        <v>1</v>
      </c>
      <c r="AA169" s="40" t="b">
        <f t="shared" si="45"/>
        <v>1</v>
      </c>
      <c r="AB169" s="40" t="b">
        <f t="shared" si="55"/>
        <v>1</v>
      </c>
    </row>
    <row r="170" spans="1:28" s="5" customFormat="1" x14ac:dyDescent="0.3">
      <c r="A170" s="5">
        <f t="shared" si="61"/>
        <v>169</v>
      </c>
      <c r="B170" s="189" t="s">
        <v>100</v>
      </c>
      <c r="C170" s="189" t="s">
        <v>79</v>
      </c>
      <c r="D170" s="242" t="s">
        <v>75</v>
      </c>
      <c r="E170" s="190" t="s">
        <v>808</v>
      </c>
      <c r="F170" s="3" t="s">
        <v>0</v>
      </c>
      <c r="G170" s="91">
        <v>38</v>
      </c>
      <c r="H170" s="91">
        <v>33</v>
      </c>
      <c r="I170" s="91">
        <v>36</v>
      </c>
      <c r="J170" s="91">
        <v>38</v>
      </c>
      <c r="K170" s="1">
        <f t="shared" si="51"/>
        <v>36.25</v>
      </c>
      <c r="L170" s="1">
        <f t="shared" si="44"/>
        <v>72.5</v>
      </c>
      <c r="M170" s="91">
        <v>73</v>
      </c>
      <c r="N170" s="91">
        <v>68</v>
      </c>
      <c r="O170" s="5">
        <v>73</v>
      </c>
      <c r="P170" s="7">
        <v>76</v>
      </c>
      <c r="Q170" s="6">
        <f t="shared" si="52"/>
        <v>72.5</v>
      </c>
      <c r="R170" s="7">
        <v>20</v>
      </c>
      <c r="S170" s="94">
        <v>24</v>
      </c>
      <c r="T170" s="5">
        <v>31</v>
      </c>
      <c r="U170" s="6">
        <f t="shared" si="53"/>
        <v>220</v>
      </c>
      <c r="V170" s="11" t="b">
        <f t="shared" si="57"/>
        <v>1</v>
      </c>
      <c r="W170" s="11" t="b">
        <f t="shared" si="54"/>
        <v>1</v>
      </c>
      <c r="X170" s="40" t="b">
        <f t="shared" si="58"/>
        <v>0</v>
      </c>
      <c r="Y170" s="40" t="b">
        <f t="shared" si="60"/>
        <v>0</v>
      </c>
      <c r="Z170" s="40" t="b">
        <f t="shared" si="48"/>
        <v>0</v>
      </c>
      <c r="AA170" s="40" t="b">
        <f t="shared" si="45"/>
        <v>1</v>
      </c>
      <c r="AB170" s="40" t="b">
        <f t="shared" si="55"/>
        <v>0</v>
      </c>
    </row>
    <row r="171" spans="1:28" s="5" customFormat="1" x14ac:dyDescent="0.3">
      <c r="A171" s="5">
        <f t="shared" si="61"/>
        <v>170</v>
      </c>
      <c r="B171" s="189" t="s">
        <v>603</v>
      </c>
      <c r="C171" s="189" t="s">
        <v>160</v>
      </c>
      <c r="D171" s="242" t="s">
        <v>595</v>
      </c>
      <c r="E171" s="190" t="s">
        <v>602</v>
      </c>
      <c r="F171" s="3" t="s">
        <v>0</v>
      </c>
      <c r="G171" s="91">
        <v>38</v>
      </c>
      <c r="H171" s="91">
        <v>35</v>
      </c>
      <c r="I171" s="91">
        <v>35</v>
      </c>
      <c r="J171" s="91">
        <v>37</v>
      </c>
      <c r="K171" s="1">
        <f t="shared" si="51"/>
        <v>36.25</v>
      </c>
      <c r="L171" s="1">
        <f t="shared" si="44"/>
        <v>72.5</v>
      </c>
      <c r="M171" s="91">
        <v>55</v>
      </c>
      <c r="N171" s="91">
        <v>67</v>
      </c>
      <c r="O171" s="5">
        <v>74</v>
      </c>
      <c r="P171" s="7">
        <v>75</v>
      </c>
      <c r="Q171" s="6">
        <f t="shared" si="52"/>
        <v>67.75</v>
      </c>
      <c r="R171" s="7">
        <v>40</v>
      </c>
      <c r="S171" s="94">
        <v>31</v>
      </c>
      <c r="T171" s="5">
        <v>39</v>
      </c>
      <c r="U171" s="6">
        <f t="shared" si="53"/>
        <v>250.25</v>
      </c>
      <c r="V171" s="11" t="b">
        <f t="shared" si="57"/>
        <v>1</v>
      </c>
      <c r="W171" s="11" t="b">
        <f t="shared" si="54"/>
        <v>1</v>
      </c>
      <c r="X171" s="40" t="b">
        <f t="shared" si="58"/>
        <v>1</v>
      </c>
      <c r="Y171" s="40" t="b">
        <f t="shared" si="60"/>
        <v>1</v>
      </c>
      <c r="Z171" s="40" t="b">
        <f t="shared" si="48"/>
        <v>1</v>
      </c>
      <c r="AA171" s="40" t="b">
        <f t="shared" si="45"/>
        <v>1</v>
      </c>
      <c r="AB171" s="40" t="b">
        <f t="shared" si="55"/>
        <v>1</v>
      </c>
    </row>
    <row r="172" spans="1:28" s="5" customFormat="1" x14ac:dyDescent="0.3">
      <c r="A172" s="5">
        <f t="shared" si="61"/>
        <v>171</v>
      </c>
      <c r="B172" s="189" t="s">
        <v>548</v>
      </c>
      <c r="C172" s="189" t="s">
        <v>1315</v>
      </c>
      <c r="D172" s="242" t="s">
        <v>516</v>
      </c>
      <c r="E172" s="190" t="s">
        <v>547</v>
      </c>
      <c r="F172" s="3" t="s">
        <v>0</v>
      </c>
      <c r="G172" s="91">
        <v>35</v>
      </c>
      <c r="H172" s="91">
        <v>33</v>
      </c>
      <c r="I172" s="91">
        <v>37</v>
      </c>
      <c r="J172" s="91">
        <v>37</v>
      </c>
      <c r="K172" s="1">
        <f t="shared" si="51"/>
        <v>35.5</v>
      </c>
      <c r="L172" s="1">
        <f t="shared" si="44"/>
        <v>71</v>
      </c>
      <c r="M172" s="91">
        <v>68</v>
      </c>
      <c r="N172" s="91">
        <v>60</v>
      </c>
      <c r="O172" s="5">
        <v>64</v>
      </c>
      <c r="P172" s="7">
        <v>80</v>
      </c>
      <c r="Q172" s="6">
        <f t="shared" si="52"/>
        <v>68</v>
      </c>
      <c r="R172" s="7">
        <v>40</v>
      </c>
      <c r="S172" s="94">
        <v>25.5</v>
      </c>
      <c r="T172" s="5">
        <v>36</v>
      </c>
      <c r="U172" s="6">
        <f t="shared" si="53"/>
        <v>240.5</v>
      </c>
      <c r="V172" s="11" t="b">
        <f t="shared" si="57"/>
        <v>1</v>
      </c>
      <c r="W172" s="11" t="b">
        <f t="shared" si="54"/>
        <v>1</v>
      </c>
      <c r="X172" s="40" t="b">
        <f>IF(R172,R172=40)</f>
        <v>1</v>
      </c>
      <c r="Y172" s="40" t="b">
        <f t="shared" si="60"/>
        <v>0</v>
      </c>
      <c r="Z172" s="40" t="b">
        <f>IF(T172,T172&gt;=35,T172&lt;35)</f>
        <v>1</v>
      </c>
      <c r="AA172" s="40" t="b">
        <f t="shared" si="45"/>
        <v>1</v>
      </c>
      <c r="AB172" s="40" t="b">
        <f t="shared" si="55"/>
        <v>0</v>
      </c>
    </row>
    <row r="173" spans="1:28" s="5" customFormat="1" x14ac:dyDescent="0.3">
      <c r="A173" s="5">
        <f t="shared" si="61"/>
        <v>172</v>
      </c>
      <c r="B173" s="189" t="s">
        <v>167</v>
      </c>
      <c r="C173" s="189" t="s">
        <v>1209</v>
      </c>
      <c r="D173" s="242" t="s">
        <v>516</v>
      </c>
      <c r="E173" s="190" t="s">
        <v>553</v>
      </c>
      <c r="F173" s="3" t="s">
        <v>0</v>
      </c>
      <c r="G173" s="91">
        <v>39</v>
      </c>
      <c r="H173" s="91">
        <v>36</v>
      </c>
      <c r="I173" s="91">
        <v>36</v>
      </c>
      <c r="J173" s="91">
        <v>38</v>
      </c>
      <c r="K173" s="1">
        <f t="shared" si="51"/>
        <v>37.25</v>
      </c>
      <c r="L173" s="1">
        <f t="shared" si="44"/>
        <v>74.5</v>
      </c>
      <c r="M173" s="91">
        <v>64</v>
      </c>
      <c r="N173" s="91">
        <v>48</v>
      </c>
      <c r="O173" s="5">
        <v>67</v>
      </c>
      <c r="P173" s="7">
        <v>79</v>
      </c>
      <c r="Q173" s="6">
        <f t="shared" si="52"/>
        <v>64.5</v>
      </c>
      <c r="R173" s="7">
        <v>30</v>
      </c>
      <c r="S173" s="94">
        <v>27</v>
      </c>
      <c r="T173" s="5">
        <v>39</v>
      </c>
      <c r="U173" s="6">
        <f t="shared" si="53"/>
        <v>235</v>
      </c>
      <c r="V173" s="11" t="b">
        <f t="shared" si="57"/>
        <v>1</v>
      </c>
      <c r="W173" s="11" t="b">
        <f t="shared" si="54"/>
        <v>1</v>
      </c>
      <c r="X173" s="40" t="b">
        <f>IF(R173,R173=40)</f>
        <v>0</v>
      </c>
      <c r="Y173" s="40" t="b">
        <f t="shared" si="60"/>
        <v>0</v>
      </c>
      <c r="Z173" s="40" t="b">
        <f>IF(T173,T173&gt;=35,T173&lt;35)</f>
        <v>1</v>
      </c>
      <c r="AA173" s="40" t="b">
        <f t="shared" si="45"/>
        <v>1</v>
      </c>
      <c r="AB173" s="40" t="b">
        <f t="shared" si="55"/>
        <v>0</v>
      </c>
    </row>
    <row r="174" spans="1:28" s="5" customFormat="1" x14ac:dyDescent="0.3">
      <c r="A174" s="5">
        <f t="shared" si="61"/>
        <v>173</v>
      </c>
      <c r="B174" s="189" t="s">
        <v>113</v>
      </c>
      <c r="C174" s="189" t="s">
        <v>122</v>
      </c>
      <c r="D174" s="242" t="s">
        <v>884</v>
      </c>
      <c r="E174" s="190" t="s">
        <v>921</v>
      </c>
      <c r="F174" s="3" t="s">
        <v>0</v>
      </c>
      <c r="G174" s="91">
        <v>38</v>
      </c>
      <c r="H174" s="91">
        <v>32</v>
      </c>
      <c r="I174" s="91">
        <v>37</v>
      </c>
      <c r="J174" s="91">
        <v>34</v>
      </c>
      <c r="K174" s="1">
        <f t="shared" si="51"/>
        <v>35.25</v>
      </c>
      <c r="L174" s="1">
        <f t="shared" si="44"/>
        <v>70.5</v>
      </c>
      <c r="M174" s="91">
        <v>61</v>
      </c>
      <c r="N174" s="91">
        <v>60</v>
      </c>
      <c r="O174" s="5">
        <v>75</v>
      </c>
      <c r="P174" s="7">
        <v>79</v>
      </c>
      <c r="Q174" s="6">
        <f t="shared" si="52"/>
        <v>68.75</v>
      </c>
      <c r="R174" s="7">
        <v>20</v>
      </c>
      <c r="S174" s="94">
        <v>28</v>
      </c>
      <c r="T174" s="5">
        <v>37</v>
      </c>
      <c r="U174" s="6">
        <f t="shared" si="53"/>
        <v>224.25</v>
      </c>
      <c r="V174" s="11" t="b">
        <f t="shared" si="57"/>
        <v>1</v>
      </c>
      <c r="W174" s="11" t="b">
        <f t="shared" si="54"/>
        <v>1</v>
      </c>
      <c r="X174" s="40" t="b">
        <f>IF(R174,R174=40)</f>
        <v>0</v>
      </c>
      <c r="Y174" s="40" t="b">
        <f t="shared" si="60"/>
        <v>0</v>
      </c>
      <c r="Z174" s="40" t="b">
        <f>IF(T174,T174&gt;=35,T174&lt;35)</f>
        <v>1</v>
      </c>
      <c r="AA174" s="40" t="b">
        <f t="shared" si="45"/>
        <v>1</v>
      </c>
      <c r="AB174" s="40" t="b">
        <f t="shared" si="55"/>
        <v>0</v>
      </c>
    </row>
    <row r="175" spans="1:28" s="5" customFormat="1" x14ac:dyDescent="0.3">
      <c r="A175" s="5">
        <f t="shared" si="61"/>
        <v>174</v>
      </c>
      <c r="B175" s="189" t="s">
        <v>441</v>
      </c>
      <c r="C175" s="189" t="s">
        <v>1165</v>
      </c>
      <c r="D175" s="242" t="s">
        <v>376</v>
      </c>
      <c r="E175" s="190" t="s">
        <v>440</v>
      </c>
      <c r="F175" s="3" t="s">
        <v>0</v>
      </c>
      <c r="G175" s="91">
        <v>39</v>
      </c>
      <c r="H175" s="91">
        <v>29</v>
      </c>
      <c r="I175" s="91">
        <v>37</v>
      </c>
      <c r="J175" s="91">
        <v>37</v>
      </c>
      <c r="K175" s="1">
        <f t="shared" si="51"/>
        <v>35.5</v>
      </c>
      <c r="L175" s="1">
        <f t="shared" si="44"/>
        <v>71</v>
      </c>
      <c r="M175" s="91">
        <v>69</v>
      </c>
      <c r="N175" s="91">
        <v>75</v>
      </c>
      <c r="O175" s="5">
        <v>72</v>
      </c>
      <c r="P175" s="7">
        <v>80</v>
      </c>
      <c r="Q175" s="6">
        <f t="shared" si="52"/>
        <v>74</v>
      </c>
      <c r="R175" s="7">
        <v>40</v>
      </c>
      <c r="S175" s="94">
        <v>21</v>
      </c>
      <c r="T175" s="5">
        <v>43</v>
      </c>
      <c r="U175" s="6">
        <f t="shared" si="53"/>
        <v>249</v>
      </c>
      <c r="V175" s="11" t="b">
        <f t="shared" si="57"/>
        <v>1</v>
      </c>
      <c r="W175" s="11" t="b">
        <f t="shared" si="54"/>
        <v>1</v>
      </c>
      <c r="X175" s="40" t="b">
        <f>IF(R175,R175=40)</f>
        <v>1</v>
      </c>
      <c r="Y175" s="40" t="b">
        <f t="shared" si="60"/>
        <v>0</v>
      </c>
      <c r="Z175" s="40" t="b">
        <f>IF(T175,T175&gt;=35,T175&lt;35)</f>
        <v>1</v>
      </c>
      <c r="AA175" s="40" t="b">
        <f t="shared" si="45"/>
        <v>1</v>
      </c>
      <c r="AB175" s="40" t="b">
        <f t="shared" si="55"/>
        <v>0</v>
      </c>
    </row>
    <row r="176" spans="1:28" s="5" customFormat="1" x14ac:dyDescent="0.3">
      <c r="A176" s="5">
        <f>A175+1</f>
        <v>175</v>
      </c>
      <c r="B176" s="189" t="s">
        <v>883</v>
      </c>
      <c r="C176" s="189" t="s">
        <v>1283</v>
      </c>
      <c r="D176" s="242" t="s">
        <v>884</v>
      </c>
      <c r="E176" s="190" t="s">
        <v>707</v>
      </c>
      <c r="F176" s="3" t="s">
        <v>22</v>
      </c>
      <c r="G176" s="91">
        <v>37</v>
      </c>
      <c r="H176" s="91">
        <v>31</v>
      </c>
      <c r="I176" s="91">
        <v>28</v>
      </c>
      <c r="J176" s="91">
        <v>34</v>
      </c>
      <c r="K176" s="1">
        <f t="shared" si="51"/>
        <v>32.5</v>
      </c>
      <c r="L176" s="1">
        <f t="shared" si="44"/>
        <v>65</v>
      </c>
      <c r="M176" s="91">
        <v>55</v>
      </c>
      <c r="N176" s="91">
        <v>65</v>
      </c>
      <c r="O176" s="5">
        <v>75</v>
      </c>
      <c r="P176" s="7">
        <v>80</v>
      </c>
      <c r="Q176" s="6">
        <f t="shared" si="52"/>
        <v>68.75</v>
      </c>
      <c r="R176" s="7">
        <v>40</v>
      </c>
      <c r="S176" s="94">
        <v>35</v>
      </c>
      <c r="T176" s="7">
        <v>41</v>
      </c>
      <c r="U176" s="6">
        <f t="shared" si="53"/>
        <v>249.75</v>
      </c>
      <c r="V176" s="11" t="b">
        <f t="shared" ref="V176:V199" si="62">IF(L176,L176&gt;=56,L176&lt;56)</f>
        <v>1</v>
      </c>
      <c r="W176" s="11" t="b">
        <f t="shared" ref="W176:W235" si="63">IF(Q176,Q176&gt;=56,Q176&lt;56)</f>
        <v>1</v>
      </c>
      <c r="X176" s="40" t="b">
        <f t="shared" ref="X176:X199" si="64">IF(R176,R176=40)</f>
        <v>1</v>
      </c>
      <c r="Y176" s="40" t="b">
        <f>IF(S176,S176&gt;=31,S176&lt;31)</f>
        <v>1</v>
      </c>
      <c r="Z176" s="40" t="b">
        <f t="shared" si="48"/>
        <v>1</v>
      </c>
      <c r="AA176" s="40" t="b">
        <f t="shared" si="45"/>
        <v>1</v>
      </c>
      <c r="AB176" s="40" t="b">
        <f t="shared" ref="AB176:AB235" si="65">AND(V176:AA176)</f>
        <v>1</v>
      </c>
    </row>
    <row r="177" spans="1:28" s="5" customFormat="1" x14ac:dyDescent="0.3">
      <c r="A177" s="5">
        <f t="shared" ref="A177:A192" si="66">A176+1</f>
        <v>176</v>
      </c>
      <c r="B177" s="189" t="s">
        <v>125</v>
      </c>
      <c r="C177" s="189" t="s">
        <v>1265</v>
      </c>
      <c r="D177" s="242" t="s">
        <v>75</v>
      </c>
      <c r="E177" s="190" t="s">
        <v>779</v>
      </c>
      <c r="F177" s="3" t="s">
        <v>22</v>
      </c>
      <c r="G177" s="91">
        <v>37</v>
      </c>
      <c r="H177" s="91">
        <v>30</v>
      </c>
      <c r="I177" s="91">
        <v>29</v>
      </c>
      <c r="J177" s="91">
        <v>34</v>
      </c>
      <c r="K177" s="1">
        <f t="shared" si="51"/>
        <v>32.5</v>
      </c>
      <c r="L177" s="1">
        <f t="shared" si="44"/>
        <v>65</v>
      </c>
      <c r="M177" s="91">
        <v>64</v>
      </c>
      <c r="N177" s="91">
        <v>71</v>
      </c>
      <c r="O177" s="5">
        <v>66</v>
      </c>
      <c r="P177" s="7">
        <v>78</v>
      </c>
      <c r="Q177" s="6">
        <f t="shared" si="52"/>
        <v>69.75</v>
      </c>
      <c r="R177" s="7">
        <v>30</v>
      </c>
      <c r="S177" s="94">
        <v>19</v>
      </c>
      <c r="T177" s="7">
        <v>31</v>
      </c>
      <c r="U177" s="6">
        <f t="shared" si="53"/>
        <v>214.75</v>
      </c>
      <c r="V177" s="11" t="b">
        <f t="shared" si="62"/>
        <v>1</v>
      </c>
      <c r="W177" s="11" t="b">
        <f t="shared" si="63"/>
        <v>1</v>
      </c>
      <c r="X177" s="40" t="b">
        <f t="shared" si="64"/>
        <v>0</v>
      </c>
      <c r="Y177" s="40" t="b">
        <f t="shared" ref="Y177:Y236" si="67">IF(S177,S177&gt;=31,S177&lt;31)</f>
        <v>0</v>
      </c>
      <c r="Z177" s="40" t="b">
        <f t="shared" si="48"/>
        <v>0</v>
      </c>
      <c r="AA177" s="40" t="b">
        <f t="shared" si="45"/>
        <v>1</v>
      </c>
      <c r="AB177" s="40" t="b">
        <f t="shared" si="65"/>
        <v>0</v>
      </c>
    </row>
    <row r="178" spans="1:28" s="5" customFormat="1" x14ac:dyDescent="0.3">
      <c r="A178" s="5">
        <f t="shared" si="66"/>
        <v>177</v>
      </c>
      <c r="B178" s="189" t="s">
        <v>471</v>
      </c>
      <c r="C178" s="189" t="s">
        <v>1174</v>
      </c>
      <c r="D178" s="242" t="s">
        <v>469</v>
      </c>
      <c r="E178" s="190" t="s">
        <v>502</v>
      </c>
      <c r="F178" s="3" t="s">
        <v>22</v>
      </c>
      <c r="G178" s="91">
        <v>37</v>
      </c>
      <c r="H178" s="91">
        <v>31</v>
      </c>
      <c r="I178" s="91">
        <v>20</v>
      </c>
      <c r="J178" s="91">
        <v>39</v>
      </c>
      <c r="K178" s="1">
        <f t="shared" si="51"/>
        <v>31.75</v>
      </c>
      <c r="L178" s="1">
        <f t="shared" si="44"/>
        <v>63.5</v>
      </c>
      <c r="M178" s="91">
        <v>60</v>
      </c>
      <c r="N178" s="91">
        <v>63</v>
      </c>
      <c r="O178" s="5">
        <v>69</v>
      </c>
      <c r="P178" s="7">
        <v>0</v>
      </c>
      <c r="Q178" s="6">
        <f t="shared" si="52"/>
        <v>48</v>
      </c>
      <c r="R178" s="7">
        <v>40</v>
      </c>
      <c r="S178" s="94">
        <v>40</v>
      </c>
      <c r="T178" s="7">
        <v>40</v>
      </c>
      <c r="U178" s="6">
        <f t="shared" si="53"/>
        <v>231.5</v>
      </c>
      <c r="V178" s="11" t="b">
        <f t="shared" si="62"/>
        <v>1</v>
      </c>
      <c r="W178" s="11" t="b">
        <f t="shared" si="63"/>
        <v>0</v>
      </c>
      <c r="X178" s="40" t="b">
        <f t="shared" si="64"/>
        <v>1</v>
      </c>
      <c r="Y178" s="40" t="b">
        <f t="shared" si="67"/>
        <v>1</v>
      </c>
      <c r="Z178" s="40" t="b">
        <f t="shared" si="48"/>
        <v>1</v>
      </c>
      <c r="AA178" s="40" t="b">
        <f t="shared" si="45"/>
        <v>1</v>
      </c>
      <c r="AB178" s="40" t="b">
        <f t="shared" si="65"/>
        <v>0</v>
      </c>
    </row>
    <row r="179" spans="1:28" s="5" customFormat="1" x14ac:dyDescent="0.3">
      <c r="A179" s="5">
        <f t="shared" si="66"/>
        <v>178</v>
      </c>
      <c r="B179" s="189" t="s">
        <v>105</v>
      </c>
      <c r="C179" s="189" t="s">
        <v>1175</v>
      </c>
      <c r="D179" s="242" t="s">
        <v>469</v>
      </c>
      <c r="E179" s="190" t="s">
        <v>472</v>
      </c>
      <c r="F179" s="3" t="s">
        <v>22</v>
      </c>
      <c r="G179" s="91">
        <v>39</v>
      </c>
      <c r="H179" s="91">
        <v>30</v>
      </c>
      <c r="I179" s="91">
        <v>32</v>
      </c>
      <c r="J179" s="91">
        <v>37</v>
      </c>
      <c r="K179" s="1">
        <f t="shared" si="51"/>
        <v>34.5</v>
      </c>
      <c r="L179" s="1">
        <f t="shared" si="44"/>
        <v>69</v>
      </c>
      <c r="M179" s="91">
        <v>75</v>
      </c>
      <c r="N179" s="91">
        <v>69</v>
      </c>
      <c r="O179" s="5">
        <v>77</v>
      </c>
      <c r="P179" s="7">
        <v>67</v>
      </c>
      <c r="Q179" s="6">
        <f t="shared" si="52"/>
        <v>72</v>
      </c>
      <c r="R179" s="7">
        <v>0</v>
      </c>
      <c r="S179" s="94">
        <v>42</v>
      </c>
      <c r="T179" s="7">
        <v>40</v>
      </c>
      <c r="U179" s="6">
        <f t="shared" si="53"/>
        <v>223</v>
      </c>
      <c r="V179" s="11" t="b">
        <f t="shared" si="62"/>
        <v>1</v>
      </c>
      <c r="W179" s="11" t="b">
        <f t="shared" si="63"/>
        <v>1</v>
      </c>
      <c r="X179" s="40" t="b">
        <f t="shared" si="64"/>
        <v>0</v>
      </c>
      <c r="Y179" s="40" t="b">
        <f t="shared" si="67"/>
        <v>1</v>
      </c>
      <c r="Z179" s="40" t="b">
        <f t="shared" si="48"/>
        <v>1</v>
      </c>
      <c r="AA179" s="40" t="b">
        <f t="shared" si="45"/>
        <v>1</v>
      </c>
      <c r="AB179" s="40" t="b">
        <f t="shared" si="65"/>
        <v>0</v>
      </c>
    </row>
    <row r="180" spans="1:28" s="5" customFormat="1" x14ac:dyDescent="0.3">
      <c r="A180" s="5">
        <f t="shared" si="66"/>
        <v>179</v>
      </c>
      <c r="B180" s="189" t="s">
        <v>383</v>
      </c>
      <c r="C180" s="189" t="s">
        <v>92</v>
      </c>
      <c r="D180" s="242" t="s">
        <v>376</v>
      </c>
      <c r="E180" s="190" t="s">
        <v>382</v>
      </c>
      <c r="F180" s="3" t="s">
        <v>22</v>
      </c>
      <c r="G180" s="91">
        <v>37</v>
      </c>
      <c r="H180" s="91">
        <v>33</v>
      </c>
      <c r="I180" s="91">
        <v>30</v>
      </c>
      <c r="J180" s="91">
        <v>35</v>
      </c>
      <c r="K180" s="1">
        <f t="shared" si="51"/>
        <v>33.75</v>
      </c>
      <c r="L180" s="1">
        <f t="shared" si="44"/>
        <v>67.5</v>
      </c>
      <c r="M180" s="91">
        <v>74</v>
      </c>
      <c r="N180" s="91">
        <v>75</v>
      </c>
      <c r="O180" s="5">
        <v>76</v>
      </c>
      <c r="P180" s="7">
        <v>80</v>
      </c>
      <c r="Q180" s="6">
        <f t="shared" si="52"/>
        <v>76.25</v>
      </c>
      <c r="R180" s="7">
        <v>40</v>
      </c>
      <c r="S180" s="94">
        <v>32</v>
      </c>
      <c r="T180" s="7">
        <v>40</v>
      </c>
      <c r="U180" s="6">
        <f t="shared" si="53"/>
        <v>255.75</v>
      </c>
      <c r="V180" s="11" t="b">
        <f t="shared" si="62"/>
        <v>1</v>
      </c>
      <c r="W180" s="11" t="b">
        <f t="shared" si="63"/>
        <v>1</v>
      </c>
      <c r="X180" s="40" t="b">
        <f t="shared" si="64"/>
        <v>1</v>
      </c>
      <c r="Y180" s="40" t="b">
        <f t="shared" si="67"/>
        <v>1</v>
      </c>
      <c r="Z180" s="40" t="b">
        <f t="shared" si="48"/>
        <v>1</v>
      </c>
      <c r="AA180" s="40" t="b">
        <f t="shared" si="45"/>
        <v>1</v>
      </c>
      <c r="AB180" s="40" t="b">
        <f t="shared" si="65"/>
        <v>1</v>
      </c>
    </row>
    <row r="181" spans="1:28" s="5" customFormat="1" x14ac:dyDescent="0.3">
      <c r="A181" s="5">
        <f t="shared" si="66"/>
        <v>180</v>
      </c>
      <c r="B181" s="189" t="s">
        <v>954</v>
      </c>
      <c r="C181" s="189" t="s">
        <v>1316</v>
      </c>
      <c r="D181" s="242" t="s">
        <v>950</v>
      </c>
      <c r="E181" s="190" t="s">
        <v>953</v>
      </c>
      <c r="F181" s="3" t="s">
        <v>22</v>
      </c>
      <c r="G181" s="91">
        <v>38</v>
      </c>
      <c r="H181" s="91">
        <v>32</v>
      </c>
      <c r="I181" s="91">
        <v>31</v>
      </c>
      <c r="J181" s="91">
        <v>38</v>
      </c>
      <c r="K181" s="1">
        <f t="shared" si="51"/>
        <v>34.75</v>
      </c>
      <c r="L181" s="1">
        <f t="shared" ref="L181:L240" si="68">K181*2</f>
        <v>69.5</v>
      </c>
      <c r="M181" s="91">
        <v>0</v>
      </c>
      <c r="N181" s="91">
        <v>62</v>
      </c>
      <c r="O181" s="5">
        <v>64</v>
      </c>
      <c r="P181" s="7">
        <v>67</v>
      </c>
      <c r="Q181" s="6">
        <f t="shared" si="52"/>
        <v>48.25</v>
      </c>
      <c r="R181" s="7">
        <v>40</v>
      </c>
      <c r="S181" s="94">
        <v>40</v>
      </c>
      <c r="T181" s="7">
        <v>40</v>
      </c>
      <c r="U181" s="6">
        <f t="shared" si="53"/>
        <v>237.75</v>
      </c>
      <c r="V181" s="11" t="b">
        <f t="shared" si="62"/>
        <v>1</v>
      </c>
      <c r="W181" s="11" t="b">
        <f t="shared" si="63"/>
        <v>0</v>
      </c>
      <c r="X181" s="40" t="b">
        <f t="shared" si="64"/>
        <v>1</v>
      </c>
      <c r="Y181" s="40" t="b">
        <f t="shared" si="67"/>
        <v>1</v>
      </c>
      <c r="Z181" s="40" t="b">
        <f t="shared" si="48"/>
        <v>1</v>
      </c>
      <c r="AA181" s="40" t="b">
        <f t="shared" ref="AA181:AA240" si="69">IF(U181,U181&gt;=206,U181&lt;206)</f>
        <v>1</v>
      </c>
      <c r="AB181" s="40" t="b">
        <f t="shared" si="65"/>
        <v>0</v>
      </c>
    </row>
    <row r="182" spans="1:28" s="5" customFormat="1" x14ac:dyDescent="0.3">
      <c r="A182" s="5">
        <f t="shared" si="66"/>
        <v>181</v>
      </c>
      <c r="B182" s="189" t="s">
        <v>1249</v>
      </c>
      <c r="C182" s="189" t="s">
        <v>1251</v>
      </c>
      <c r="D182" s="242" t="s">
        <v>719</v>
      </c>
      <c r="E182" s="190" t="s">
        <v>722</v>
      </c>
      <c r="F182" s="3" t="s">
        <v>22</v>
      </c>
      <c r="G182" s="91">
        <v>37</v>
      </c>
      <c r="H182" s="91">
        <v>35</v>
      </c>
      <c r="I182" s="91">
        <v>34</v>
      </c>
      <c r="J182" s="91">
        <v>35</v>
      </c>
      <c r="K182" s="1">
        <f t="shared" si="51"/>
        <v>35.25</v>
      </c>
      <c r="L182" s="1">
        <f t="shared" si="68"/>
        <v>70.5</v>
      </c>
      <c r="M182" s="91">
        <v>69</v>
      </c>
      <c r="N182" s="91">
        <v>65</v>
      </c>
      <c r="O182" s="5">
        <v>71</v>
      </c>
      <c r="P182" s="7">
        <v>80</v>
      </c>
      <c r="Q182" s="6">
        <f t="shared" si="52"/>
        <v>71.25</v>
      </c>
      <c r="R182" s="7">
        <v>40</v>
      </c>
      <c r="S182" s="94">
        <v>36</v>
      </c>
      <c r="T182" s="7">
        <v>40</v>
      </c>
      <c r="U182" s="6">
        <f t="shared" si="53"/>
        <v>257.75</v>
      </c>
      <c r="V182" s="11" t="b">
        <f t="shared" si="62"/>
        <v>1</v>
      </c>
      <c r="W182" s="11" t="b">
        <f t="shared" si="63"/>
        <v>1</v>
      </c>
      <c r="X182" s="40" t="b">
        <f t="shared" si="64"/>
        <v>1</v>
      </c>
      <c r="Y182" s="40" t="b">
        <f t="shared" si="67"/>
        <v>1</v>
      </c>
      <c r="Z182" s="40" t="b">
        <f t="shared" si="48"/>
        <v>1</v>
      </c>
      <c r="AA182" s="40" t="b">
        <f t="shared" si="69"/>
        <v>1</v>
      </c>
      <c r="AB182" s="40" t="b">
        <f t="shared" si="65"/>
        <v>1</v>
      </c>
    </row>
    <row r="183" spans="1:28" s="5" customFormat="1" x14ac:dyDescent="0.3">
      <c r="A183" s="5">
        <f t="shared" si="66"/>
        <v>182</v>
      </c>
      <c r="B183" s="189" t="s">
        <v>128</v>
      </c>
      <c r="C183" s="189" t="s">
        <v>1270</v>
      </c>
      <c r="D183" s="242" t="s">
        <v>75</v>
      </c>
      <c r="E183" s="190" t="s">
        <v>788</v>
      </c>
      <c r="F183" s="3" t="s">
        <v>22</v>
      </c>
      <c r="G183" s="91">
        <v>38</v>
      </c>
      <c r="H183" s="91">
        <v>36</v>
      </c>
      <c r="I183" s="91">
        <v>29</v>
      </c>
      <c r="J183" s="91">
        <v>36</v>
      </c>
      <c r="K183" s="1">
        <f t="shared" si="51"/>
        <v>34.75</v>
      </c>
      <c r="L183" s="1">
        <f t="shared" si="68"/>
        <v>69.5</v>
      </c>
      <c r="M183" s="91">
        <v>68</v>
      </c>
      <c r="N183" s="91">
        <v>76</v>
      </c>
      <c r="O183" s="5">
        <v>75</v>
      </c>
      <c r="P183" s="7">
        <v>80</v>
      </c>
      <c r="Q183" s="6">
        <f t="shared" si="52"/>
        <v>74.75</v>
      </c>
      <c r="R183" s="7">
        <v>40</v>
      </c>
      <c r="S183" s="94">
        <v>38</v>
      </c>
      <c r="T183" s="7">
        <v>38</v>
      </c>
      <c r="U183" s="6">
        <f t="shared" si="53"/>
        <v>260.25</v>
      </c>
      <c r="V183" s="11" t="b">
        <f t="shared" si="62"/>
        <v>1</v>
      </c>
      <c r="W183" s="11" t="b">
        <f t="shared" si="63"/>
        <v>1</v>
      </c>
      <c r="X183" s="40" t="b">
        <f t="shared" si="64"/>
        <v>1</v>
      </c>
      <c r="Y183" s="40" t="b">
        <f t="shared" si="67"/>
        <v>1</v>
      </c>
      <c r="Z183" s="40" t="b">
        <f t="shared" si="48"/>
        <v>1</v>
      </c>
      <c r="AA183" s="40" t="b">
        <f t="shared" si="69"/>
        <v>1</v>
      </c>
      <c r="AB183" s="40" t="b">
        <f t="shared" si="65"/>
        <v>1</v>
      </c>
    </row>
    <row r="184" spans="1:28" s="5" customFormat="1" x14ac:dyDescent="0.3">
      <c r="A184" s="5">
        <f t="shared" si="66"/>
        <v>183</v>
      </c>
      <c r="B184" s="189" t="s">
        <v>152</v>
      </c>
      <c r="C184" s="189" t="s">
        <v>1317</v>
      </c>
      <c r="D184" s="242" t="s">
        <v>376</v>
      </c>
      <c r="E184" s="190" t="s">
        <v>402</v>
      </c>
      <c r="F184" s="3" t="s">
        <v>22</v>
      </c>
      <c r="G184" s="91">
        <v>37</v>
      </c>
      <c r="H184" s="91">
        <v>36</v>
      </c>
      <c r="I184" s="91">
        <v>28</v>
      </c>
      <c r="J184" s="91">
        <v>38</v>
      </c>
      <c r="K184" s="1">
        <f t="shared" si="51"/>
        <v>34.75</v>
      </c>
      <c r="L184" s="1">
        <f t="shared" si="68"/>
        <v>69.5</v>
      </c>
      <c r="M184" s="91">
        <v>0</v>
      </c>
      <c r="N184" s="91">
        <v>78</v>
      </c>
      <c r="O184" s="5">
        <v>70</v>
      </c>
      <c r="P184" s="7">
        <v>80</v>
      </c>
      <c r="Q184" s="6">
        <f t="shared" si="52"/>
        <v>57</v>
      </c>
      <c r="R184" s="7">
        <v>40</v>
      </c>
      <c r="S184" s="94">
        <v>28</v>
      </c>
      <c r="T184" s="7">
        <v>41</v>
      </c>
      <c r="U184" s="6">
        <f t="shared" si="53"/>
        <v>235.5</v>
      </c>
      <c r="V184" s="11" t="b">
        <f t="shared" si="62"/>
        <v>1</v>
      </c>
      <c r="W184" s="11" t="b">
        <f t="shared" si="63"/>
        <v>1</v>
      </c>
      <c r="X184" s="40" t="b">
        <f t="shared" si="64"/>
        <v>1</v>
      </c>
      <c r="Y184" s="40" t="b">
        <f t="shared" si="67"/>
        <v>0</v>
      </c>
      <c r="Z184" s="40" t="b">
        <f t="shared" si="48"/>
        <v>1</v>
      </c>
      <c r="AA184" s="40" t="b">
        <f t="shared" si="69"/>
        <v>1</v>
      </c>
      <c r="AB184" s="40" t="b">
        <f t="shared" si="65"/>
        <v>0</v>
      </c>
    </row>
    <row r="185" spans="1:28" x14ac:dyDescent="0.3">
      <c r="A185" s="5">
        <f t="shared" si="66"/>
        <v>184</v>
      </c>
      <c r="B185" s="189" t="s">
        <v>76</v>
      </c>
      <c r="C185" s="189" t="s">
        <v>1156</v>
      </c>
      <c r="D185" s="242" t="s">
        <v>376</v>
      </c>
      <c r="E185" s="190" t="s">
        <v>408</v>
      </c>
      <c r="F185" s="3" t="s">
        <v>22</v>
      </c>
      <c r="G185" s="91">
        <v>32</v>
      </c>
      <c r="H185" s="91">
        <v>38</v>
      </c>
      <c r="I185" s="91">
        <v>32</v>
      </c>
      <c r="J185" s="91">
        <v>38</v>
      </c>
      <c r="K185" s="1">
        <f t="shared" si="51"/>
        <v>35</v>
      </c>
      <c r="L185" s="1">
        <f t="shared" si="68"/>
        <v>70</v>
      </c>
      <c r="M185" s="91">
        <v>75</v>
      </c>
      <c r="N185" s="91">
        <v>71</v>
      </c>
      <c r="O185" s="5">
        <v>74</v>
      </c>
      <c r="P185" s="7">
        <v>80</v>
      </c>
      <c r="Q185" s="6">
        <f t="shared" si="52"/>
        <v>75</v>
      </c>
      <c r="R185" s="7">
        <v>40</v>
      </c>
      <c r="S185" s="94">
        <v>39</v>
      </c>
      <c r="T185" s="7">
        <v>38</v>
      </c>
      <c r="U185" s="6">
        <f t="shared" si="53"/>
        <v>262</v>
      </c>
      <c r="V185" s="11" t="b">
        <f t="shared" si="62"/>
        <v>1</v>
      </c>
      <c r="W185" s="11" t="b">
        <f t="shared" si="63"/>
        <v>1</v>
      </c>
      <c r="X185" s="40" t="b">
        <f t="shared" si="64"/>
        <v>1</v>
      </c>
      <c r="Y185" s="40" t="b">
        <f t="shared" si="67"/>
        <v>1</v>
      </c>
      <c r="Z185" s="40" t="b">
        <f t="shared" si="48"/>
        <v>1</v>
      </c>
      <c r="AA185" s="40" t="b">
        <f t="shared" si="69"/>
        <v>1</v>
      </c>
      <c r="AB185" s="40" t="b">
        <f t="shared" si="65"/>
        <v>1</v>
      </c>
    </row>
    <row r="186" spans="1:28" s="5" customFormat="1" x14ac:dyDescent="0.3">
      <c r="A186" s="5">
        <f t="shared" si="66"/>
        <v>185</v>
      </c>
      <c r="B186" s="189" t="s">
        <v>269</v>
      </c>
      <c r="C186" s="189" t="s">
        <v>1101</v>
      </c>
      <c r="D186" s="242" t="s">
        <v>246</v>
      </c>
      <c r="E186" s="190" t="s">
        <v>268</v>
      </c>
      <c r="F186" s="3" t="s">
        <v>22</v>
      </c>
      <c r="G186" s="91">
        <v>38</v>
      </c>
      <c r="H186" s="91">
        <v>34</v>
      </c>
      <c r="I186" s="91">
        <v>28</v>
      </c>
      <c r="J186" s="91">
        <v>36</v>
      </c>
      <c r="K186" s="1">
        <f t="shared" si="51"/>
        <v>34</v>
      </c>
      <c r="L186" s="1">
        <f t="shared" si="68"/>
        <v>68</v>
      </c>
      <c r="M186" s="91">
        <v>64</v>
      </c>
      <c r="N186" s="91">
        <v>61</v>
      </c>
      <c r="O186" s="5">
        <v>65</v>
      </c>
      <c r="P186" s="7">
        <v>79</v>
      </c>
      <c r="Q186" s="6">
        <f t="shared" si="52"/>
        <v>67.25</v>
      </c>
      <c r="R186" s="7">
        <v>10</v>
      </c>
      <c r="S186" s="94">
        <v>38</v>
      </c>
      <c r="T186" s="7">
        <v>42</v>
      </c>
      <c r="U186" s="6">
        <f t="shared" si="53"/>
        <v>225.25</v>
      </c>
      <c r="V186" s="11" t="b">
        <f t="shared" si="62"/>
        <v>1</v>
      </c>
      <c r="W186" s="11" t="b">
        <f t="shared" si="63"/>
        <v>1</v>
      </c>
      <c r="X186" s="40" t="b">
        <f t="shared" si="64"/>
        <v>0</v>
      </c>
      <c r="Y186" s="40" t="b">
        <f t="shared" si="67"/>
        <v>1</v>
      </c>
      <c r="Z186" s="40" t="b">
        <f t="shared" si="48"/>
        <v>1</v>
      </c>
      <c r="AA186" s="40" t="b">
        <f t="shared" si="69"/>
        <v>1</v>
      </c>
      <c r="AB186" s="40" t="b">
        <f t="shared" si="65"/>
        <v>0</v>
      </c>
    </row>
    <row r="187" spans="1:28" s="5" customFormat="1" x14ac:dyDescent="0.3">
      <c r="A187" s="5">
        <f t="shared" si="66"/>
        <v>186</v>
      </c>
      <c r="B187" s="189" t="s">
        <v>700</v>
      </c>
      <c r="C187" s="189" t="s">
        <v>1318</v>
      </c>
      <c r="D187" s="242" t="s">
        <v>690</v>
      </c>
      <c r="E187" s="190" t="s">
        <v>699</v>
      </c>
      <c r="F187" s="3" t="s">
        <v>22</v>
      </c>
      <c r="G187" s="91">
        <v>39</v>
      </c>
      <c r="H187" s="91">
        <v>35</v>
      </c>
      <c r="I187" s="91">
        <v>34</v>
      </c>
      <c r="J187" s="91">
        <v>37</v>
      </c>
      <c r="K187" s="1">
        <f t="shared" si="51"/>
        <v>36.25</v>
      </c>
      <c r="L187" s="1">
        <f t="shared" si="68"/>
        <v>72.5</v>
      </c>
      <c r="M187" s="91">
        <v>71</v>
      </c>
      <c r="N187" s="91">
        <v>72</v>
      </c>
      <c r="O187" s="5">
        <v>78</v>
      </c>
      <c r="P187" s="7">
        <v>79</v>
      </c>
      <c r="Q187" s="6">
        <f t="shared" si="52"/>
        <v>75</v>
      </c>
      <c r="R187" s="7">
        <v>40</v>
      </c>
      <c r="S187" s="94">
        <v>36</v>
      </c>
      <c r="T187" s="7">
        <v>42</v>
      </c>
      <c r="U187" s="6">
        <f t="shared" si="53"/>
        <v>265.5</v>
      </c>
      <c r="V187" s="11" t="b">
        <f t="shared" si="62"/>
        <v>1</v>
      </c>
      <c r="W187" s="11" t="b">
        <f t="shared" si="63"/>
        <v>1</v>
      </c>
      <c r="X187" s="40" t="b">
        <f t="shared" si="64"/>
        <v>1</v>
      </c>
      <c r="Y187" s="40" t="b">
        <f t="shared" si="67"/>
        <v>1</v>
      </c>
      <c r="Z187" s="40" t="b">
        <f t="shared" si="48"/>
        <v>1</v>
      </c>
      <c r="AA187" s="40" t="b">
        <f t="shared" si="69"/>
        <v>1</v>
      </c>
      <c r="AB187" s="40" t="b">
        <f t="shared" si="65"/>
        <v>1</v>
      </c>
    </row>
    <row r="188" spans="1:28" s="5" customFormat="1" x14ac:dyDescent="0.3">
      <c r="A188" s="5">
        <f t="shared" si="66"/>
        <v>187</v>
      </c>
      <c r="B188" s="189" t="s">
        <v>536</v>
      </c>
      <c r="C188" s="189" t="s">
        <v>1202</v>
      </c>
      <c r="D188" s="242" t="s">
        <v>516</v>
      </c>
      <c r="E188" s="190" t="s">
        <v>535</v>
      </c>
      <c r="F188" s="3" t="s">
        <v>22</v>
      </c>
      <c r="G188" s="91">
        <v>37</v>
      </c>
      <c r="H188" s="91">
        <v>33</v>
      </c>
      <c r="I188" s="91">
        <v>26</v>
      </c>
      <c r="J188" s="91">
        <v>37</v>
      </c>
      <c r="K188" s="1">
        <f t="shared" si="51"/>
        <v>33.25</v>
      </c>
      <c r="L188" s="1">
        <f t="shared" si="68"/>
        <v>66.5</v>
      </c>
      <c r="M188" s="91">
        <v>28</v>
      </c>
      <c r="N188" s="91">
        <v>61</v>
      </c>
      <c r="O188" s="5">
        <v>61</v>
      </c>
      <c r="P188" s="7">
        <v>64</v>
      </c>
      <c r="Q188" s="6">
        <f t="shared" si="52"/>
        <v>53.5</v>
      </c>
      <c r="R188" s="7">
        <v>30</v>
      </c>
      <c r="S188" s="94">
        <v>28</v>
      </c>
      <c r="T188" s="7">
        <v>43</v>
      </c>
      <c r="U188" s="6">
        <f t="shared" si="53"/>
        <v>221</v>
      </c>
      <c r="V188" s="11" t="b">
        <f t="shared" si="62"/>
        <v>1</v>
      </c>
      <c r="W188" s="11" t="b">
        <f t="shared" si="63"/>
        <v>0</v>
      </c>
      <c r="X188" s="40" t="b">
        <f t="shared" si="64"/>
        <v>0</v>
      </c>
      <c r="Y188" s="40" t="b">
        <f t="shared" si="67"/>
        <v>0</v>
      </c>
      <c r="Z188" s="40" t="b">
        <f t="shared" ref="Z188:Z247" si="70">IF(T188,T188&gt;=35,T188&lt;35)</f>
        <v>1</v>
      </c>
      <c r="AA188" s="40" t="b">
        <f t="shared" si="69"/>
        <v>1</v>
      </c>
      <c r="AB188" s="40" t="b">
        <f t="shared" si="65"/>
        <v>0</v>
      </c>
    </row>
    <row r="189" spans="1:28" s="5" customFormat="1" x14ac:dyDescent="0.3">
      <c r="A189" s="5">
        <f t="shared" si="66"/>
        <v>188</v>
      </c>
      <c r="B189" s="189" t="s">
        <v>273</v>
      </c>
      <c r="C189" s="189" t="s">
        <v>1104</v>
      </c>
      <c r="D189" s="242" t="s">
        <v>246</v>
      </c>
      <c r="E189" s="190" t="s">
        <v>272</v>
      </c>
      <c r="F189" s="3" t="s">
        <v>22</v>
      </c>
      <c r="G189" s="91">
        <v>32</v>
      </c>
      <c r="H189" s="91">
        <v>31</v>
      </c>
      <c r="I189" s="91">
        <v>34</v>
      </c>
      <c r="J189" s="91">
        <v>38</v>
      </c>
      <c r="K189" s="1">
        <f t="shared" si="51"/>
        <v>33.75</v>
      </c>
      <c r="L189" s="1">
        <f t="shared" si="68"/>
        <v>67.5</v>
      </c>
      <c r="M189" s="91">
        <v>55</v>
      </c>
      <c r="N189" s="91">
        <v>62</v>
      </c>
      <c r="O189" s="5">
        <v>75</v>
      </c>
      <c r="P189" s="7">
        <v>73</v>
      </c>
      <c r="Q189" s="6">
        <f t="shared" si="52"/>
        <v>66.25</v>
      </c>
      <c r="R189" s="7">
        <v>30</v>
      </c>
      <c r="S189" s="94">
        <v>32</v>
      </c>
      <c r="T189" s="7">
        <v>44</v>
      </c>
      <c r="U189" s="6">
        <f t="shared" si="53"/>
        <v>239.75</v>
      </c>
      <c r="V189" s="11" t="b">
        <f t="shared" si="62"/>
        <v>1</v>
      </c>
      <c r="W189" s="11" t="b">
        <f t="shared" si="63"/>
        <v>1</v>
      </c>
      <c r="X189" s="40" t="b">
        <f t="shared" si="64"/>
        <v>0</v>
      </c>
      <c r="Y189" s="40" t="b">
        <f t="shared" si="67"/>
        <v>1</v>
      </c>
      <c r="Z189" s="40" t="b">
        <f t="shared" si="70"/>
        <v>1</v>
      </c>
      <c r="AA189" s="40" t="b">
        <f t="shared" si="69"/>
        <v>1</v>
      </c>
      <c r="AB189" s="40" t="b">
        <f t="shared" si="65"/>
        <v>0</v>
      </c>
    </row>
    <row r="190" spans="1:28" s="5" customFormat="1" x14ac:dyDescent="0.3">
      <c r="A190" s="5">
        <f t="shared" si="66"/>
        <v>189</v>
      </c>
      <c r="B190" s="189" t="s">
        <v>1276</v>
      </c>
      <c r="C190" s="189" t="s">
        <v>1277</v>
      </c>
      <c r="D190" s="242" t="s">
        <v>75</v>
      </c>
      <c r="E190" s="190" t="s">
        <v>800</v>
      </c>
      <c r="F190" s="3" t="s">
        <v>22</v>
      </c>
      <c r="G190" s="91">
        <v>38</v>
      </c>
      <c r="H190" s="91">
        <v>25</v>
      </c>
      <c r="I190" s="91">
        <v>23</v>
      </c>
      <c r="J190" s="91">
        <v>35</v>
      </c>
      <c r="K190" s="1">
        <f t="shared" si="51"/>
        <v>30.25</v>
      </c>
      <c r="L190" s="1">
        <f t="shared" si="68"/>
        <v>60.5</v>
      </c>
      <c r="M190" s="91">
        <v>76</v>
      </c>
      <c r="N190" s="91">
        <v>78</v>
      </c>
      <c r="O190" s="5">
        <v>77</v>
      </c>
      <c r="P190" s="7">
        <v>80</v>
      </c>
      <c r="Q190" s="6">
        <f t="shared" si="52"/>
        <v>77.75</v>
      </c>
      <c r="R190" s="7">
        <v>0</v>
      </c>
      <c r="S190" s="94">
        <v>29</v>
      </c>
      <c r="T190" s="7">
        <v>31</v>
      </c>
      <c r="U190" s="6">
        <f t="shared" si="53"/>
        <v>198.25</v>
      </c>
      <c r="V190" s="11" t="b">
        <f t="shared" si="62"/>
        <v>1</v>
      </c>
      <c r="W190" s="11" t="b">
        <f t="shared" si="63"/>
        <v>1</v>
      </c>
      <c r="X190" s="40" t="b">
        <f t="shared" si="64"/>
        <v>0</v>
      </c>
      <c r="Y190" s="40" t="b">
        <f t="shared" si="67"/>
        <v>0</v>
      </c>
      <c r="Z190" s="40" t="b">
        <f t="shared" si="70"/>
        <v>0</v>
      </c>
      <c r="AA190" s="40" t="b">
        <f t="shared" si="69"/>
        <v>0</v>
      </c>
      <c r="AB190" s="40" t="b">
        <f t="shared" si="65"/>
        <v>0</v>
      </c>
    </row>
    <row r="191" spans="1:28" s="5" customFormat="1" x14ac:dyDescent="0.3">
      <c r="A191" s="5">
        <f t="shared" si="66"/>
        <v>190</v>
      </c>
      <c r="B191" s="189" t="s">
        <v>343</v>
      </c>
      <c r="C191" s="189" t="s">
        <v>195</v>
      </c>
      <c r="D191" s="242" t="s">
        <v>323</v>
      </c>
      <c r="E191" s="190" t="s">
        <v>342</v>
      </c>
      <c r="F191" s="3" t="s">
        <v>22</v>
      </c>
      <c r="G191" s="91">
        <v>39</v>
      </c>
      <c r="H191" s="91">
        <v>34</v>
      </c>
      <c r="I191" s="91">
        <v>31</v>
      </c>
      <c r="J191" s="91">
        <v>39</v>
      </c>
      <c r="K191" s="1">
        <f t="shared" si="51"/>
        <v>35.75</v>
      </c>
      <c r="L191" s="1">
        <f t="shared" si="68"/>
        <v>71.5</v>
      </c>
      <c r="M191" s="91">
        <v>71</v>
      </c>
      <c r="N191" s="91">
        <v>78</v>
      </c>
      <c r="O191" s="5">
        <v>78</v>
      </c>
      <c r="P191" s="7">
        <v>80</v>
      </c>
      <c r="Q191" s="6">
        <f t="shared" si="52"/>
        <v>76.75</v>
      </c>
      <c r="R191" s="7">
        <v>40</v>
      </c>
      <c r="S191" s="94">
        <v>25</v>
      </c>
      <c r="T191" s="7">
        <v>43</v>
      </c>
      <c r="U191" s="6">
        <f t="shared" si="53"/>
        <v>256.25</v>
      </c>
      <c r="V191" s="11" t="b">
        <f t="shared" si="62"/>
        <v>1</v>
      </c>
      <c r="W191" s="11" t="b">
        <f t="shared" si="63"/>
        <v>1</v>
      </c>
      <c r="X191" s="40" t="b">
        <f t="shared" si="64"/>
        <v>1</v>
      </c>
      <c r="Y191" s="40" t="b">
        <f t="shared" si="67"/>
        <v>0</v>
      </c>
      <c r="Z191" s="40" t="b">
        <f t="shared" si="70"/>
        <v>1</v>
      </c>
      <c r="AA191" s="40" t="b">
        <f t="shared" si="69"/>
        <v>1</v>
      </c>
      <c r="AB191" s="40" t="b">
        <f t="shared" si="65"/>
        <v>0</v>
      </c>
    </row>
    <row r="192" spans="1:28" s="5" customFormat="1" x14ac:dyDescent="0.3">
      <c r="A192" s="5">
        <f t="shared" si="66"/>
        <v>191</v>
      </c>
      <c r="B192" s="189" t="s">
        <v>145</v>
      </c>
      <c r="C192" s="189" t="s">
        <v>1303</v>
      </c>
      <c r="D192" s="242" t="s">
        <v>950</v>
      </c>
      <c r="E192" s="190" t="s">
        <v>970</v>
      </c>
      <c r="F192" s="3" t="s">
        <v>22</v>
      </c>
      <c r="G192" s="91">
        <v>38</v>
      </c>
      <c r="H192" s="91">
        <v>31</v>
      </c>
      <c r="I192" s="91">
        <v>33</v>
      </c>
      <c r="J192" s="91">
        <v>36</v>
      </c>
      <c r="K192" s="1">
        <f t="shared" si="51"/>
        <v>34.5</v>
      </c>
      <c r="L192" s="1">
        <f t="shared" si="68"/>
        <v>69</v>
      </c>
      <c r="M192" s="91">
        <v>39</v>
      </c>
      <c r="N192" s="91">
        <v>62</v>
      </c>
      <c r="O192" s="5">
        <v>70</v>
      </c>
      <c r="P192" s="7">
        <v>74</v>
      </c>
      <c r="Q192" s="6">
        <f t="shared" si="52"/>
        <v>61.25</v>
      </c>
      <c r="R192" s="7">
        <v>40</v>
      </c>
      <c r="S192" s="94">
        <v>39</v>
      </c>
      <c r="T192" s="7">
        <v>28</v>
      </c>
      <c r="U192" s="6">
        <f t="shared" si="53"/>
        <v>237.25</v>
      </c>
      <c r="V192" s="11" t="b">
        <f t="shared" si="62"/>
        <v>1</v>
      </c>
      <c r="W192" s="11" t="b">
        <f t="shared" si="63"/>
        <v>1</v>
      </c>
      <c r="X192" s="40" t="b">
        <f t="shared" si="64"/>
        <v>1</v>
      </c>
      <c r="Y192" s="40" t="b">
        <f t="shared" si="67"/>
        <v>1</v>
      </c>
      <c r="Z192" s="40" t="b">
        <f t="shared" si="70"/>
        <v>0</v>
      </c>
      <c r="AA192" s="40" t="b">
        <f t="shared" si="69"/>
        <v>1</v>
      </c>
      <c r="AB192" s="40" t="b">
        <f t="shared" si="65"/>
        <v>0</v>
      </c>
    </row>
    <row r="193" spans="1:28" s="5" customFormat="1" x14ac:dyDescent="0.3">
      <c r="A193" s="5">
        <f t="shared" ref="A193:A199" si="71">A192+1</f>
        <v>192</v>
      </c>
      <c r="B193" s="189" t="s">
        <v>1123</v>
      </c>
      <c r="C193" s="189" t="s">
        <v>1124</v>
      </c>
      <c r="D193" s="242" t="s">
        <v>291</v>
      </c>
      <c r="E193" s="190" t="s">
        <v>308</v>
      </c>
      <c r="F193" s="3" t="s">
        <v>22</v>
      </c>
      <c r="G193" s="91">
        <v>38</v>
      </c>
      <c r="H193" s="91">
        <v>38</v>
      </c>
      <c r="I193" s="91">
        <v>35</v>
      </c>
      <c r="J193" s="91">
        <v>39</v>
      </c>
      <c r="K193" s="1">
        <f t="shared" si="51"/>
        <v>37.5</v>
      </c>
      <c r="L193" s="1">
        <f t="shared" si="68"/>
        <v>75</v>
      </c>
      <c r="M193" s="91">
        <v>75</v>
      </c>
      <c r="N193" s="91">
        <v>67</v>
      </c>
      <c r="O193" s="5">
        <v>69</v>
      </c>
      <c r="P193" s="7">
        <v>80</v>
      </c>
      <c r="Q193" s="6">
        <f t="shared" si="52"/>
        <v>72.75</v>
      </c>
      <c r="R193" s="7">
        <v>40</v>
      </c>
      <c r="S193" s="94">
        <v>19</v>
      </c>
      <c r="T193" s="7">
        <v>40</v>
      </c>
      <c r="U193" s="6">
        <f t="shared" si="53"/>
        <v>246.75</v>
      </c>
      <c r="V193" s="11" t="b">
        <f t="shared" si="62"/>
        <v>1</v>
      </c>
      <c r="W193" s="11" t="b">
        <f t="shared" si="63"/>
        <v>1</v>
      </c>
      <c r="X193" s="40" t="b">
        <f t="shared" si="64"/>
        <v>1</v>
      </c>
      <c r="Y193" s="40" t="b">
        <f t="shared" si="67"/>
        <v>0</v>
      </c>
      <c r="Z193" s="40" t="b">
        <f t="shared" si="70"/>
        <v>1</v>
      </c>
      <c r="AA193" s="40" t="b">
        <f t="shared" si="69"/>
        <v>1</v>
      </c>
      <c r="AB193" s="40" t="b">
        <f t="shared" si="65"/>
        <v>0</v>
      </c>
    </row>
    <row r="194" spans="1:28" s="5" customFormat="1" x14ac:dyDescent="0.3">
      <c r="A194" s="5">
        <f t="shared" si="71"/>
        <v>193</v>
      </c>
      <c r="B194" s="189" t="s">
        <v>605</v>
      </c>
      <c r="C194" s="189" t="s">
        <v>106</v>
      </c>
      <c r="D194" s="242" t="s">
        <v>595</v>
      </c>
      <c r="E194" s="190" t="s">
        <v>604</v>
      </c>
      <c r="F194" s="3" t="s">
        <v>22</v>
      </c>
      <c r="G194" s="91">
        <v>37</v>
      </c>
      <c r="H194" s="91">
        <v>33</v>
      </c>
      <c r="I194" s="91">
        <v>34</v>
      </c>
      <c r="J194" s="91">
        <v>37</v>
      </c>
      <c r="K194" s="1">
        <f t="shared" ref="K194:K247" si="72">AVERAGE(G194,H194,I194,J194)</f>
        <v>35.25</v>
      </c>
      <c r="L194" s="1">
        <f t="shared" si="68"/>
        <v>70.5</v>
      </c>
      <c r="M194" s="91">
        <v>29</v>
      </c>
      <c r="N194" s="91">
        <v>62</v>
      </c>
      <c r="O194" s="5">
        <v>75</v>
      </c>
      <c r="P194" s="7">
        <v>79</v>
      </c>
      <c r="Q194" s="6">
        <f t="shared" ref="Q194:Q247" si="73">AVERAGE(M194,N194,O194,P194)</f>
        <v>61.25</v>
      </c>
      <c r="R194" s="7">
        <v>20</v>
      </c>
      <c r="S194" s="94">
        <v>39</v>
      </c>
      <c r="T194" s="7">
        <v>41</v>
      </c>
      <c r="U194" s="6">
        <f t="shared" ref="U194:U247" si="74">SUM(L194 + Q194 +R194 + S194 + T194)</f>
        <v>231.75</v>
      </c>
      <c r="V194" s="11" t="b">
        <f t="shared" si="62"/>
        <v>1</v>
      </c>
      <c r="W194" s="11" t="b">
        <f t="shared" si="63"/>
        <v>1</v>
      </c>
      <c r="X194" s="40" t="b">
        <f t="shared" si="64"/>
        <v>0</v>
      </c>
      <c r="Y194" s="40" t="b">
        <f t="shared" si="67"/>
        <v>1</v>
      </c>
      <c r="Z194" s="40" t="b">
        <f t="shared" si="70"/>
        <v>1</v>
      </c>
      <c r="AA194" s="40" t="b">
        <f t="shared" si="69"/>
        <v>1</v>
      </c>
      <c r="AB194" s="40" t="b">
        <f t="shared" si="65"/>
        <v>0</v>
      </c>
    </row>
    <row r="195" spans="1:28" s="5" customFormat="1" x14ac:dyDescent="0.3">
      <c r="A195" s="5">
        <f t="shared" si="71"/>
        <v>194</v>
      </c>
      <c r="B195" s="189" t="s">
        <v>96</v>
      </c>
      <c r="C195" s="189" t="s">
        <v>144</v>
      </c>
      <c r="D195" s="242" t="s">
        <v>469</v>
      </c>
      <c r="E195" s="190" t="s">
        <v>484</v>
      </c>
      <c r="F195" s="3" t="s">
        <v>22</v>
      </c>
      <c r="G195" s="91">
        <v>36</v>
      </c>
      <c r="H195" s="91">
        <v>35</v>
      </c>
      <c r="I195" s="91">
        <v>34</v>
      </c>
      <c r="J195" s="91">
        <v>35</v>
      </c>
      <c r="K195" s="1">
        <f t="shared" si="72"/>
        <v>35</v>
      </c>
      <c r="L195" s="1">
        <f t="shared" si="68"/>
        <v>70</v>
      </c>
      <c r="M195" s="91">
        <v>73</v>
      </c>
      <c r="N195" s="91">
        <v>75</v>
      </c>
      <c r="O195" s="5">
        <v>76</v>
      </c>
      <c r="P195" s="7">
        <v>80</v>
      </c>
      <c r="Q195" s="6">
        <f t="shared" si="73"/>
        <v>76</v>
      </c>
      <c r="R195" s="7">
        <v>10</v>
      </c>
      <c r="S195" s="94">
        <v>36</v>
      </c>
      <c r="T195" s="7">
        <v>44</v>
      </c>
      <c r="U195" s="6">
        <f t="shared" si="74"/>
        <v>236</v>
      </c>
      <c r="V195" s="11" t="b">
        <f t="shared" si="62"/>
        <v>1</v>
      </c>
      <c r="W195" s="11" t="b">
        <f t="shared" si="63"/>
        <v>1</v>
      </c>
      <c r="X195" s="40" t="b">
        <f t="shared" si="64"/>
        <v>0</v>
      </c>
      <c r="Y195" s="40" t="b">
        <f t="shared" si="67"/>
        <v>1</v>
      </c>
      <c r="Z195" s="40" t="b">
        <f t="shared" si="70"/>
        <v>1</v>
      </c>
      <c r="AA195" s="40" t="b">
        <f t="shared" si="69"/>
        <v>1</v>
      </c>
      <c r="AB195" s="40" t="b">
        <f t="shared" si="65"/>
        <v>0</v>
      </c>
    </row>
    <row r="196" spans="1:28" s="5" customFormat="1" x14ac:dyDescent="0.3">
      <c r="A196" s="5">
        <f t="shared" si="71"/>
        <v>195</v>
      </c>
      <c r="B196" s="189" t="s">
        <v>916</v>
      </c>
      <c r="C196" s="189" t="s">
        <v>179</v>
      </c>
      <c r="D196" s="242" t="s">
        <v>884</v>
      </c>
      <c r="E196" s="190" t="s">
        <v>915</v>
      </c>
      <c r="F196" s="3" t="s">
        <v>22</v>
      </c>
      <c r="G196" s="91">
        <v>37</v>
      </c>
      <c r="H196" s="91">
        <v>33</v>
      </c>
      <c r="I196" s="91">
        <v>31</v>
      </c>
      <c r="J196" s="91">
        <v>38</v>
      </c>
      <c r="K196" s="1">
        <f t="shared" si="72"/>
        <v>34.75</v>
      </c>
      <c r="L196" s="1">
        <f t="shared" si="68"/>
        <v>69.5</v>
      </c>
      <c r="M196" s="91">
        <v>76</v>
      </c>
      <c r="N196" s="91">
        <v>76</v>
      </c>
      <c r="O196" s="5">
        <v>68</v>
      </c>
      <c r="P196" s="7">
        <v>80</v>
      </c>
      <c r="Q196" s="6">
        <f t="shared" si="73"/>
        <v>75</v>
      </c>
      <c r="R196" s="7">
        <v>40</v>
      </c>
      <c r="S196" s="94">
        <v>37</v>
      </c>
      <c r="T196" s="7">
        <v>43</v>
      </c>
      <c r="U196" s="6">
        <f t="shared" si="74"/>
        <v>264.5</v>
      </c>
      <c r="V196" s="11" t="b">
        <f t="shared" si="62"/>
        <v>1</v>
      </c>
      <c r="W196" s="11" t="b">
        <f t="shared" si="63"/>
        <v>1</v>
      </c>
      <c r="X196" s="40" t="b">
        <f t="shared" si="64"/>
        <v>1</v>
      </c>
      <c r="Y196" s="40" t="b">
        <f t="shared" si="67"/>
        <v>1</v>
      </c>
      <c r="Z196" s="40" t="b">
        <f t="shared" si="70"/>
        <v>1</v>
      </c>
      <c r="AA196" s="40" t="b">
        <f t="shared" si="69"/>
        <v>1</v>
      </c>
      <c r="AB196" s="40" t="b">
        <f t="shared" si="65"/>
        <v>1</v>
      </c>
    </row>
    <row r="197" spans="1:28" s="5" customFormat="1" x14ac:dyDescent="0.3">
      <c r="A197" s="5">
        <f t="shared" si="71"/>
        <v>196</v>
      </c>
      <c r="B197" s="189" t="s">
        <v>607</v>
      </c>
      <c r="C197" s="189" t="s">
        <v>172</v>
      </c>
      <c r="D197" s="242" t="s">
        <v>595</v>
      </c>
      <c r="E197" s="190" t="s">
        <v>268</v>
      </c>
      <c r="F197" s="3" t="s">
        <v>22</v>
      </c>
      <c r="G197" s="91">
        <v>35</v>
      </c>
      <c r="H197" s="91">
        <v>29</v>
      </c>
      <c r="I197" s="91">
        <v>30</v>
      </c>
      <c r="J197" s="91">
        <v>35</v>
      </c>
      <c r="K197" s="1">
        <f t="shared" si="72"/>
        <v>32.25</v>
      </c>
      <c r="L197" s="1">
        <f t="shared" si="68"/>
        <v>64.5</v>
      </c>
      <c r="M197" s="91">
        <v>68</v>
      </c>
      <c r="N197" s="91">
        <v>45</v>
      </c>
      <c r="O197" s="5">
        <v>70</v>
      </c>
      <c r="P197" s="7">
        <v>78</v>
      </c>
      <c r="Q197" s="6">
        <f t="shared" si="73"/>
        <v>65.25</v>
      </c>
      <c r="R197" s="7">
        <v>0</v>
      </c>
      <c r="S197" s="94">
        <v>33</v>
      </c>
      <c r="T197" s="7">
        <v>33</v>
      </c>
      <c r="U197" s="6">
        <f t="shared" si="74"/>
        <v>195.75</v>
      </c>
      <c r="V197" s="11" t="b">
        <f t="shared" si="62"/>
        <v>1</v>
      </c>
      <c r="W197" s="11" t="b">
        <f t="shared" si="63"/>
        <v>1</v>
      </c>
      <c r="X197" s="40" t="b">
        <f t="shared" si="64"/>
        <v>0</v>
      </c>
      <c r="Y197" s="40" t="b">
        <f t="shared" si="67"/>
        <v>1</v>
      </c>
      <c r="Z197" s="40" t="b">
        <f t="shared" si="70"/>
        <v>0</v>
      </c>
      <c r="AA197" s="40" t="b">
        <f t="shared" si="69"/>
        <v>0</v>
      </c>
      <c r="AB197" s="40" t="b">
        <f t="shared" si="65"/>
        <v>0</v>
      </c>
    </row>
    <row r="198" spans="1:28" s="5" customFormat="1" x14ac:dyDescent="0.3">
      <c r="A198" s="5">
        <f t="shared" si="71"/>
        <v>197</v>
      </c>
      <c r="B198" s="189" t="s">
        <v>989</v>
      </c>
      <c r="C198" s="189" t="s">
        <v>159</v>
      </c>
      <c r="D198" s="242" t="s">
        <v>950</v>
      </c>
      <c r="E198" s="190" t="s">
        <v>988</v>
      </c>
      <c r="F198" s="3" t="s">
        <v>22</v>
      </c>
      <c r="G198" s="91">
        <v>38</v>
      </c>
      <c r="H198" s="91">
        <v>37</v>
      </c>
      <c r="I198" s="91">
        <v>35</v>
      </c>
      <c r="J198" s="91">
        <v>37</v>
      </c>
      <c r="K198" s="1">
        <f t="shared" si="72"/>
        <v>36.75</v>
      </c>
      <c r="L198" s="1">
        <f t="shared" si="68"/>
        <v>73.5</v>
      </c>
      <c r="M198" s="91">
        <v>77</v>
      </c>
      <c r="N198" s="91">
        <v>71</v>
      </c>
      <c r="O198" s="5">
        <v>70</v>
      </c>
      <c r="P198" s="7">
        <v>80</v>
      </c>
      <c r="Q198" s="6">
        <f t="shared" si="73"/>
        <v>74.5</v>
      </c>
      <c r="R198" s="7">
        <v>10</v>
      </c>
      <c r="S198" s="94">
        <v>42</v>
      </c>
      <c r="T198" s="7">
        <v>42</v>
      </c>
      <c r="U198" s="6">
        <f t="shared" si="74"/>
        <v>242</v>
      </c>
      <c r="V198" s="11" t="b">
        <f t="shared" si="62"/>
        <v>1</v>
      </c>
      <c r="W198" s="11" t="b">
        <f t="shared" si="63"/>
        <v>1</v>
      </c>
      <c r="X198" s="40" t="b">
        <f t="shared" si="64"/>
        <v>0</v>
      </c>
      <c r="Y198" s="40" t="b">
        <f t="shared" si="67"/>
        <v>1</v>
      </c>
      <c r="Z198" s="40" t="b">
        <f t="shared" si="70"/>
        <v>1</v>
      </c>
      <c r="AA198" s="40" t="b">
        <f t="shared" si="69"/>
        <v>1</v>
      </c>
      <c r="AB198" s="40" t="b">
        <f t="shared" si="65"/>
        <v>0</v>
      </c>
    </row>
    <row r="199" spans="1:28" s="5" customFormat="1" x14ac:dyDescent="0.3">
      <c r="A199" s="5">
        <f t="shared" si="71"/>
        <v>198</v>
      </c>
      <c r="B199" s="189" t="s">
        <v>651</v>
      </c>
      <c r="C199" s="189" t="s">
        <v>1319</v>
      </c>
      <c r="D199" s="242" t="s">
        <v>639</v>
      </c>
      <c r="E199" s="190" t="s">
        <v>650</v>
      </c>
      <c r="F199" s="3" t="s">
        <v>22</v>
      </c>
      <c r="G199" s="91">
        <v>38</v>
      </c>
      <c r="H199" s="91">
        <v>34</v>
      </c>
      <c r="I199" s="91">
        <v>33</v>
      </c>
      <c r="J199" s="91">
        <v>38</v>
      </c>
      <c r="K199" s="1">
        <f t="shared" si="72"/>
        <v>35.75</v>
      </c>
      <c r="L199" s="1">
        <f t="shared" si="68"/>
        <v>71.5</v>
      </c>
      <c r="M199" s="91">
        <v>68</v>
      </c>
      <c r="N199" s="91">
        <v>59</v>
      </c>
      <c r="O199" s="5">
        <v>65</v>
      </c>
      <c r="P199" s="7">
        <v>74</v>
      </c>
      <c r="Q199" s="6">
        <f t="shared" si="73"/>
        <v>66.5</v>
      </c>
      <c r="R199" s="7">
        <v>40</v>
      </c>
      <c r="S199" s="94">
        <v>24</v>
      </c>
      <c r="T199" s="7">
        <v>27</v>
      </c>
      <c r="U199" s="6">
        <f t="shared" si="74"/>
        <v>229</v>
      </c>
      <c r="V199" s="11" t="b">
        <f t="shared" si="62"/>
        <v>1</v>
      </c>
      <c r="W199" s="11" t="b">
        <f t="shared" si="63"/>
        <v>1</v>
      </c>
      <c r="X199" s="40" t="b">
        <f t="shared" si="64"/>
        <v>1</v>
      </c>
      <c r="Y199" s="40" t="b">
        <f t="shared" si="67"/>
        <v>0</v>
      </c>
      <c r="Z199" s="40" t="b">
        <f t="shared" si="70"/>
        <v>0</v>
      </c>
      <c r="AA199" s="40" t="b">
        <f t="shared" si="69"/>
        <v>1</v>
      </c>
      <c r="AB199" s="40" t="b">
        <f t="shared" si="65"/>
        <v>0</v>
      </c>
    </row>
    <row r="200" spans="1:28" s="5" customFormat="1" x14ac:dyDescent="0.3">
      <c r="A200" s="5">
        <f>A199+1</f>
        <v>199</v>
      </c>
      <c r="B200" s="189" t="s">
        <v>518</v>
      </c>
      <c r="C200" s="189" t="s">
        <v>1195</v>
      </c>
      <c r="D200" s="242" t="s">
        <v>516</v>
      </c>
      <c r="E200" s="190" t="s">
        <v>517</v>
      </c>
      <c r="F200" s="3" t="s">
        <v>23</v>
      </c>
      <c r="G200" s="91">
        <v>36</v>
      </c>
      <c r="H200" s="91">
        <v>37</v>
      </c>
      <c r="I200" s="91">
        <v>25</v>
      </c>
      <c r="J200" s="91">
        <v>25</v>
      </c>
      <c r="K200" s="1">
        <f t="shared" si="72"/>
        <v>30.75</v>
      </c>
      <c r="L200" s="1">
        <f t="shared" si="68"/>
        <v>61.5</v>
      </c>
      <c r="M200" s="91">
        <v>55</v>
      </c>
      <c r="N200" s="91">
        <v>65</v>
      </c>
      <c r="O200" s="5">
        <v>72</v>
      </c>
      <c r="P200" s="7">
        <v>79</v>
      </c>
      <c r="Q200" s="6">
        <f t="shared" si="73"/>
        <v>67.75</v>
      </c>
      <c r="R200" s="7">
        <v>40</v>
      </c>
      <c r="S200" s="94">
        <v>32</v>
      </c>
      <c r="T200" s="7">
        <v>38</v>
      </c>
      <c r="U200" s="6">
        <f t="shared" si="74"/>
        <v>239.25</v>
      </c>
      <c r="V200" s="11" t="b">
        <f t="shared" ref="V200:V224" si="75">IF(L200,L200&gt;=56,L200&lt;56)</f>
        <v>1</v>
      </c>
      <c r="W200" s="11" t="b">
        <f t="shared" si="63"/>
        <v>1</v>
      </c>
      <c r="X200" s="40" t="b">
        <f t="shared" ref="X200:X224" si="76">IF(R200,R200=40)</f>
        <v>1</v>
      </c>
      <c r="Y200" s="40" t="b">
        <f t="shared" si="67"/>
        <v>1</v>
      </c>
      <c r="Z200" s="40" t="b">
        <f t="shared" si="70"/>
        <v>1</v>
      </c>
      <c r="AA200" s="40" t="b">
        <f t="shared" si="69"/>
        <v>1</v>
      </c>
      <c r="AB200" s="40" t="b">
        <f t="shared" si="65"/>
        <v>1</v>
      </c>
    </row>
    <row r="201" spans="1:28" s="5" customFormat="1" x14ac:dyDescent="0.3">
      <c r="A201" s="5">
        <f t="shared" ref="A201:A216" si="77">A200+1</f>
        <v>200</v>
      </c>
      <c r="B201" s="189" t="s">
        <v>379</v>
      </c>
      <c r="C201" s="189" t="s">
        <v>148</v>
      </c>
      <c r="D201" s="242" t="s">
        <v>376</v>
      </c>
      <c r="E201" s="190" t="s">
        <v>378</v>
      </c>
      <c r="F201" s="3" t="s">
        <v>23</v>
      </c>
      <c r="G201" s="91">
        <v>39</v>
      </c>
      <c r="H201" s="91">
        <v>39</v>
      </c>
      <c r="I201" s="91">
        <v>38</v>
      </c>
      <c r="J201" s="91">
        <v>30</v>
      </c>
      <c r="K201" s="1">
        <f t="shared" si="72"/>
        <v>36.5</v>
      </c>
      <c r="L201" s="1">
        <f t="shared" si="68"/>
        <v>73</v>
      </c>
      <c r="M201" s="91">
        <v>78</v>
      </c>
      <c r="N201" s="91">
        <v>76</v>
      </c>
      <c r="O201" s="5">
        <v>75</v>
      </c>
      <c r="P201" s="7">
        <v>79</v>
      </c>
      <c r="Q201" s="6">
        <f t="shared" si="73"/>
        <v>77</v>
      </c>
      <c r="R201" s="7">
        <v>40</v>
      </c>
      <c r="S201" s="94">
        <v>41</v>
      </c>
      <c r="T201" s="7">
        <v>42</v>
      </c>
      <c r="U201" s="6">
        <f t="shared" si="74"/>
        <v>273</v>
      </c>
      <c r="V201" s="11" t="b">
        <f t="shared" si="75"/>
        <v>1</v>
      </c>
      <c r="W201" s="11" t="b">
        <f t="shared" si="63"/>
        <v>1</v>
      </c>
      <c r="X201" s="40" t="b">
        <f t="shared" si="76"/>
        <v>1</v>
      </c>
      <c r="Y201" s="40" t="b">
        <f t="shared" si="67"/>
        <v>1</v>
      </c>
      <c r="Z201" s="40" t="b">
        <f t="shared" si="70"/>
        <v>1</v>
      </c>
      <c r="AA201" s="40" t="b">
        <f t="shared" si="69"/>
        <v>1</v>
      </c>
      <c r="AB201" s="40" t="b">
        <f t="shared" si="65"/>
        <v>1</v>
      </c>
    </row>
    <row r="202" spans="1:28" s="5" customFormat="1" x14ac:dyDescent="0.3">
      <c r="A202" s="5">
        <f t="shared" si="77"/>
        <v>201</v>
      </c>
      <c r="B202" s="189" t="s">
        <v>785</v>
      </c>
      <c r="C202" s="189" t="s">
        <v>1268</v>
      </c>
      <c r="D202" s="242" t="s">
        <v>75</v>
      </c>
      <c r="E202" s="190" t="s">
        <v>784</v>
      </c>
      <c r="F202" s="3" t="s">
        <v>23</v>
      </c>
      <c r="G202" s="91">
        <v>36</v>
      </c>
      <c r="H202" s="91">
        <v>39</v>
      </c>
      <c r="I202" s="91">
        <v>32</v>
      </c>
      <c r="J202" s="91">
        <v>27</v>
      </c>
      <c r="K202" s="1">
        <f t="shared" si="72"/>
        <v>33.5</v>
      </c>
      <c r="L202" s="1">
        <f t="shared" si="68"/>
        <v>67</v>
      </c>
      <c r="M202" s="91">
        <v>0</v>
      </c>
      <c r="N202" s="91">
        <v>65</v>
      </c>
      <c r="O202" s="5">
        <v>70</v>
      </c>
      <c r="P202" s="7">
        <v>80</v>
      </c>
      <c r="Q202" s="6">
        <f t="shared" si="73"/>
        <v>53.75</v>
      </c>
      <c r="R202" s="7">
        <v>40</v>
      </c>
      <c r="S202" s="94">
        <v>38</v>
      </c>
      <c r="T202" s="7">
        <v>38</v>
      </c>
      <c r="U202" s="6">
        <f t="shared" si="74"/>
        <v>236.75</v>
      </c>
      <c r="V202" s="11" t="b">
        <f t="shared" si="75"/>
        <v>1</v>
      </c>
      <c r="W202" s="11" t="b">
        <f t="shared" si="63"/>
        <v>0</v>
      </c>
      <c r="X202" s="40" t="b">
        <f t="shared" si="76"/>
        <v>1</v>
      </c>
      <c r="Y202" s="40" t="b">
        <f t="shared" si="67"/>
        <v>1</v>
      </c>
      <c r="Z202" s="40" t="b">
        <f t="shared" si="70"/>
        <v>1</v>
      </c>
      <c r="AA202" s="40" t="b">
        <f t="shared" si="69"/>
        <v>1</v>
      </c>
      <c r="AB202" s="40" t="b">
        <f t="shared" si="65"/>
        <v>0</v>
      </c>
    </row>
    <row r="203" spans="1:28" s="5" customFormat="1" x14ac:dyDescent="0.3">
      <c r="A203" s="5">
        <f t="shared" si="77"/>
        <v>202</v>
      </c>
      <c r="B203" s="189" t="s">
        <v>572</v>
      </c>
      <c r="C203" s="189" t="s">
        <v>1213</v>
      </c>
      <c r="D203" s="242" t="s">
        <v>573</v>
      </c>
      <c r="E203" s="190" t="s">
        <v>571</v>
      </c>
      <c r="F203" s="3" t="s">
        <v>23</v>
      </c>
      <c r="G203" s="91">
        <v>39</v>
      </c>
      <c r="H203" s="91">
        <v>38</v>
      </c>
      <c r="I203" s="91">
        <v>31</v>
      </c>
      <c r="J203" s="91">
        <v>35</v>
      </c>
      <c r="K203" s="1">
        <f t="shared" si="72"/>
        <v>35.75</v>
      </c>
      <c r="L203" s="1">
        <f t="shared" si="68"/>
        <v>71.5</v>
      </c>
      <c r="M203" s="91">
        <v>50</v>
      </c>
      <c r="N203" s="91">
        <v>64</v>
      </c>
      <c r="O203" s="5">
        <v>73</v>
      </c>
      <c r="P203" s="7">
        <v>76</v>
      </c>
      <c r="Q203" s="6">
        <f t="shared" si="73"/>
        <v>65.75</v>
      </c>
      <c r="R203" s="7">
        <v>40</v>
      </c>
      <c r="S203" s="94">
        <v>36</v>
      </c>
      <c r="T203" s="7">
        <v>42</v>
      </c>
      <c r="U203" s="6">
        <f t="shared" si="74"/>
        <v>255.25</v>
      </c>
      <c r="V203" s="11" t="b">
        <f t="shared" si="75"/>
        <v>1</v>
      </c>
      <c r="W203" s="11" t="b">
        <f t="shared" si="63"/>
        <v>1</v>
      </c>
      <c r="X203" s="40" t="b">
        <f t="shared" si="76"/>
        <v>1</v>
      </c>
      <c r="Y203" s="40" t="b">
        <f t="shared" si="67"/>
        <v>1</v>
      </c>
      <c r="Z203" s="40" t="b">
        <f t="shared" si="70"/>
        <v>1</v>
      </c>
      <c r="AA203" s="40" t="b">
        <f t="shared" si="69"/>
        <v>1</v>
      </c>
      <c r="AB203" s="40" t="b">
        <f t="shared" si="65"/>
        <v>1</v>
      </c>
    </row>
    <row r="204" spans="1:28" s="5" customFormat="1" x14ac:dyDescent="0.3">
      <c r="A204" s="5">
        <f t="shared" si="77"/>
        <v>203</v>
      </c>
      <c r="B204" s="189" t="s">
        <v>725</v>
      </c>
      <c r="C204" s="189" t="s">
        <v>1252</v>
      </c>
      <c r="D204" s="242" t="s">
        <v>719</v>
      </c>
      <c r="E204" s="190" t="s">
        <v>724</v>
      </c>
      <c r="F204" s="3" t="s">
        <v>23</v>
      </c>
      <c r="G204" s="91">
        <v>40</v>
      </c>
      <c r="H204" s="91">
        <v>37</v>
      </c>
      <c r="I204" s="91">
        <v>30</v>
      </c>
      <c r="J204" s="91">
        <v>36</v>
      </c>
      <c r="K204" s="1">
        <f t="shared" si="72"/>
        <v>35.75</v>
      </c>
      <c r="L204" s="1">
        <f t="shared" si="68"/>
        <v>71.5</v>
      </c>
      <c r="M204" s="91">
        <v>42</v>
      </c>
      <c r="N204" s="91">
        <v>65</v>
      </c>
      <c r="O204" s="5">
        <v>65</v>
      </c>
      <c r="P204" s="7">
        <v>80</v>
      </c>
      <c r="Q204" s="6">
        <f t="shared" si="73"/>
        <v>63</v>
      </c>
      <c r="R204" s="7">
        <v>40</v>
      </c>
      <c r="S204" s="94">
        <v>39</v>
      </c>
      <c r="T204" s="7">
        <v>38</v>
      </c>
      <c r="U204" s="6">
        <f t="shared" si="74"/>
        <v>251.5</v>
      </c>
      <c r="V204" s="11" t="b">
        <f t="shared" si="75"/>
        <v>1</v>
      </c>
      <c r="W204" s="11" t="b">
        <f t="shared" si="63"/>
        <v>1</v>
      </c>
      <c r="X204" s="40" t="b">
        <f t="shared" si="76"/>
        <v>1</v>
      </c>
      <c r="Y204" s="40" t="b">
        <f t="shared" si="67"/>
        <v>1</v>
      </c>
      <c r="Z204" s="40" t="b">
        <f t="shared" si="70"/>
        <v>1</v>
      </c>
      <c r="AA204" s="40" t="b">
        <f t="shared" si="69"/>
        <v>1</v>
      </c>
      <c r="AB204" s="40" t="b">
        <f t="shared" si="65"/>
        <v>1</v>
      </c>
    </row>
    <row r="205" spans="1:28" s="5" customFormat="1" x14ac:dyDescent="0.3">
      <c r="A205" s="5">
        <f t="shared" si="77"/>
        <v>204</v>
      </c>
      <c r="B205" s="189" t="s">
        <v>795</v>
      </c>
      <c r="C205" s="189" t="s">
        <v>1274</v>
      </c>
      <c r="D205" s="242" t="s">
        <v>75</v>
      </c>
      <c r="E205" s="190" t="s">
        <v>794</v>
      </c>
      <c r="F205" s="3" t="s">
        <v>23</v>
      </c>
      <c r="G205" s="91">
        <v>36</v>
      </c>
      <c r="H205" s="91">
        <v>39</v>
      </c>
      <c r="I205" s="91">
        <v>35</v>
      </c>
      <c r="J205" s="91">
        <v>27</v>
      </c>
      <c r="K205" s="1">
        <f t="shared" si="72"/>
        <v>34.25</v>
      </c>
      <c r="L205" s="1">
        <f t="shared" si="68"/>
        <v>68.5</v>
      </c>
      <c r="M205" s="91">
        <v>0</v>
      </c>
      <c r="N205" s="91">
        <v>69</v>
      </c>
      <c r="O205" s="5">
        <v>76</v>
      </c>
      <c r="P205" s="7">
        <v>80</v>
      </c>
      <c r="Q205" s="6">
        <f t="shared" si="73"/>
        <v>56.25</v>
      </c>
      <c r="R205" s="7">
        <v>40</v>
      </c>
      <c r="S205" s="94">
        <v>28</v>
      </c>
      <c r="T205" s="7">
        <v>39</v>
      </c>
      <c r="U205" s="6">
        <f t="shared" si="74"/>
        <v>231.75</v>
      </c>
      <c r="V205" s="11" t="b">
        <f t="shared" si="75"/>
        <v>1</v>
      </c>
      <c r="W205" s="11" t="b">
        <f t="shared" si="63"/>
        <v>1</v>
      </c>
      <c r="X205" s="40" t="b">
        <f t="shared" si="76"/>
        <v>1</v>
      </c>
      <c r="Y205" s="40" t="b">
        <f t="shared" si="67"/>
        <v>0</v>
      </c>
      <c r="Z205" s="40" t="b">
        <f t="shared" si="70"/>
        <v>1</v>
      </c>
      <c r="AA205" s="40" t="b">
        <f t="shared" si="69"/>
        <v>1</v>
      </c>
      <c r="AB205" s="40" t="b">
        <f t="shared" si="65"/>
        <v>0</v>
      </c>
    </row>
    <row r="206" spans="1:28" s="5" customFormat="1" x14ac:dyDescent="0.3">
      <c r="A206" s="5">
        <f t="shared" si="77"/>
        <v>205</v>
      </c>
      <c r="B206" s="189" t="s">
        <v>136</v>
      </c>
      <c r="C206" s="189" t="s">
        <v>1154</v>
      </c>
      <c r="D206" s="242" t="s">
        <v>376</v>
      </c>
      <c r="E206" s="190" t="s">
        <v>403</v>
      </c>
      <c r="F206" s="3" t="s">
        <v>23</v>
      </c>
      <c r="G206" s="91">
        <v>36</v>
      </c>
      <c r="H206" s="91">
        <v>39</v>
      </c>
      <c r="I206" s="91">
        <v>35</v>
      </c>
      <c r="J206" s="91">
        <v>26</v>
      </c>
      <c r="K206" s="1">
        <f t="shared" si="72"/>
        <v>34</v>
      </c>
      <c r="L206" s="1">
        <f t="shared" si="68"/>
        <v>68</v>
      </c>
      <c r="M206" s="91">
        <v>67</v>
      </c>
      <c r="N206" s="91">
        <v>72</v>
      </c>
      <c r="O206" s="5">
        <v>77</v>
      </c>
      <c r="P206" s="7">
        <v>80</v>
      </c>
      <c r="Q206" s="6">
        <f t="shared" si="73"/>
        <v>74</v>
      </c>
      <c r="R206" s="7">
        <v>40</v>
      </c>
      <c r="S206" s="94">
        <v>38</v>
      </c>
      <c r="T206" s="7">
        <v>38</v>
      </c>
      <c r="U206" s="6">
        <f t="shared" si="74"/>
        <v>258</v>
      </c>
      <c r="V206" s="11" t="b">
        <f t="shared" si="75"/>
        <v>1</v>
      </c>
      <c r="W206" s="11" t="b">
        <f t="shared" si="63"/>
        <v>1</v>
      </c>
      <c r="X206" s="40" t="b">
        <f t="shared" si="76"/>
        <v>1</v>
      </c>
      <c r="Y206" s="40" t="b">
        <f t="shared" si="67"/>
        <v>1</v>
      </c>
      <c r="Z206" s="40" t="b">
        <f t="shared" si="70"/>
        <v>1</v>
      </c>
      <c r="AA206" s="40" t="b">
        <f t="shared" si="69"/>
        <v>1</v>
      </c>
      <c r="AB206" s="40" t="b">
        <f t="shared" si="65"/>
        <v>1</v>
      </c>
    </row>
    <row r="207" spans="1:28" s="5" customFormat="1" x14ac:dyDescent="0.3">
      <c r="A207" s="5">
        <f t="shared" si="77"/>
        <v>206</v>
      </c>
      <c r="B207" s="189" t="s">
        <v>958</v>
      </c>
      <c r="C207" s="189" t="s">
        <v>1300</v>
      </c>
      <c r="D207" s="242" t="s">
        <v>950</v>
      </c>
      <c r="E207" s="190" t="s">
        <v>957</v>
      </c>
      <c r="F207" s="3" t="s">
        <v>23</v>
      </c>
      <c r="G207" s="91">
        <v>39</v>
      </c>
      <c r="H207" s="91">
        <v>39</v>
      </c>
      <c r="I207" s="91">
        <v>36</v>
      </c>
      <c r="J207" s="91">
        <v>28</v>
      </c>
      <c r="K207" s="1">
        <f t="shared" si="72"/>
        <v>35.5</v>
      </c>
      <c r="L207" s="1">
        <f t="shared" si="68"/>
        <v>71</v>
      </c>
      <c r="M207" s="91">
        <v>78</v>
      </c>
      <c r="N207" s="91">
        <v>72</v>
      </c>
      <c r="O207" s="5">
        <v>72</v>
      </c>
      <c r="P207" s="7">
        <v>80</v>
      </c>
      <c r="Q207" s="6">
        <f t="shared" si="73"/>
        <v>75.5</v>
      </c>
      <c r="R207" s="7">
        <v>20</v>
      </c>
      <c r="S207" s="94">
        <v>43</v>
      </c>
      <c r="T207" s="7">
        <v>43</v>
      </c>
      <c r="U207" s="6">
        <f t="shared" si="74"/>
        <v>252.5</v>
      </c>
      <c r="V207" s="11" t="b">
        <f t="shared" si="75"/>
        <v>1</v>
      </c>
      <c r="W207" s="11" t="b">
        <f t="shared" si="63"/>
        <v>1</v>
      </c>
      <c r="X207" s="40" t="b">
        <f t="shared" si="76"/>
        <v>0</v>
      </c>
      <c r="Y207" s="40" t="b">
        <f t="shared" si="67"/>
        <v>1</v>
      </c>
      <c r="Z207" s="40" t="b">
        <f t="shared" si="70"/>
        <v>1</v>
      </c>
      <c r="AA207" s="40" t="b">
        <f t="shared" si="69"/>
        <v>1</v>
      </c>
      <c r="AB207" s="40" t="b">
        <f t="shared" si="65"/>
        <v>0</v>
      </c>
    </row>
    <row r="208" spans="1:28" s="5" customFormat="1" x14ac:dyDescent="0.3">
      <c r="A208" s="5">
        <f t="shared" si="77"/>
        <v>207</v>
      </c>
      <c r="B208" s="189" t="s">
        <v>532</v>
      </c>
      <c r="C208" s="189" t="s">
        <v>95</v>
      </c>
      <c r="D208" s="242" t="s">
        <v>516</v>
      </c>
      <c r="E208" s="190" t="s">
        <v>531</v>
      </c>
      <c r="F208" s="3" t="s">
        <v>23</v>
      </c>
      <c r="G208" s="91">
        <v>34</v>
      </c>
      <c r="H208" s="91">
        <v>38</v>
      </c>
      <c r="I208" s="91">
        <v>33</v>
      </c>
      <c r="J208" s="91">
        <v>29</v>
      </c>
      <c r="K208" s="1">
        <f t="shared" si="72"/>
        <v>33.5</v>
      </c>
      <c r="L208" s="1">
        <f t="shared" si="68"/>
        <v>67</v>
      </c>
      <c r="M208" s="91">
        <v>0</v>
      </c>
      <c r="N208" s="91">
        <v>57</v>
      </c>
      <c r="O208" s="5">
        <v>71</v>
      </c>
      <c r="P208" s="7">
        <v>79</v>
      </c>
      <c r="Q208" s="6">
        <f t="shared" si="73"/>
        <v>51.75</v>
      </c>
      <c r="R208" s="7">
        <v>10</v>
      </c>
      <c r="S208" s="94">
        <v>35</v>
      </c>
      <c r="T208" s="7">
        <v>37</v>
      </c>
      <c r="U208" s="6">
        <f t="shared" si="74"/>
        <v>200.75</v>
      </c>
      <c r="V208" s="11" t="b">
        <f t="shared" si="75"/>
        <v>1</v>
      </c>
      <c r="W208" s="11" t="b">
        <f t="shared" si="63"/>
        <v>0</v>
      </c>
      <c r="X208" s="40" t="b">
        <f t="shared" si="76"/>
        <v>0</v>
      </c>
      <c r="Y208" s="40" t="b">
        <f t="shared" si="67"/>
        <v>1</v>
      </c>
      <c r="Z208" s="40" t="b">
        <f t="shared" si="70"/>
        <v>1</v>
      </c>
      <c r="AA208" s="40" t="b">
        <f t="shared" si="69"/>
        <v>0</v>
      </c>
      <c r="AB208" s="40" t="b">
        <f t="shared" si="65"/>
        <v>0</v>
      </c>
    </row>
    <row r="209" spans="1:28" s="5" customFormat="1" x14ac:dyDescent="0.3">
      <c r="A209" s="5">
        <f t="shared" si="77"/>
        <v>208</v>
      </c>
      <c r="B209" s="189" t="s">
        <v>411</v>
      </c>
      <c r="C209" s="189" t="s">
        <v>112</v>
      </c>
      <c r="D209" s="242" t="s">
        <v>376</v>
      </c>
      <c r="E209" s="190" t="s">
        <v>410</v>
      </c>
      <c r="F209" s="3" t="s">
        <v>23</v>
      </c>
      <c r="G209" s="91">
        <v>38</v>
      </c>
      <c r="H209" s="91">
        <v>39</v>
      </c>
      <c r="I209" s="91">
        <v>35</v>
      </c>
      <c r="J209" s="91">
        <v>25</v>
      </c>
      <c r="K209" s="1">
        <f t="shared" si="72"/>
        <v>34.25</v>
      </c>
      <c r="L209" s="1">
        <f t="shared" si="68"/>
        <v>68.5</v>
      </c>
      <c r="M209" s="91">
        <v>0</v>
      </c>
      <c r="N209" s="91">
        <v>59</v>
      </c>
      <c r="O209" s="5">
        <v>69</v>
      </c>
      <c r="P209" s="7">
        <v>80</v>
      </c>
      <c r="Q209" s="6">
        <f t="shared" si="73"/>
        <v>52</v>
      </c>
      <c r="R209" s="7">
        <v>40</v>
      </c>
      <c r="S209" s="94">
        <v>37</v>
      </c>
      <c r="T209" s="7">
        <v>32</v>
      </c>
      <c r="U209" s="6">
        <f t="shared" si="74"/>
        <v>229.5</v>
      </c>
      <c r="V209" s="11" t="b">
        <f t="shared" si="75"/>
        <v>1</v>
      </c>
      <c r="W209" s="11" t="b">
        <f t="shared" si="63"/>
        <v>0</v>
      </c>
      <c r="X209" s="40" t="b">
        <f t="shared" si="76"/>
        <v>1</v>
      </c>
      <c r="Y209" s="40" t="b">
        <f t="shared" si="67"/>
        <v>1</v>
      </c>
      <c r="Z209" s="40" t="b">
        <f t="shared" si="70"/>
        <v>0</v>
      </c>
      <c r="AA209" s="40" t="b">
        <f t="shared" si="69"/>
        <v>1</v>
      </c>
      <c r="AB209" s="40" t="b">
        <f t="shared" si="65"/>
        <v>0</v>
      </c>
    </row>
    <row r="210" spans="1:28" s="5" customFormat="1" x14ac:dyDescent="0.3">
      <c r="A210" s="5">
        <f t="shared" si="77"/>
        <v>209</v>
      </c>
      <c r="B210" s="189" t="s">
        <v>647</v>
      </c>
      <c r="C210" s="189" t="s">
        <v>1226</v>
      </c>
      <c r="D210" s="242" t="s">
        <v>639</v>
      </c>
      <c r="E210" s="190" t="s">
        <v>646</v>
      </c>
      <c r="F210" s="3" t="s">
        <v>23</v>
      </c>
      <c r="G210" s="91">
        <v>40</v>
      </c>
      <c r="H210" s="91">
        <v>38</v>
      </c>
      <c r="I210" s="91">
        <v>37</v>
      </c>
      <c r="J210" s="91">
        <v>37</v>
      </c>
      <c r="K210" s="1">
        <f t="shared" si="72"/>
        <v>38</v>
      </c>
      <c r="L210" s="1">
        <f t="shared" si="68"/>
        <v>76</v>
      </c>
      <c r="M210" s="91">
        <v>0</v>
      </c>
      <c r="N210" s="91">
        <v>67</v>
      </c>
      <c r="O210" s="5">
        <v>74</v>
      </c>
      <c r="P210" s="7">
        <v>80</v>
      </c>
      <c r="Q210" s="6">
        <f t="shared" si="73"/>
        <v>55.25</v>
      </c>
      <c r="R210" s="7">
        <v>40</v>
      </c>
      <c r="S210" s="94">
        <v>36</v>
      </c>
      <c r="T210" s="7">
        <v>43</v>
      </c>
      <c r="U210" s="6">
        <f t="shared" si="74"/>
        <v>250.25</v>
      </c>
      <c r="V210" s="11" t="b">
        <f t="shared" si="75"/>
        <v>1</v>
      </c>
      <c r="W210" s="11" t="b">
        <f t="shared" si="63"/>
        <v>0</v>
      </c>
      <c r="X210" s="40" t="b">
        <f t="shared" si="76"/>
        <v>1</v>
      </c>
      <c r="Y210" s="40" t="b">
        <f t="shared" si="67"/>
        <v>1</v>
      </c>
      <c r="Z210" s="40" t="b">
        <f t="shared" si="70"/>
        <v>1</v>
      </c>
      <c r="AA210" s="40" t="b">
        <f t="shared" si="69"/>
        <v>1</v>
      </c>
      <c r="AB210" s="40" t="b">
        <f t="shared" si="65"/>
        <v>0</v>
      </c>
    </row>
    <row r="211" spans="1:28" s="5" customFormat="1" x14ac:dyDescent="0.3">
      <c r="A211" s="5">
        <f t="shared" si="77"/>
        <v>210</v>
      </c>
      <c r="B211" s="189" t="s">
        <v>904</v>
      </c>
      <c r="C211" s="189" t="s">
        <v>95</v>
      </c>
      <c r="D211" s="242" t="s">
        <v>884</v>
      </c>
      <c r="E211" s="190" t="s">
        <v>903</v>
      </c>
      <c r="F211" s="3" t="s">
        <v>23</v>
      </c>
      <c r="G211" s="91">
        <v>32</v>
      </c>
      <c r="H211" s="91">
        <v>38</v>
      </c>
      <c r="I211" s="91">
        <v>30</v>
      </c>
      <c r="J211" s="91">
        <v>37</v>
      </c>
      <c r="K211" s="1">
        <f t="shared" si="72"/>
        <v>34.25</v>
      </c>
      <c r="L211" s="1">
        <f t="shared" si="68"/>
        <v>68.5</v>
      </c>
      <c r="M211" s="91">
        <v>43</v>
      </c>
      <c r="N211" s="91">
        <v>58</v>
      </c>
      <c r="O211" s="5">
        <v>62</v>
      </c>
      <c r="P211" s="7">
        <v>77</v>
      </c>
      <c r="Q211" s="6">
        <f t="shared" si="73"/>
        <v>60</v>
      </c>
      <c r="R211" s="7">
        <v>20</v>
      </c>
      <c r="S211" s="94">
        <v>33</v>
      </c>
      <c r="T211" s="7">
        <v>42</v>
      </c>
      <c r="U211" s="6">
        <f t="shared" si="74"/>
        <v>223.5</v>
      </c>
      <c r="V211" s="11" t="b">
        <f t="shared" si="75"/>
        <v>1</v>
      </c>
      <c r="W211" s="11" t="b">
        <f t="shared" si="63"/>
        <v>1</v>
      </c>
      <c r="X211" s="40" t="b">
        <f t="shared" si="76"/>
        <v>0</v>
      </c>
      <c r="Y211" s="40" t="b">
        <f t="shared" si="67"/>
        <v>1</v>
      </c>
      <c r="Z211" s="40" t="b">
        <f t="shared" si="70"/>
        <v>1</v>
      </c>
      <c r="AA211" s="40" t="b">
        <f t="shared" si="69"/>
        <v>1</v>
      </c>
      <c r="AB211" s="40" t="b">
        <f t="shared" si="65"/>
        <v>0</v>
      </c>
    </row>
    <row r="212" spans="1:28" s="5" customFormat="1" x14ac:dyDescent="0.3">
      <c r="A212" s="5">
        <f t="shared" si="77"/>
        <v>211</v>
      </c>
      <c r="B212" s="189" t="s">
        <v>275</v>
      </c>
      <c r="C212" s="189" t="s">
        <v>163</v>
      </c>
      <c r="D212" s="242" t="s">
        <v>246</v>
      </c>
      <c r="E212" s="190" t="s">
        <v>274</v>
      </c>
      <c r="F212" s="3" t="s">
        <v>23</v>
      </c>
      <c r="G212" s="91">
        <v>32</v>
      </c>
      <c r="H212" s="91">
        <v>38</v>
      </c>
      <c r="I212" s="91">
        <v>33</v>
      </c>
      <c r="J212" s="91">
        <v>28</v>
      </c>
      <c r="K212" s="1">
        <f t="shared" si="72"/>
        <v>32.75</v>
      </c>
      <c r="L212" s="1">
        <f t="shared" si="68"/>
        <v>65.5</v>
      </c>
      <c r="M212" s="91">
        <v>43</v>
      </c>
      <c r="N212" s="91">
        <v>65</v>
      </c>
      <c r="O212" s="5">
        <v>64</v>
      </c>
      <c r="P212" s="7">
        <v>78</v>
      </c>
      <c r="Q212" s="6">
        <f t="shared" si="73"/>
        <v>62.5</v>
      </c>
      <c r="R212" s="7">
        <v>40</v>
      </c>
      <c r="S212" s="94">
        <v>32</v>
      </c>
      <c r="T212" s="7">
        <v>42</v>
      </c>
      <c r="U212" s="6">
        <f t="shared" si="74"/>
        <v>242</v>
      </c>
      <c r="V212" s="11" t="b">
        <f t="shared" si="75"/>
        <v>1</v>
      </c>
      <c r="W212" s="11" t="b">
        <f t="shared" si="63"/>
        <v>1</v>
      </c>
      <c r="X212" s="40" t="b">
        <f t="shared" si="76"/>
        <v>1</v>
      </c>
      <c r="Y212" s="40" t="b">
        <f t="shared" si="67"/>
        <v>1</v>
      </c>
      <c r="Z212" s="40" t="b">
        <f t="shared" si="70"/>
        <v>1</v>
      </c>
      <c r="AA212" s="40" t="b">
        <f t="shared" si="69"/>
        <v>1</v>
      </c>
      <c r="AB212" s="40" t="b">
        <f t="shared" si="65"/>
        <v>1</v>
      </c>
    </row>
    <row r="213" spans="1:28" s="5" customFormat="1" x14ac:dyDescent="0.3">
      <c r="A213" s="5">
        <f t="shared" si="77"/>
        <v>212</v>
      </c>
      <c r="B213" s="189" t="s">
        <v>414</v>
      </c>
      <c r="C213" s="189" t="s">
        <v>1158</v>
      </c>
      <c r="D213" s="242" t="s">
        <v>376</v>
      </c>
      <c r="E213" s="190" t="s">
        <v>413</v>
      </c>
      <c r="F213" s="3" t="s">
        <v>23</v>
      </c>
      <c r="G213" s="91">
        <v>39</v>
      </c>
      <c r="H213" s="91">
        <v>38</v>
      </c>
      <c r="I213" s="91">
        <v>36</v>
      </c>
      <c r="J213" s="91">
        <v>32</v>
      </c>
      <c r="K213" s="1">
        <f t="shared" si="72"/>
        <v>36.25</v>
      </c>
      <c r="L213" s="1">
        <f t="shared" si="68"/>
        <v>72.5</v>
      </c>
      <c r="M213" s="91">
        <v>77</v>
      </c>
      <c r="N213" s="91">
        <v>74</v>
      </c>
      <c r="O213" s="5">
        <v>72</v>
      </c>
      <c r="P213" s="7">
        <v>80</v>
      </c>
      <c r="Q213" s="6">
        <f t="shared" si="73"/>
        <v>75.75</v>
      </c>
      <c r="R213" s="7">
        <v>40</v>
      </c>
      <c r="S213" s="94">
        <v>39</v>
      </c>
      <c r="T213" s="7">
        <v>39</v>
      </c>
      <c r="U213" s="6">
        <f t="shared" si="74"/>
        <v>266.25</v>
      </c>
      <c r="V213" s="11" t="b">
        <f t="shared" si="75"/>
        <v>1</v>
      </c>
      <c r="W213" s="11" t="b">
        <f t="shared" si="63"/>
        <v>1</v>
      </c>
      <c r="X213" s="40" t="b">
        <f t="shared" si="76"/>
        <v>1</v>
      </c>
      <c r="Y213" s="40" t="b">
        <f t="shared" si="67"/>
        <v>1</v>
      </c>
      <c r="Z213" s="40" t="b">
        <f t="shared" si="70"/>
        <v>1</v>
      </c>
      <c r="AA213" s="40" t="b">
        <f t="shared" si="69"/>
        <v>1</v>
      </c>
      <c r="AB213" s="40" t="b">
        <f t="shared" si="65"/>
        <v>1</v>
      </c>
    </row>
    <row r="214" spans="1:28" s="5" customFormat="1" x14ac:dyDescent="0.3">
      <c r="A214" s="5">
        <f t="shared" si="77"/>
        <v>213</v>
      </c>
      <c r="B214" s="189" t="s">
        <v>145</v>
      </c>
      <c r="C214" s="189" t="s">
        <v>1304</v>
      </c>
      <c r="D214" s="242" t="s">
        <v>950</v>
      </c>
      <c r="E214" s="190" t="s">
        <v>968</v>
      </c>
      <c r="F214" s="3" t="s">
        <v>23</v>
      </c>
      <c r="G214" s="91">
        <v>31</v>
      </c>
      <c r="H214" s="91">
        <v>39</v>
      </c>
      <c r="I214" s="91">
        <v>34</v>
      </c>
      <c r="J214" s="91">
        <v>33</v>
      </c>
      <c r="K214" s="1">
        <f t="shared" si="72"/>
        <v>34.25</v>
      </c>
      <c r="L214" s="1">
        <f t="shared" si="68"/>
        <v>68.5</v>
      </c>
      <c r="M214" s="91">
        <v>75</v>
      </c>
      <c r="N214" s="91">
        <v>69</v>
      </c>
      <c r="O214" s="5">
        <v>76</v>
      </c>
      <c r="P214" s="7">
        <v>80</v>
      </c>
      <c r="Q214" s="6">
        <f t="shared" si="73"/>
        <v>75</v>
      </c>
      <c r="R214" s="7">
        <v>40</v>
      </c>
      <c r="S214" s="94">
        <v>37</v>
      </c>
      <c r="T214" s="7">
        <v>33</v>
      </c>
      <c r="U214" s="6">
        <f t="shared" si="74"/>
        <v>253.5</v>
      </c>
      <c r="V214" s="11" t="b">
        <f t="shared" si="75"/>
        <v>1</v>
      </c>
      <c r="W214" s="11" t="b">
        <f t="shared" si="63"/>
        <v>1</v>
      </c>
      <c r="X214" s="40" t="b">
        <f t="shared" si="76"/>
        <v>1</v>
      </c>
      <c r="Y214" s="40" t="b">
        <f t="shared" si="67"/>
        <v>1</v>
      </c>
      <c r="Z214" s="40" t="b">
        <f t="shared" si="70"/>
        <v>0</v>
      </c>
      <c r="AA214" s="40" t="b">
        <f t="shared" si="69"/>
        <v>1</v>
      </c>
      <c r="AB214" s="40" t="b">
        <f t="shared" si="65"/>
        <v>0</v>
      </c>
    </row>
    <row r="215" spans="1:28" s="5" customFormat="1" x14ac:dyDescent="0.3">
      <c r="A215" s="5">
        <f t="shared" si="77"/>
        <v>214</v>
      </c>
      <c r="B215" s="189" t="s">
        <v>477</v>
      </c>
      <c r="C215" s="189" t="s">
        <v>1179</v>
      </c>
      <c r="D215" s="242" t="s">
        <v>469</v>
      </c>
      <c r="E215" s="190" t="s">
        <v>476</v>
      </c>
      <c r="F215" s="3" t="s">
        <v>23</v>
      </c>
      <c r="G215" s="91">
        <v>37</v>
      </c>
      <c r="H215" s="91">
        <v>38</v>
      </c>
      <c r="I215" s="91">
        <v>31</v>
      </c>
      <c r="J215" s="91">
        <v>28</v>
      </c>
      <c r="K215" s="1">
        <f t="shared" si="72"/>
        <v>33.5</v>
      </c>
      <c r="L215" s="1">
        <f t="shared" si="68"/>
        <v>67</v>
      </c>
      <c r="M215" s="91">
        <v>0</v>
      </c>
      <c r="N215" s="91">
        <v>70</v>
      </c>
      <c r="O215" s="5">
        <v>59</v>
      </c>
      <c r="P215" s="7">
        <v>77</v>
      </c>
      <c r="Q215" s="6">
        <f t="shared" si="73"/>
        <v>51.5</v>
      </c>
      <c r="R215" s="7">
        <v>30</v>
      </c>
      <c r="S215" s="94">
        <v>40</v>
      </c>
      <c r="T215" s="7">
        <v>39</v>
      </c>
      <c r="U215" s="6">
        <f t="shared" si="74"/>
        <v>227.5</v>
      </c>
      <c r="V215" s="11" t="b">
        <f t="shared" si="75"/>
        <v>1</v>
      </c>
      <c r="W215" s="11" t="b">
        <f t="shared" si="63"/>
        <v>0</v>
      </c>
      <c r="X215" s="40" t="b">
        <f t="shared" si="76"/>
        <v>0</v>
      </c>
      <c r="Y215" s="40" t="b">
        <f t="shared" si="67"/>
        <v>1</v>
      </c>
      <c r="Z215" s="40" t="b">
        <f t="shared" si="70"/>
        <v>1</v>
      </c>
      <c r="AA215" s="40" t="b">
        <f t="shared" si="69"/>
        <v>1</v>
      </c>
      <c r="AB215" s="40" t="b">
        <f t="shared" si="65"/>
        <v>0</v>
      </c>
    </row>
    <row r="216" spans="1:28" s="5" customFormat="1" x14ac:dyDescent="0.3">
      <c r="A216" s="5">
        <f t="shared" si="77"/>
        <v>215</v>
      </c>
      <c r="B216" s="189" t="s">
        <v>807</v>
      </c>
      <c r="C216" s="189" t="s">
        <v>179</v>
      </c>
      <c r="D216" s="242" t="s">
        <v>75</v>
      </c>
      <c r="E216" s="190" t="s">
        <v>806</v>
      </c>
      <c r="F216" s="3" t="s">
        <v>23</v>
      </c>
      <c r="G216" s="91">
        <v>38</v>
      </c>
      <c r="H216" s="91">
        <v>39</v>
      </c>
      <c r="I216" s="91">
        <v>30</v>
      </c>
      <c r="J216" s="91">
        <v>25</v>
      </c>
      <c r="K216" s="1">
        <f t="shared" si="72"/>
        <v>33</v>
      </c>
      <c r="L216" s="1">
        <f t="shared" si="68"/>
        <v>66</v>
      </c>
      <c r="M216" s="91">
        <v>56</v>
      </c>
      <c r="N216" s="91">
        <v>72</v>
      </c>
      <c r="O216" s="5">
        <v>76</v>
      </c>
      <c r="P216" s="7">
        <v>80</v>
      </c>
      <c r="Q216" s="6">
        <f t="shared" si="73"/>
        <v>71</v>
      </c>
      <c r="R216" s="7">
        <v>40</v>
      </c>
      <c r="S216" s="94">
        <v>35</v>
      </c>
      <c r="T216" s="7">
        <v>38</v>
      </c>
      <c r="U216" s="6">
        <f t="shared" si="74"/>
        <v>250</v>
      </c>
      <c r="V216" s="11" t="b">
        <f t="shared" si="75"/>
        <v>1</v>
      </c>
      <c r="W216" s="11" t="b">
        <f t="shared" si="63"/>
        <v>1</v>
      </c>
      <c r="X216" s="40" t="b">
        <f t="shared" si="76"/>
        <v>1</v>
      </c>
      <c r="Y216" s="40" t="b">
        <f t="shared" si="67"/>
        <v>1</v>
      </c>
      <c r="Z216" s="40" t="b">
        <f t="shared" si="70"/>
        <v>1</v>
      </c>
      <c r="AA216" s="40" t="b">
        <f t="shared" si="69"/>
        <v>1</v>
      </c>
      <c r="AB216" s="40" t="b">
        <f t="shared" si="65"/>
        <v>1</v>
      </c>
    </row>
    <row r="217" spans="1:28" s="5" customFormat="1" x14ac:dyDescent="0.3">
      <c r="A217" s="5">
        <f t="shared" ref="A217:A224" si="78">A216+1</f>
        <v>216</v>
      </c>
      <c r="B217" s="189" t="s">
        <v>538</v>
      </c>
      <c r="C217" s="189" t="s">
        <v>1203</v>
      </c>
      <c r="D217" s="242" t="s">
        <v>516</v>
      </c>
      <c r="E217" s="190" t="s">
        <v>537</v>
      </c>
      <c r="F217" s="3" t="s">
        <v>23</v>
      </c>
      <c r="G217" s="91">
        <v>39</v>
      </c>
      <c r="H217" s="91">
        <v>39</v>
      </c>
      <c r="I217" s="91">
        <v>31</v>
      </c>
      <c r="J217" s="91">
        <v>22</v>
      </c>
      <c r="K217" s="1">
        <f t="shared" si="72"/>
        <v>32.75</v>
      </c>
      <c r="L217" s="1">
        <f t="shared" si="68"/>
        <v>65.5</v>
      </c>
      <c r="M217" s="91">
        <v>51</v>
      </c>
      <c r="N217" s="91">
        <v>56</v>
      </c>
      <c r="O217" s="5">
        <v>61</v>
      </c>
      <c r="P217" s="7">
        <v>65</v>
      </c>
      <c r="Q217" s="6">
        <f t="shared" si="73"/>
        <v>58.25</v>
      </c>
      <c r="R217" s="7">
        <v>40</v>
      </c>
      <c r="S217" s="94">
        <v>32</v>
      </c>
      <c r="T217" s="7">
        <v>40</v>
      </c>
      <c r="U217" s="6">
        <f t="shared" si="74"/>
        <v>235.75</v>
      </c>
      <c r="V217" s="11" t="b">
        <f t="shared" si="75"/>
        <v>1</v>
      </c>
      <c r="W217" s="11" t="b">
        <f t="shared" si="63"/>
        <v>1</v>
      </c>
      <c r="X217" s="40" t="b">
        <f t="shared" si="76"/>
        <v>1</v>
      </c>
      <c r="Y217" s="40" t="b">
        <f t="shared" si="67"/>
        <v>1</v>
      </c>
      <c r="Z217" s="40" t="b">
        <f t="shared" si="70"/>
        <v>1</v>
      </c>
      <c r="AA217" s="40" t="b">
        <f t="shared" si="69"/>
        <v>1</v>
      </c>
      <c r="AB217" s="40" t="b">
        <f t="shared" si="65"/>
        <v>1</v>
      </c>
    </row>
    <row r="218" spans="1:28" s="5" customFormat="1" x14ac:dyDescent="0.3">
      <c r="A218" s="5">
        <f t="shared" si="78"/>
        <v>217</v>
      </c>
      <c r="B218" s="189" t="s">
        <v>421</v>
      </c>
      <c r="C218" s="189" t="s">
        <v>1160</v>
      </c>
      <c r="D218" s="242" t="s">
        <v>376</v>
      </c>
      <c r="E218" s="190" t="s">
        <v>420</v>
      </c>
      <c r="F218" s="3" t="s">
        <v>23</v>
      </c>
      <c r="G218" s="91">
        <v>37</v>
      </c>
      <c r="H218" s="91">
        <v>39</v>
      </c>
      <c r="I218" s="91">
        <v>37</v>
      </c>
      <c r="J218" s="91">
        <v>25</v>
      </c>
      <c r="K218" s="1">
        <f t="shared" si="72"/>
        <v>34.5</v>
      </c>
      <c r="L218" s="1">
        <f t="shared" si="68"/>
        <v>69</v>
      </c>
      <c r="M218" s="91">
        <v>0</v>
      </c>
      <c r="N218" s="91">
        <v>74</v>
      </c>
      <c r="O218" s="5">
        <v>77</v>
      </c>
      <c r="P218" s="7">
        <v>80</v>
      </c>
      <c r="Q218" s="6">
        <f t="shared" si="73"/>
        <v>57.75</v>
      </c>
      <c r="R218" s="7">
        <v>40</v>
      </c>
      <c r="S218" s="94">
        <v>34</v>
      </c>
      <c r="T218" s="7">
        <v>40</v>
      </c>
      <c r="U218" s="6">
        <f t="shared" si="74"/>
        <v>240.75</v>
      </c>
      <c r="V218" s="11" t="b">
        <f t="shared" si="75"/>
        <v>1</v>
      </c>
      <c r="W218" s="11" t="b">
        <f t="shared" si="63"/>
        <v>1</v>
      </c>
      <c r="X218" s="40" t="b">
        <f t="shared" si="76"/>
        <v>1</v>
      </c>
      <c r="Y218" s="40" t="b">
        <f t="shared" si="67"/>
        <v>1</v>
      </c>
      <c r="Z218" s="40" t="b">
        <f t="shared" si="70"/>
        <v>1</v>
      </c>
      <c r="AA218" s="40" t="b">
        <f t="shared" si="69"/>
        <v>1</v>
      </c>
      <c r="AB218" s="40" t="b">
        <f t="shared" si="65"/>
        <v>1</v>
      </c>
    </row>
    <row r="219" spans="1:28" s="5" customFormat="1" x14ac:dyDescent="0.3">
      <c r="A219" s="5">
        <f t="shared" si="78"/>
        <v>218</v>
      </c>
      <c r="B219" s="189" t="s">
        <v>347</v>
      </c>
      <c r="C219" s="189" t="s">
        <v>1138</v>
      </c>
      <c r="D219" s="242" t="s">
        <v>323</v>
      </c>
      <c r="E219" s="190" t="s">
        <v>346</v>
      </c>
      <c r="F219" s="3" t="s">
        <v>23</v>
      </c>
      <c r="G219" s="91">
        <v>39</v>
      </c>
      <c r="H219" s="91">
        <v>39</v>
      </c>
      <c r="I219" s="91">
        <v>34</v>
      </c>
      <c r="J219" s="91">
        <v>31</v>
      </c>
      <c r="K219" s="1">
        <f t="shared" si="72"/>
        <v>35.75</v>
      </c>
      <c r="L219" s="1">
        <f t="shared" si="68"/>
        <v>71.5</v>
      </c>
      <c r="M219" s="91">
        <v>76</v>
      </c>
      <c r="N219" s="91">
        <v>74</v>
      </c>
      <c r="O219" s="5">
        <v>49</v>
      </c>
      <c r="P219" s="7">
        <v>80</v>
      </c>
      <c r="Q219" s="6">
        <f t="shared" si="73"/>
        <v>69.75</v>
      </c>
      <c r="R219" s="7">
        <v>40</v>
      </c>
      <c r="S219" s="94">
        <v>38</v>
      </c>
      <c r="T219" s="7">
        <v>41</v>
      </c>
      <c r="U219" s="6">
        <f t="shared" si="74"/>
        <v>260.25</v>
      </c>
      <c r="V219" s="11" t="b">
        <f t="shared" si="75"/>
        <v>1</v>
      </c>
      <c r="W219" s="11" t="b">
        <f t="shared" si="63"/>
        <v>1</v>
      </c>
      <c r="X219" s="40" t="b">
        <f t="shared" si="76"/>
        <v>1</v>
      </c>
      <c r="Y219" s="40" t="b">
        <f t="shared" si="67"/>
        <v>1</v>
      </c>
      <c r="Z219" s="40" t="b">
        <f t="shared" si="70"/>
        <v>1</v>
      </c>
      <c r="AA219" s="40" t="b">
        <f t="shared" si="69"/>
        <v>1</v>
      </c>
      <c r="AB219" s="40" t="b">
        <f t="shared" si="65"/>
        <v>1</v>
      </c>
    </row>
    <row r="220" spans="1:28" s="5" customFormat="1" x14ac:dyDescent="0.3">
      <c r="A220" s="5">
        <f t="shared" si="78"/>
        <v>219</v>
      </c>
      <c r="B220" s="189" t="s">
        <v>706</v>
      </c>
      <c r="C220" s="189" t="s">
        <v>133</v>
      </c>
      <c r="D220" s="242" t="s">
        <v>690</v>
      </c>
      <c r="E220" s="190" t="s">
        <v>705</v>
      </c>
      <c r="F220" s="3" t="s">
        <v>23</v>
      </c>
      <c r="G220" s="91">
        <v>37</v>
      </c>
      <c r="H220" s="91">
        <v>38</v>
      </c>
      <c r="I220" s="91">
        <v>35</v>
      </c>
      <c r="J220" s="91">
        <v>21</v>
      </c>
      <c r="K220" s="1">
        <f t="shared" si="72"/>
        <v>32.75</v>
      </c>
      <c r="L220" s="1">
        <f t="shared" si="68"/>
        <v>65.5</v>
      </c>
      <c r="M220" s="91">
        <v>61</v>
      </c>
      <c r="N220" s="91">
        <v>69</v>
      </c>
      <c r="O220" s="5">
        <v>77</v>
      </c>
      <c r="P220" s="7">
        <v>80</v>
      </c>
      <c r="Q220" s="6">
        <f t="shared" si="73"/>
        <v>71.75</v>
      </c>
      <c r="R220" s="7">
        <v>40</v>
      </c>
      <c r="S220" s="94">
        <v>22</v>
      </c>
      <c r="T220" s="7">
        <v>33</v>
      </c>
      <c r="U220" s="6">
        <f t="shared" si="74"/>
        <v>232.25</v>
      </c>
      <c r="V220" s="11" t="b">
        <f t="shared" si="75"/>
        <v>1</v>
      </c>
      <c r="W220" s="11" t="b">
        <f t="shared" si="63"/>
        <v>1</v>
      </c>
      <c r="X220" s="40" t="b">
        <f t="shared" si="76"/>
        <v>1</v>
      </c>
      <c r="Y220" s="40" t="b">
        <f t="shared" si="67"/>
        <v>0</v>
      </c>
      <c r="Z220" s="40" t="b">
        <f t="shared" si="70"/>
        <v>0</v>
      </c>
      <c r="AA220" s="40" t="b">
        <f t="shared" si="69"/>
        <v>1</v>
      </c>
      <c r="AB220" s="40" t="b">
        <f t="shared" si="65"/>
        <v>0</v>
      </c>
    </row>
    <row r="221" spans="1:28" x14ac:dyDescent="0.3">
      <c r="A221" s="5">
        <f t="shared" si="78"/>
        <v>220</v>
      </c>
      <c r="B221" s="189" t="s">
        <v>166</v>
      </c>
      <c r="C221" s="189" t="s">
        <v>1125</v>
      </c>
      <c r="D221" s="242" t="s">
        <v>291</v>
      </c>
      <c r="E221" s="190" t="s">
        <v>310</v>
      </c>
      <c r="F221" s="3" t="s">
        <v>23</v>
      </c>
      <c r="G221" s="91">
        <v>37</v>
      </c>
      <c r="H221" s="91">
        <v>39</v>
      </c>
      <c r="I221" s="91">
        <v>33</v>
      </c>
      <c r="J221" s="91">
        <v>24</v>
      </c>
      <c r="K221" s="1">
        <f t="shared" si="72"/>
        <v>33.25</v>
      </c>
      <c r="L221" s="1">
        <f t="shared" si="68"/>
        <v>66.5</v>
      </c>
      <c r="M221" s="91">
        <v>79</v>
      </c>
      <c r="N221" s="91">
        <v>76</v>
      </c>
      <c r="O221" s="5">
        <v>73</v>
      </c>
      <c r="P221" s="7">
        <v>80</v>
      </c>
      <c r="Q221" s="6">
        <f t="shared" si="73"/>
        <v>77</v>
      </c>
      <c r="R221" s="7">
        <v>40</v>
      </c>
      <c r="S221" s="94">
        <v>36</v>
      </c>
      <c r="T221" s="7">
        <v>44</v>
      </c>
      <c r="U221" s="6">
        <f t="shared" si="74"/>
        <v>263.5</v>
      </c>
      <c r="V221" s="11" t="b">
        <f t="shared" si="75"/>
        <v>1</v>
      </c>
      <c r="W221" s="11" t="b">
        <f t="shared" si="63"/>
        <v>1</v>
      </c>
      <c r="X221" s="40" t="b">
        <f t="shared" si="76"/>
        <v>1</v>
      </c>
      <c r="Y221" s="40" t="b">
        <f t="shared" si="67"/>
        <v>1</v>
      </c>
      <c r="Z221" s="40" t="b">
        <f t="shared" si="70"/>
        <v>1</v>
      </c>
      <c r="AA221" s="40" t="b">
        <f t="shared" si="69"/>
        <v>1</v>
      </c>
      <c r="AB221" s="40" t="b">
        <f t="shared" si="65"/>
        <v>1</v>
      </c>
    </row>
    <row r="222" spans="1:28" s="5" customFormat="1" x14ac:dyDescent="0.3">
      <c r="A222" s="5">
        <f t="shared" si="78"/>
        <v>221</v>
      </c>
      <c r="B222" s="189" t="s">
        <v>1290</v>
      </c>
      <c r="C222" s="189" t="s">
        <v>104</v>
      </c>
      <c r="D222" s="242" t="s">
        <v>884</v>
      </c>
      <c r="E222" s="190" t="s">
        <v>917</v>
      </c>
      <c r="F222" s="3" t="s">
        <v>23</v>
      </c>
      <c r="G222" s="91">
        <v>36</v>
      </c>
      <c r="H222" s="91">
        <v>39</v>
      </c>
      <c r="I222" s="91">
        <v>36</v>
      </c>
      <c r="J222" s="91">
        <v>25</v>
      </c>
      <c r="K222" s="1">
        <f t="shared" si="72"/>
        <v>34</v>
      </c>
      <c r="L222" s="1">
        <f t="shared" si="68"/>
        <v>68</v>
      </c>
      <c r="M222" s="91">
        <v>69</v>
      </c>
      <c r="N222" s="91">
        <v>63</v>
      </c>
      <c r="O222" s="5">
        <v>74</v>
      </c>
      <c r="P222" s="7">
        <v>77</v>
      </c>
      <c r="Q222" s="6">
        <f t="shared" si="73"/>
        <v>70.75</v>
      </c>
      <c r="R222" s="7">
        <v>0</v>
      </c>
      <c r="S222" s="94">
        <v>35</v>
      </c>
      <c r="T222" s="7">
        <v>43</v>
      </c>
      <c r="U222" s="6">
        <f t="shared" si="74"/>
        <v>216.75</v>
      </c>
      <c r="V222" s="11" t="b">
        <f t="shared" si="75"/>
        <v>1</v>
      </c>
      <c r="W222" s="11" t="b">
        <f t="shared" si="63"/>
        <v>1</v>
      </c>
      <c r="X222" s="40" t="b">
        <f t="shared" si="76"/>
        <v>0</v>
      </c>
      <c r="Y222" s="40" t="b">
        <f t="shared" si="67"/>
        <v>1</v>
      </c>
      <c r="Z222" s="40" t="b">
        <f t="shared" si="70"/>
        <v>1</v>
      </c>
      <c r="AA222" s="40" t="b">
        <f t="shared" si="69"/>
        <v>1</v>
      </c>
      <c r="AB222" s="40" t="b">
        <f t="shared" si="65"/>
        <v>0</v>
      </c>
    </row>
    <row r="223" spans="1:28" x14ac:dyDescent="0.3">
      <c r="A223" s="5">
        <f t="shared" si="78"/>
        <v>222</v>
      </c>
      <c r="B223" s="189" t="s">
        <v>353</v>
      </c>
      <c r="C223" s="189" t="s">
        <v>1139</v>
      </c>
      <c r="D223" s="242" t="s">
        <v>323</v>
      </c>
      <c r="E223" s="190" t="s">
        <v>352</v>
      </c>
      <c r="F223" s="3" t="s">
        <v>23</v>
      </c>
      <c r="G223" s="91">
        <v>38</v>
      </c>
      <c r="H223" s="91">
        <v>39</v>
      </c>
      <c r="I223" s="91">
        <v>37</v>
      </c>
      <c r="J223" s="91">
        <v>29</v>
      </c>
      <c r="K223" s="1">
        <f t="shared" si="72"/>
        <v>35.75</v>
      </c>
      <c r="L223" s="1">
        <f>K223*2</f>
        <v>71.5</v>
      </c>
      <c r="M223" s="91">
        <v>70</v>
      </c>
      <c r="N223" s="91">
        <v>71</v>
      </c>
      <c r="O223" s="5">
        <v>74</v>
      </c>
      <c r="P223" s="7">
        <v>80</v>
      </c>
      <c r="Q223" s="6">
        <f t="shared" si="73"/>
        <v>73.75</v>
      </c>
      <c r="R223" s="7">
        <v>40</v>
      </c>
      <c r="S223" s="94">
        <v>36</v>
      </c>
      <c r="T223" s="5">
        <v>35</v>
      </c>
      <c r="U223" s="6">
        <f t="shared" si="74"/>
        <v>256.25</v>
      </c>
      <c r="V223" s="11" t="b">
        <f>IF(L223,L223&gt;=56,L223&lt;56)</f>
        <v>1</v>
      </c>
      <c r="W223" s="11" t="b">
        <f>IF(Q223,Q223&gt;=56,Q223&lt;56)</f>
        <v>1</v>
      </c>
      <c r="X223" s="40" t="b">
        <f>IF(R223,R223=40)</f>
        <v>1</v>
      </c>
      <c r="Y223" s="40" t="b">
        <f t="shared" si="67"/>
        <v>1</v>
      </c>
      <c r="Z223" s="40" t="b">
        <f>IF(T223,T223&gt;=35,T223&lt;35)</f>
        <v>1</v>
      </c>
      <c r="AA223" s="40" t="b">
        <f t="shared" si="69"/>
        <v>1</v>
      </c>
      <c r="AB223" s="40" t="b">
        <f>AND(V223:AA223)</f>
        <v>1</v>
      </c>
    </row>
    <row r="224" spans="1:28" s="128" customFormat="1" x14ac:dyDescent="0.3">
      <c r="A224" s="128">
        <f t="shared" si="78"/>
        <v>223</v>
      </c>
      <c r="B224" s="196" t="s">
        <v>1206</v>
      </c>
      <c r="C224" s="196" t="s">
        <v>765</v>
      </c>
      <c r="D224" s="243" t="s">
        <v>595</v>
      </c>
      <c r="E224" s="197" t="s">
        <v>608</v>
      </c>
      <c r="F224" s="130" t="s">
        <v>23</v>
      </c>
      <c r="G224" s="110">
        <v>36.880000000000003</v>
      </c>
      <c r="H224" s="110"/>
      <c r="I224" s="110"/>
      <c r="J224" s="110"/>
      <c r="K224" s="131">
        <f t="shared" si="72"/>
        <v>36.880000000000003</v>
      </c>
      <c r="L224" s="131">
        <f t="shared" si="68"/>
        <v>73.760000000000005</v>
      </c>
      <c r="M224" s="110">
        <v>44.58</v>
      </c>
      <c r="N224" s="110"/>
      <c r="P224" s="127"/>
      <c r="Q224" s="132">
        <f t="shared" si="73"/>
        <v>44.58</v>
      </c>
      <c r="R224" s="127">
        <v>40</v>
      </c>
      <c r="S224" s="200"/>
      <c r="T224" s="127"/>
      <c r="U224" s="132">
        <f t="shared" si="74"/>
        <v>158.34</v>
      </c>
      <c r="V224" s="133" t="b">
        <f t="shared" si="75"/>
        <v>1</v>
      </c>
      <c r="W224" s="133" t="b">
        <f t="shared" si="63"/>
        <v>0</v>
      </c>
      <c r="X224" s="134" t="b">
        <f t="shared" si="76"/>
        <v>1</v>
      </c>
      <c r="Y224" s="134" t="b">
        <f t="shared" si="67"/>
        <v>1</v>
      </c>
      <c r="Z224" s="134" t="b">
        <f t="shared" si="70"/>
        <v>1</v>
      </c>
      <c r="AA224" s="134" t="b">
        <f t="shared" si="69"/>
        <v>0</v>
      </c>
      <c r="AB224" s="134" t="b">
        <f t="shared" si="65"/>
        <v>0</v>
      </c>
    </row>
    <row r="225" spans="1:28" s="5" customFormat="1" x14ac:dyDescent="0.3">
      <c r="A225" s="5">
        <f>A224+1</f>
        <v>224</v>
      </c>
      <c r="B225" s="189" t="s">
        <v>375</v>
      </c>
      <c r="C225" s="189" t="s">
        <v>1147</v>
      </c>
      <c r="D225" s="242" t="s">
        <v>376</v>
      </c>
      <c r="E225" s="190" t="s">
        <v>374</v>
      </c>
      <c r="F225" s="3" t="s">
        <v>24</v>
      </c>
      <c r="G225" s="91">
        <v>35</v>
      </c>
      <c r="H225" s="91">
        <v>29</v>
      </c>
      <c r="I225" s="91">
        <v>35</v>
      </c>
      <c r="J225" s="91">
        <v>38</v>
      </c>
      <c r="K225" s="1">
        <f t="shared" si="72"/>
        <v>34.25</v>
      </c>
      <c r="L225" s="1">
        <f t="shared" si="68"/>
        <v>68.5</v>
      </c>
      <c r="M225" s="91">
        <v>44</v>
      </c>
      <c r="N225" s="91">
        <v>71</v>
      </c>
      <c r="O225" s="5">
        <v>78</v>
      </c>
      <c r="P225" s="7">
        <v>78</v>
      </c>
      <c r="Q225" s="6">
        <f t="shared" si="73"/>
        <v>67.75</v>
      </c>
      <c r="R225" s="7">
        <v>20</v>
      </c>
      <c r="S225" s="94">
        <v>33</v>
      </c>
      <c r="T225" s="5">
        <v>43</v>
      </c>
      <c r="U225" s="6">
        <f t="shared" si="74"/>
        <v>232.25</v>
      </c>
      <c r="V225" s="11" t="b">
        <f t="shared" ref="V225:V247" si="79">IF(L225,L225&gt;=56,L225&lt;56)</f>
        <v>1</v>
      </c>
      <c r="W225" s="11" t="b">
        <f t="shared" si="63"/>
        <v>1</v>
      </c>
      <c r="X225" s="40" t="b">
        <f t="shared" ref="X225:X247" si="80">IF(R225,R225=40)</f>
        <v>0</v>
      </c>
      <c r="Y225" s="40" t="b">
        <f t="shared" si="67"/>
        <v>1</v>
      </c>
      <c r="Z225" s="40" t="b">
        <f t="shared" si="70"/>
        <v>1</v>
      </c>
      <c r="AA225" s="40" t="b">
        <f t="shared" si="69"/>
        <v>1</v>
      </c>
      <c r="AB225" s="40" t="b">
        <f t="shared" si="65"/>
        <v>0</v>
      </c>
    </row>
    <row r="226" spans="1:28" s="5" customFormat="1" x14ac:dyDescent="0.3">
      <c r="A226" s="5">
        <f>A225+1</f>
        <v>225</v>
      </c>
      <c r="B226" s="189" t="s">
        <v>1128</v>
      </c>
      <c r="C226" s="189" t="s">
        <v>1129</v>
      </c>
      <c r="D226" s="242" t="s">
        <v>323</v>
      </c>
      <c r="E226" s="190" t="s">
        <v>324</v>
      </c>
      <c r="F226" s="3" t="s">
        <v>24</v>
      </c>
      <c r="G226" s="91">
        <v>38</v>
      </c>
      <c r="H226" s="91">
        <v>34</v>
      </c>
      <c r="I226" s="91">
        <v>38</v>
      </c>
      <c r="J226" s="91">
        <v>37</v>
      </c>
      <c r="K226" s="1">
        <f t="shared" si="72"/>
        <v>36.75</v>
      </c>
      <c r="L226" s="1">
        <f t="shared" si="68"/>
        <v>73.5</v>
      </c>
      <c r="M226" s="91">
        <v>66</v>
      </c>
      <c r="N226" s="91">
        <v>57</v>
      </c>
      <c r="O226" s="5">
        <v>58</v>
      </c>
      <c r="P226" s="7">
        <v>80</v>
      </c>
      <c r="Q226" s="6">
        <f t="shared" si="73"/>
        <v>65.25</v>
      </c>
      <c r="R226" s="7">
        <v>40</v>
      </c>
      <c r="S226" s="94">
        <v>26</v>
      </c>
      <c r="T226" s="5">
        <v>27</v>
      </c>
      <c r="U226" s="6">
        <f t="shared" si="74"/>
        <v>231.75</v>
      </c>
      <c r="V226" s="11" t="b">
        <f t="shared" si="79"/>
        <v>1</v>
      </c>
      <c r="W226" s="11" t="b">
        <f t="shared" si="63"/>
        <v>1</v>
      </c>
      <c r="X226" s="40" t="b">
        <f t="shared" si="80"/>
        <v>1</v>
      </c>
      <c r="Y226" s="40" t="b">
        <f t="shared" si="67"/>
        <v>0</v>
      </c>
      <c r="Z226" s="40" t="b">
        <f t="shared" si="70"/>
        <v>0</v>
      </c>
      <c r="AA226" s="40" t="b">
        <f t="shared" si="69"/>
        <v>1</v>
      </c>
      <c r="AB226" s="40" t="b">
        <f t="shared" si="65"/>
        <v>0</v>
      </c>
    </row>
    <row r="227" spans="1:28" s="5" customFormat="1" x14ac:dyDescent="0.3">
      <c r="A227" s="5">
        <f>A226+1</f>
        <v>226</v>
      </c>
      <c r="B227" s="189" t="s">
        <v>886</v>
      </c>
      <c r="C227" s="189" t="s">
        <v>92</v>
      </c>
      <c r="D227" s="242" t="s">
        <v>884</v>
      </c>
      <c r="E227" s="190" t="s">
        <v>885</v>
      </c>
      <c r="F227" s="3" t="s">
        <v>24</v>
      </c>
      <c r="G227" s="91">
        <v>35</v>
      </c>
      <c r="H227" s="91">
        <v>27</v>
      </c>
      <c r="I227" s="91">
        <v>33</v>
      </c>
      <c r="J227" s="91">
        <v>39</v>
      </c>
      <c r="K227" s="1">
        <f t="shared" si="72"/>
        <v>33.5</v>
      </c>
      <c r="L227" s="1">
        <f t="shared" si="68"/>
        <v>67</v>
      </c>
      <c r="M227" s="91">
        <v>74</v>
      </c>
      <c r="N227" s="91">
        <v>72</v>
      </c>
      <c r="O227" s="5">
        <v>76</v>
      </c>
      <c r="P227" s="7">
        <v>78</v>
      </c>
      <c r="Q227" s="6">
        <f t="shared" si="73"/>
        <v>75</v>
      </c>
      <c r="R227" s="7">
        <v>40</v>
      </c>
      <c r="S227" s="94">
        <v>31</v>
      </c>
      <c r="T227" s="5">
        <v>41</v>
      </c>
      <c r="U227" s="6">
        <f t="shared" si="74"/>
        <v>254</v>
      </c>
      <c r="V227" s="11" t="b">
        <f t="shared" si="79"/>
        <v>1</v>
      </c>
      <c r="W227" s="11" t="b">
        <f t="shared" si="63"/>
        <v>1</v>
      </c>
      <c r="X227" s="40" t="b">
        <f t="shared" si="80"/>
        <v>1</v>
      </c>
      <c r="Y227" s="40" t="b">
        <f t="shared" si="67"/>
        <v>1</v>
      </c>
      <c r="Z227" s="40" t="b">
        <f t="shared" si="70"/>
        <v>1</v>
      </c>
      <c r="AA227" s="40" t="b">
        <f t="shared" si="69"/>
        <v>1</v>
      </c>
      <c r="AB227" s="40" t="b">
        <f t="shared" si="65"/>
        <v>1</v>
      </c>
    </row>
    <row r="228" spans="1:28" s="5" customFormat="1" x14ac:dyDescent="0.3">
      <c r="A228" s="5">
        <f t="shared" ref="A228:A243" si="81">A227+1</f>
        <v>227</v>
      </c>
      <c r="B228" s="189" t="s">
        <v>624</v>
      </c>
      <c r="C228" s="189" t="s">
        <v>1220</v>
      </c>
      <c r="D228" s="242" t="s">
        <v>625</v>
      </c>
      <c r="E228" s="190" t="s">
        <v>623</v>
      </c>
      <c r="F228" s="3" t="s">
        <v>24</v>
      </c>
      <c r="G228" s="91">
        <v>35</v>
      </c>
      <c r="H228" s="91">
        <v>31</v>
      </c>
      <c r="I228" s="91">
        <v>35</v>
      </c>
      <c r="J228" s="91">
        <v>38</v>
      </c>
      <c r="K228" s="1">
        <f t="shared" si="72"/>
        <v>34.75</v>
      </c>
      <c r="L228" s="1">
        <f t="shared" si="68"/>
        <v>69.5</v>
      </c>
      <c r="M228" s="91">
        <v>43</v>
      </c>
      <c r="N228" s="91">
        <v>41</v>
      </c>
      <c r="O228" s="5">
        <v>53</v>
      </c>
      <c r="P228" s="7">
        <v>74</v>
      </c>
      <c r="Q228" s="6">
        <f t="shared" si="73"/>
        <v>52.75</v>
      </c>
      <c r="R228" s="7">
        <v>20</v>
      </c>
      <c r="S228" s="94">
        <v>19</v>
      </c>
      <c r="T228" s="5">
        <v>38</v>
      </c>
      <c r="U228" s="6">
        <f t="shared" si="74"/>
        <v>199.25</v>
      </c>
      <c r="V228" s="11" t="b">
        <f t="shared" si="79"/>
        <v>1</v>
      </c>
      <c r="W228" s="11" t="b">
        <f t="shared" si="63"/>
        <v>0</v>
      </c>
      <c r="X228" s="40" t="b">
        <f t="shared" si="80"/>
        <v>0</v>
      </c>
      <c r="Y228" s="40" t="b">
        <f t="shared" si="67"/>
        <v>0</v>
      </c>
      <c r="Z228" s="40" t="b">
        <f t="shared" si="70"/>
        <v>1</v>
      </c>
      <c r="AA228" s="40" t="b">
        <f t="shared" si="69"/>
        <v>0</v>
      </c>
      <c r="AB228" s="40" t="b">
        <f t="shared" si="65"/>
        <v>0</v>
      </c>
    </row>
    <row r="229" spans="1:28" s="128" customFormat="1" x14ac:dyDescent="0.3">
      <c r="A229" s="128">
        <f t="shared" si="81"/>
        <v>228</v>
      </c>
      <c r="B229" s="196" t="s">
        <v>522</v>
      </c>
      <c r="C229" s="196" t="s">
        <v>1197</v>
      </c>
      <c r="D229" s="243" t="s">
        <v>516</v>
      </c>
      <c r="E229" s="197" t="s">
        <v>521</v>
      </c>
      <c r="F229" s="130" t="s">
        <v>24</v>
      </c>
      <c r="G229" s="110">
        <v>38</v>
      </c>
      <c r="H229" s="110"/>
      <c r="I229" s="110"/>
      <c r="J229" s="110"/>
      <c r="K229" s="131">
        <f t="shared" si="72"/>
        <v>38</v>
      </c>
      <c r="L229" s="131">
        <f t="shared" si="68"/>
        <v>76</v>
      </c>
      <c r="M229" s="110">
        <v>64</v>
      </c>
      <c r="N229" s="110"/>
      <c r="P229" s="127"/>
      <c r="Q229" s="132">
        <f t="shared" si="73"/>
        <v>64</v>
      </c>
      <c r="R229" s="132">
        <v>33.18</v>
      </c>
      <c r="S229" s="200"/>
      <c r="U229" s="132">
        <f t="shared" si="74"/>
        <v>173.18</v>
      </c>
      <c r="V229" s="133" t="b">
        <f t="shared" si="79"/>
        <v>1</v>
      </c>
      <c r="W229" s="133" t="b">
        <f t="shared" si="63"/>
        <v>1</v>
      </c>
      <c r="X229" s="134" t="b">
        <f t="shared" si="80"/>
        <v>0</v>
      </c>
      <c r="Y229" s="134" t="b">
        <f t="shared" si="67"/>
        <v>1</v>
      </c>
      <c r="Z229" s="134" t="b">
        <f t="shared" si="70"/>
        <v>1</v>
      </c>
      <c r="AA229" s="134" t="b">
        <f t="shared" si="69"/>
        <v>0</v>
      </c>
      <c r="AB229" s="134" t="b">
        <f t="shared" si="65"/>
        <v>0</v>
      </c>
    </row>
    <row r="230" spans="1:28" s="5" customFormat="1" x14ac:dyDescent="0.3">
      <c r="A230" s="5">
        <f t="shared" si="81"/>
        <v>229</v>
      </c>
      <c r="B230" s="189" t="s">
        <v>123</v>
      </c>
      <c r="C230" s="189" t="s">
        <v>1198</v>
      </c>
      <c r="D230" s="242" t="s">
        <v>516</v>
      </c>
      <c r="E230" s="190" t="s">
        <v>525</v>
      </c>
      <c r="F230" s="3" t="s">
        <v>24</v>
      </c>
      <c r="G230" s="91">
        <v>32</v>
      </c>
      <c r="H230" s="91">
        <v>30</v>
      </c>
      <c r="I230" s="91">
        <v>37</v>
      </c>
      <c r="J230" s="91">
        <v>34</v>
      </c>
      <c r="K230" s="1">
        <f t="shared" si="72"/>
        <v>33.25</v>
      </c>
      <c r="L230" s="1">
        <f t="shared" si="68"/>
        <v>66.5</v>
      </c>
      <c r="M230" s="91">
        <v>73</v>
      </c>
      <c r="N230" s="91">
        <v>74</v>
      </c>
      <c r="O230" s="5">
        <v>74</v>
      </c>
      <c r="P230" s="7">
        <v>80</v>
      </c>
      <c r="Q230" s="6">
        <f t="shared" si="73"/>
        <v>75.25</v>
      </c>
      <c r="R230" s="7">
        <v>20</v>
      </c>
      <c r="S230" s="94">
        <v>21</v>
      </c>
      <c r="T230" s="5">
        <v>42</v>
      </c>
      <c r="U230" s="6">
        <f t="shared" si="74"/>
        <v>224.75</v>
      </c>
      <c r="V230" s="11" t="b">
        <f t="shared" si="79"/>
        <v>1</v>
      </c>
      <c r="W230" s="11" t="b">
        <f t="shared" si="63"/>
        <v>1</v>
      </c>
      <c r="X230" s="40" t="b">
        <f t="shared" si="80"/>
        <v>0</v>
      </c>
      <c r="Y230" s="40" t="b">
        <f t="shared" si="67"/>
        <v>0</v>
      </c>
      <c r="Z230" s="40" t="b">
        <f t="shared" si="70"/>
        <v>1</v>
      </c>
      <c r="AA230" s="40" t="b">
        <f t="shared" si="69"/>
        <v>1</v>
      </c>
      <c r="AB230" s="40" t="b">
        <f t="shared" si="65"/>
        <v>0</v>
      </c>
    </row>
    <row r="231" spans="1:28" s="5" customFormat="1" x14ac:dyDescent="0.3">
      <c r="A231" s="5">
        <f t="shared" si="81"/>
        <v>230</v>
      </c>
      <c r="B231" s="189" t="s">
        <v>329</v>
      </c>
      <c r="C231" s="189" t="s">
        <v>1131</v>
      </c>
      <c r="D231" s="242" t="s">
        <v>323</v>
      </c>
      <c r="E231" s="190" t="s">
        <v>328</v>
      </c>
      <c r="F231" s="3" t="s">
        <v>24</v>
      </c>
      <c r="G231" s="91">
        <v>37</v>
      </c>
      <c r="H231" s="91">
        <v>31</v>
      </c>
      <c r="I231" s="91">
        <v>37</v>
      </c>
      <c r="J231" s="91">
        <v>39</v>
      </c>
      <c r="K231" s="1">
        <f t="shared" si="72"/>
        <v>36</v>
      </c>
      <c r="L231" s="1">
        <f t="shared" si="68"/>
        <v>72</v>
      </c>
      <c r="M231" s="91">
        <v>65</v>
      </c>
      <c r="N231" s="91">
        <v>76</v>
      </c>
      <c r="O231" s="5">
        <v>73</v>
      </c>
      <c r="P231" s="7">
        <v>80</v>
      </c>
      <c r="Q231" s="6">
        <f t="shared" si="73"/>
        <v>73.5</v>
      </c>
      <c r="R231" s="7">
        <v>20</v>
      </c>
      <c r="S231" s="94">
        <v>32</v>
      </c>
      <c r="T231" s="5">
        <v>35</v>
      </c>
      <c r="U231" s="6">
        <f t="shared" si="74"/>
        <v>232.5</v>
      </c>
      <c r="V231" s="11" t="b">
        <f t="shared" si="79"/>
        <v>1</v>
      </c>
      <c r="W231" s="11" t="b">
        <f t="shared" si="63"/>
        <v>1</v>
      </c>
      <c r="X231" s="40" t="b">
        <f t="shared" si="80"/>
        <v>0</v>
      </c>
      <c r="Y231" s="40" t="b">
        <f t="shared" si="67"/>
        <v>1</v>
      </c>
      <c r="Z231" s="40" t="b">
        <f t="shared" si="70"/>
        <v>1</v>
      </c>
      <c r="AA231" s="40" t="b">
        <f t="shared" si="69"/>
        <v>1</v>
      </c>
      <c r="AB231" s="40" t="b">
        <f t="shared" si="65"/>
        <v>0</v>
      </c>
    </row>
    <row r="232" spans="1:28" s="5" customFormat="1" x14ac:dyDescent="0.3">
      <c r="A232" s="5">
        <f t="shared" si="81"/>
        <v>231</v>
      </c>
      <c r="B232" s="189" t="s">
        <v>896</v>
      </c>
      <c r="C232" s="189" t="s">
        <v>172</v>
      </c>
      <c r="D232" s="242" t="s">
        <v>884</v>
      </c>
      <c r="E232" s="190" t="s">
        <v>895</v>
      </c>
      <c r="F232" s="3" t="s">
        <v>24</v>
      </c>
      <c r="G232" s="91">
        <v>39</v>
      </c>
      <c r="H232" s="91">
        <v>27</v>
      </c>
      <c r="I232" s="91">
        <v>36</v>
      </c>
      <c r="J232" s="91">
        <v>37</v>
      </c>
      <c r="K232" s="1">
        <f t="shared" si="72"/>
        <v>34.75</v>
      </c>
      <c r="L232" s="1">
        <f t="shared" si="68"/>
        <v>69.5</v>
      </c>
      <c r="M232" s="91">
        <v>65</v>
      </c>
      <c r="N232" s="91">
        <v>50</v>
      </c>
      <c r="O232" s="5">
        <v>55</v>
      </c>
      <c r="P232" s="7">
        <v>76</v>
      </c>
      <c r="Q232" s="6">
        <f t="shared" si="73"/>
        <v>61.5</v>
      </c>
      <c r="R232" s="7">
        <v>20</v>
      </c>
      <c r="S232" s="94">
        <v>27</v>
      </c>
      <c r="T232" s="5">
        <v>43</v>
      </c>
      <c r="U232" s="6">
        <f t="shared" si="74"/>
        <v>221</v>
      </c>
      <c r="V232" s="11" t="b">
        <f t="shared" si="79"/>
        <v>1</v>
      </c>
      <c r="W232" s="11" t="b">
        <f t="shared" si="63"/>
        <v>1</v>
      </c>
      <c r="X232" s="40" t="b">
        <f t="shared" si="80"/>
        <v>0</v>
      </c>
      <c r="Y232" s="40" t="b">
        <f t="shared" si="67"/>
        <v>0</v>
      </c>
      <c r="Z232" s="40" t="b">
        <f t="shared" si="70"/>
        <v>1</v>
      </c>
      <c r="AA232" s="40" t="b">
        <f t="shared" si="69"/>
        <v>1</v>
      </c>
      <c r="AB232" s="40" t="b">
        <f t="shared" si="65"/>
        <v>0</v>
      </c>
    </row>
    <row r="233" spans="1:28" s="5" customFormat="1" x14ac:dyDescent="0.3">
      <c r="A233" s="5">
        <f t="shared" si="81"/>
        <v>232</v>
      </c>
      <c r="B233" s="189" t="s">
        <v>128</v>
      </c>
      <c r="C233" s="189" t="s">
        <v>1320</v>
      </c>
      <c r="D233" s="242" t="s">
        <v>84</v>
      </c>
      <c r="E233" s="190" t="s">
        <v>743</v>
      </c>
      <c r="F233" s="3" t="s">
        <v>24</v>
      </c>
      <c r="G233" s="91">
        <v>34</v>
      </c>
      <c r="H233" s="91">
        <v>29</v>
      </c>
      <c r="I233" s="91">
        <v>37</v>
      </c>
      <c r="J233" s="91">
        <v>37</v>
      </c>
      <c r="K233" s="1">
        <f t="shared" si="72"/>
        <v>34.25</v>
      </c>
      <c r="L233" s="1">
        <f t="shared" si="68"/>
        <v>68.5</v>
      </c>
      <c r="M233" s="91">
        <v>76</v>
      </c>
      <c r="N233" s="91">
        <v>69</v>
      </c>
      <c r="O233" s="5">
        <v>67</v>
      </c>
      <c r="P233" s="7">
        <v>80</v>
      </c>
      <c r="Q233" s="6">
        <f t="shared" si="73"/>
        <v>73</v>
      </c>
      <c r="R233" s="7">
        <v>40</v>
      </c>
      <c r="S233" s="94">
        <v>33.5</v>
      </c>
      <c r="T233" s="5">
        <v>42</v>
      </c>
      <c r="U233" s="6">
        <f t="shared" si="74"/>
        <v>257</v>
      </c>
      <c r="V233" s="11" t="b">
        <f t="shared" si="79"/>
        <v>1</v>
      </c>
      <c r="W233" s="11" t="b">
        <f t="shared" si="63"/>
        <v>1</v>
      </c>
      <c r="X233" s="40" t="b">
        <f t="shared" si="80"/>
        <v>1</v>
      </c>
      <c r="Y233" s="40" t="b">
        <f t="shared" si="67"/>
        <v>1</v>
      </c>
      <c r="Z233" s="40" t="b">
        <f t="shared" si="70"/>
        <v>1</v>
      </c>
      <c r="AA233" s="40" t="b">
        <f t="shared" si="69"/>
        <v>1</v>
      </c>
      <c r="AB233" s="40" t="b">
        <f t="shared" si="65"/>
        <v>1</v>
      </c>
    </row>
    <row r="234" spans="1:28" s="5" customFormat="1" x14ac:dyDescent="0.3">
      <c r="A234" s="5">
        <f t="shared" si="81"/>
        <v>233</v>
      </c>
      <c r="B234" s="189" t="s">
        <v>729</v>
      </c>
      <c r="C234" s="189" t="s">
        <v>136</v>
      </c>
      <c r="D234" s="242" t="s">
        <v>719</v>
      </c>
      <c r="E234" s="190" t="s">
        <v>728</v>
      </c>
      <c r="F234" s="3" t="s">
        <v>24</v>
      </c>
      <c r="G234" s="91">
        <v>40</v>
      </c>
      <c r="H234" s="91">
        <v>34</v>
      </c>
      <c r="I234" s="91">
        <v>38</v>
      </c>
      <c r="J234" s="91">
        <v>37</v>
      </c>
      <c r="K234" s="1">
        <f t="shared" si="72"/>
        <v>37.25</v>
      </c>
      <c r="L234" s="1">
        <f t="shared" si="68"/>
        <v>74.5</v>
      </c>
      <c r="M234" s="91">
        <v>44</v>
      </c>
      <c r="N234" s="91">
        <v>39</v>
      </c>
      <c r="O234" s="5">
        <v>68</v>
      </c>
      <c r="P234" s="7">
        <v>80</v>
      </c>
      <c r="Q234" s="6">
        <f t="shared" si="73"/>
        <v>57.75</v>
      </c>
      <c r="R234" s="7">
        <v>40</v>
      </c>
      <c r="S234" s="94">
        <v>36</v>
      </c>
      <c r="T234" s="5">
        <v>40</v>
      </c>
      <c r="U234" s="6">
        <f t="shared" si="74"/>
        <v>248.25</v>
      </c>
      <c r="V234" s="11" t="b">
        <f t="shared" si="79"/>
        <v>1</v>
      </c>
      <c r="W234" s="11" t="b">
        <f t="shared" si="63"/>
        <v>1</v>
      </c>
      <c r="X234" s="40" t="b">
        <f t="shared" si="80"/>
        <v>1</v>
      </c>
      <c r="Y234" s="40" t="b">
        <f t="shared" si="67"/>
        <v>1</v>
      </c>
      <c r="Z234" s="40" t="b">
        <f t="shared" si="70"/>
        <v>1</v>
      </c>
      <c r="AA234" s="40" t="b">
        <f t="shared" si="69"/>
        <v>1</v>
      </c>
      <c r="AB234" s="40" t="b">
        <f t="shared" si="65"/>
        <v>1</v>
      </c>
    </row>
    <row r="235" spans="1:28" s="5" customFormat="1" x14ac:dyDescent="0.3">
      <c r="A235" s="5">
        <f t="shared" si="81"/>
        <v>234</v>
      </c>
      <c r="B235" s="189" t="s">
        <v>1302</v>
      </c>
      <c r="C235" s="189" t="s">
        <v>204</v>
      </c>
      <c r="D235" s="242" t="s">
        <v>950</v>
      </c>
      <c r="E235" s="190" t="s">
        <v>664</v>
      </c>
      <c r="F235" s="3" t="s">
        <v>24</v>
      </c>
      <c r="G235" s="91">
        <v>39</v>
      </c>
      <c r="H235" s="91">
        <v>34</v>
      </c>
      <c r="I235" s="91">
        <v>38</v>
      </c>
      <c r="J235" s="91">
        <v>39</v>
      </c>
      <c r="K235" s="1">
        <f t="shared" si="72"/>
        <v>37.5</v>
      </c>
      <c r="L235" s="1">
        <f t="shared" si="68"/>
        <v>75</v>
      </c>
      <c r="M235" s="91">
        <v>77</v>
      </c>
      <c r="N235" s="91">
        <v>75</v>
      </c>
      <c r="O235" s="5">
        <v>79</v>
      </c>
      <c r="P235" s="7">
        <v>80</v>
      </c>
      <c r="Q235" s="6">
        <f t="shared" si="73"/>
        <v>77.75</v>
      </c>
      <c r="R235" s="7">
        <v>40</v>
      </c>
      <c r="S235" s="94">
        <v>42</v>
      </c>
      <c r="T235" s="5">
        <v>36</v>
      </c>
      <c r="U235" s="6">
        <f t="shared" si="74"/>
        <v>270.75</v>
      </c>
      <c r="V235" s="11" t="b">
        <f t="shared" si="79"/>
        <v>1</v>
      </c>
      <c r="W235" s="11" t="b">
        <f t="shared" si="63"/>
        <v>1</v>
      </c>
      <c r="X235" s="40" t="b">
        <f t="shared" si="80"/>
        <v>1</v>
      </c>
      <c r="Y235" s="40" t="b">
        <f t="shared" si="67"/>
        <v>1</v>
      </c>
      <c r="Z235" s="40" t="b">
        <f t="shared" si="70"/>
        <v>1</v>
      </c>
      <c r="AA235" s="40" t="b">
        <f t="shared" si="69"/>
        <v>1</v>
      </c>
      <c r="AB235" s="40" t="b">
        <f t="shared" si="65"/>
        <v>1</v>
      </c>
    </row>
    <row r="236" spans="1:28" s="5" customFormat="1" x14ac:dyDescent="0.3">
      <c r="A236" s="5">
        <f t="shared" si="81"/>
        <v>235</v>
      </c>
      <c r="B236" s="189" t="s">
        <v>1276</v>
      </c>
      <c r="C236" s="189" t="s">
        <v>1278</v>
      </c>
      <c r="D236" s="242" t="s">
        <v>75</v>
      </c>
      <c r="E236" s="190" t="s">
        <v>802</v>
      </c>
      <c r="F236" s="3" t="s">
        <v>24</v>
      </c>
      <c r="G236" s="91">
        <v>32</v>
      </c>
      <c r="H236" s="91">
        <v>30</v>
      </c>
      <c r="I236" s="91">
        <v>38</v>
      </c>
      <c r="J236" s="91">
        <v>35</v>
      </c>
      <c r="K236" s="1">
        <f t="shared" si="72"/>
        <v>33.75</v>
      </c>
      <c r="L236" s="1">
        <f t="shared" si="68"/>
        <v>67.5</v>
      </c>
      <c r="M236" s="91">
        <v>44</v>
      </c>
      <c r="N236" s="91">
        <v>56</v>
      </c>
      <c r="O236" s="5">
        <v>59</v>
      </c>
      <c r="P236" s="7">
        <v>80</v>
      </c>
      <c r="Q236" s="6">
        <f t="shared" si="73"/>
        <v>59.75</v>
      </c>
      <c r="R236" s="7">
        <v>20</v>
      </c>
      <c r="S236" s="94">
        <v>26</v>
      </c>
      <c r="T236" s="5">
        <v>39</v>
      </c>
      <c r="U236" s="6">
        <f t="shared" si="74"/>
        <v>212.25</v>
      </c>
      <c r="V236" s="11" t="b">
        <f t="shared" si="79"/>
        <v>1</v>
      </c>
      <c r="W236" s="11" t="b">
        <f t="shared" ref="W236:W247" si="82">IF(Q236,Q236&gt;=56,Q236&lt;56)</f>
        <v>1</v>
      </c>
      <c r="X236" s="40" t="b">
        <f t="shared" si="80"/>
        <v>0</v>
      </c>
      <c r="Y236" s="40" t="b">
        <f t="shared" si="67"/>
        <v>0</v>
      </c>
      <c r="Z236" s="40" t="b">
        <f t="shared" si="70"/>
        <v>1</v>
      </c>
      <c r="AA236" s="40" t="b">
        <f t="shared" si="69"/>
        <v>1</v>
      </c>
      <c r="AB236" s="40" t="b">
        <f t="shared" ref="AB236:AB247" si="83">AND(V236:AA236)</f>
        <v>0</v>
      </c>
    </row>
    <row r="237" spans="1:28" s="5" customFormat="1" x14ac:dyDescent="0.3">
      <c r="A237" s="5">
        <f t="shared" si="81"/>
        <v>236</v>
      </c>
      <c r="B237" s="189" t="s">
        <v>906</v>
      </c>
      <c r="C237" s="189" t="s">
        <v>1288</v>
      </c>
      <c r="D237" s="242" t="s">
        <v>884</v>
      </c>
      <c r="E237" s="190" t="s">
        <v>905</v>
      </c>
      <c r="F237" s="3" t="s">
        <v>24</v>
      </c>
      <c r="G237" s="91">
        <v>38</v>
      </c>
      <c r="H237" s="91">
        <v>30</v>
      </c>
      <c r="I237" s="91">
        <v>37</v>
      </c>
      <c r="J237" s="91">
        <v>38</v>
      </c>
      <c r="K237" s="1">
        <f t="shared" si="72"/>
        <v>35.75</v>
      </c>
      <c r="L237" s="1">
        <f t="shared" si="68"/>
        <v>71.5</v>
      </c>
      <c r="M237" s="91">
        <v>40</v>
      </c>
      <c r="N237" s="91">
        <v>53</v>
      </c>
      <c r="O237" s="5">
        <v>64</v>
      </c>
      <c r="P237" s="7">
        <v>74</v>
      </c>
      <c r="Q237" s="6">
        <f t="shared" si="73"/>
        <v>57.75</v>
      </c>
      <c r="R237" s="7">
        <v>30</v>
      </c>
      <c r="S237" s="94">
        <v>26</v>
      </c>
      <c r="T237" s="5">
        <v>35</v>
      </c>
      <c r="U237" s="6">
        <f t="shared" si="74"/>
        <v>220.25</v>
      </c>
      <c r="V237" s="11" t="b">
        <f t="shared" si="79"/>
        <v>1</v>
      </c>
      <c r="W237" s="11" t="b">
        <f t="shared" si="82"/>
        <v>1</v>
      </c>
      <c r="X237" s="40" t="b">
        <f t="shared" si="80"/>
        <v>0</v>
      </c>
      <c r="Y237" s="40" t="b">
        <f t="shared" ref="Y237:Y247" si="84">IF(S237,S237&gt;=31,S237&lt;31)</f>
        <v>0</v>
      </c>
      <c r="Z237" s="40" t="b">
        <f t="shared" si="70"/>
        <v>1</v>
      </c>
      <c r="AA237" s="40" t="b">
        <f t="shared" si="69"/>
        <v>1</v>
      </c>
      <c r="AB237" s="40" t="b">
        <f t="shared" si="83"/>
        <v>0</v>
      </c>
    </row>
    <row r="238" spans="1:28" s="5" customFormat="1" x14ac:dyDescent="0.3">
      <c r="A238" s="5">
        <f t="shared" si="81"/>
        <v>237</v>
      </c>
      <c r="B238" s="189" t="s">
        <v>1157</v>
      </c>
      <c r="C238" s="189" t="s">
        <v>107</v>
      </c>
      <c r="D238" s="242" t="s">
        <v>376</v>
      </c>
      <c r="E238" s="190" t="s">
        <v>887</v>
      </c>
      <c r="F238" s="3" t="s">
        <v>24</v>
      </c>
      <c r="G238" s="91">
        <v>40</v>
      </c>
      <c r="H238" s="91">
        <v>35</v>
      </c>
      <c r="I238" s="91">
        <v>37</v>
      </c>
      <c r="J238" s="91">
        <v>38</v>
      </c>
      <c r="K238" s="1">
        <f t="shared" si="72"/>
        <v>37.5</v>
      </c>
      <c r="L238" s="1">
        <f t="shared" si="68"/>
        <v>75</v>
      </c>
      <c r="M238" s="91">
        <v>78</v>
      </c>
      <c r="N238" s="91">
        <v>78</v>
      </c>
      <c r="O238" s="5">
        <v>76</v>
      </c>
      <c r="P238" s="7">
        <v>80</v>
      </c>
      <c r="Q238" s="6">
        <f t="shared" si="73"/>
        <v>78</v>
      </c>
      <c r="R238" s="7">
        <v>40</v>
      </c>
      <c r="S238" s="94">
        <v>36</v>
      </c>
      <c r="T238" s="5">
        <v>42</v>
      </c>
      <c r="U238" s="6">
        <f t="shared" si="74"/>
        <v>271</v>
      </c>
      <c r="V238" s="11" t="b">
        <f t="shared" si="79"/>
        <v>1</v>
      </c>
      <c r="W238" s="11" t="b">
        <f t="shared" si="82"/>
        <v>1</v>
      </c>
      <c r="X238" s="40" t="b">
        <f t="shared" si="80"/>
        <v>1</v>
      </c>
      <c r="Y238" s="40" t="b">
        <f t="shared" si="84"/>
        <v>1</v>
      </c>
      <c r="Z238" s="40" t="b">
        <f t="shared" si="70"/>
        <v>1</v>
      </c>
      <c r="AA238" s="40" t="b">
        <f t="shared" si="69"/>
        <v>1</v>
      </c>
      <c r="AB238" s="40" t="b">
        <f t="shared" si="83"/>
        <v>1</v>
      </c>
    </row>
    <row r="239" spans="1:28" s="5" customFormat="1" x14ac:dyDescent="0.3">
      <c r="A239" s="5">
        <f t="shared" si="81"/>
        <v>238</v>
      </c>
      <c r="B239" s="189" t="s">
        <v>417</v>
      </c>
      <c r="C239" s="189" t="s">
        <v>186</v>
      </c>
      <c r="D239" s="242" t="s">
        <v>376</v>
      </c>
      <c r="E239" s="190" t="s">
        <v>416</v>
      </c>
      <c r="F239" s="3" t="s">
        <v>24</v>
      </c>
      <c r="G239" s="91">
        <v>37</v>
      </c>
      <c r="H239" s="91">
        <v>34</v>
      </c>
      <c r="I239" s="91">
        <v>39</v>
      </c>
      <c r="J239" s="91">
        <v>40</v>
      </c>
      <c r="K239" s="1">
        <f t="shared" si="72"/>
        <v>37.5</v>
      </c>
      <c r="L239" s="1">
        <f t="shared" si="68"/>
        <v>75</v>
      </c>
      <c r="M239" s="91">
        <v>76</v>
      </c>
      <c r="N239" s="91">
        <v>77</v>
      </c>
      <c r="O239" s="5">
        <v>76</v>
      </c>
      <c r="P239" s="7">
        <v>73</v>
      </c>
      <c r="Q239" s="6">
        <f t="shared" si="73"/>
        <v>75.5</v>
      </c>
      <c r="R239" s="7">
        <v>40</v>
      </c>
      <c r="S239" s="94">
        <v>35</v>
      </c>
      <c r="T239" s="5">
        <v>43</v>
      </c>
      <c r="U239" s="6">
        <f t="shared" si="74"/>
        <v>268.5</v>
      </c>
      <c r="V239" s="11" t="b">
        <f t="shared" si="79"/>
        <v>1</v>
      </c>
      <c r="W239" s="11" t="b">
        <f t="shared" si="82"/>
        <v>1</v>
      </c>
      <c r="X239" s="40" t="b">
        <f t="shared" si="80"/>
        <v>1</v>
      </c>
      <c r="Y239" s="40" t="b">
        <f t="shared" si="84"/>
        <v>1</v>
      </c>
      <c r="Z239" s="40" t="b">
        <f t="shared" si="70"/>
        <v>1</v>
      </c>
      <c r="AA239" s="40" t="b">
        <f t="shared" si="69"/>
        <v>1</v>
      </c>
      <c r="AB239" s="40" t="b">
        <f t="shared" si="83"/>
        <v>1</v>
      </c>
    </row>
    <row r="240" spans="1:28" s="5" customFormat="1" x14ac:dyDescent="0.3">
      <c r="A240" s="5">
        <f t="shared" si="81"/>
        <v>239</v>
      </c>
      <c r="B240" s="189" t="s">
        <v>977</v>
      </c>
      <c r="C240" s="189" t="s">
        <v>1305</v>
      </c>
      <c r="D240" s="242" t="s">
        <v>950</v>
      </c>
      <c r="E240" s="190" t="s">
        <v>976</v>
      </c>
      <c r="F240" s="3" t="s">
        <v>24</v>
      </c>
      <c r="G240" s="91">
        <v>34</v>
      </c>
      <c r="H240" s="91">
        <v>21</v>
      </c>
      <c r="I240" s="91">
        <v>36</v>
      </c>
      <c r="J240" s="91">
        <v>36</v>
      </c>
      <c r="K240" s="1">
        <f t="shared" si="72"/>
        <v>31.75</v>
      </c>
      <c r="L240" s="1">
        <f t="shared" si="68"/>
        <v>63.5</v>
      </c>
      <c r="M240" s="91">
        <v>44</v>
      </c>
      <c r="N240" s="91">
        <v>71</v>
      </c>
      <c r="O240" s="5">
        <v>67</v>
      </c>
      <c r="P240" s="7">
        <v>80</v>
      </c>
      <c r="Q240" s="6">
        <f t="shared" si="73"/>
        <v>65.5</v>
      </c>
      <c r="R240" s="7">
        <v>30</v>
      </c>
      <c r="S240" s="94">
        <v>16</v>
      </c>
      <c r="T240" s="5">
        <v>28</v>
      </c>
      <c r="U240" s="6">
        <f t="shared" si="74"/>
        <v>203</v>
      </c>
      <c r="V240" s="11" t="b">
        <f t="shared" si="79"/>
        <v>1</v>
      </c>
      <c r="W240" s="11" t="b">
        <f t="shared" si="82"/>
        <v>1</v>
      </c>
      <c r="X240" s="40" t="b">
        <f t="shared" si="80"/>
        <v>0</v>
      </c>
      <c r="Y240" s="40" t="b">
        <f t="shared" si="84"/>
        <v>0</v>
      </c>
      <c r="Z240" s="40" t="b">
        <f t="shared" si="70"/>
        <v>0</v>
      </c>
      <c r="AA240" s="40" t="b">
        <f t="shared" si="69"/>
        <v>0</v>
      </c>
      <c r="AB240" s="40" t="b">
        <f t="shared" si="83"/>
        <v>0</v>
      </c>
    </row>
    <row r="241" spans="1:28" s="5" customFormat="1" x14ac:dyDescent="0.3">
      <c r="A241" s="5">
        <f t="shared" si="81"/>
        <v>240</v>
      </c>
      <c r="B241" s="189" t="s">
        <v>419</v>
      </c>
      <c r="C241" s="189" t="s">
        <v>1159</v>
      </c>
      <c r="D241" s="242" t="s">
        <v>376</v>
      </c>
      <c r="E241" s="190" t="s">
        <v>418</v>
      </c>
      <c r="F241" s="3" t="s">
        <v>24</v>
      </c>
      <c r="G241" s="91">
        <v>38</v>
      </c>
      <c r="H241" s="91">
        <v>34</v>
      </c>
      <c r="I241" s="91">
        <v>37</v>
      </c>
      <c r="J241" s="91">
        <v>38</v>
      </c>
      <c r="K241" s="1">
        <f t="shared" si="72"/>
        <v>36.75</v>
      </c>
      <c r="L241" s="1">
        <f t="shared" ref="L241:L248" si="85">K241*2</f>
        <v>73.5</v>
      </c>
      <c r="M241" s="91">
        <v>60</v>
      </c>
      <c r="N241" s="91">
        <v>73</v>
      </c>
      <c r="O241" s="5">
        <v>65</v>
      </c>
      <c r="P241" s="7">
        <v>65</v>
      </c>
      <c r="Q241" s="6">
        <f t="shared" si="73"/>
        <v>65.75</v>
      </c>
      <c r="R241" s="7">
        <v>40</v>
      </c>
      <c r="S241" s="94">
        <v>33</v>
      </c>
      <c r="T241" s="5">
        <v>42</v>
      </c>
      <c r="U241" s="6">
        <f t="shared" si="74"/>
        <v>254.25</v>
      </c>
      <c r="V241" s="11" t="b">
        <f t="shared" si="79"/>
        <v>1</v>
      </c>
      <c r="W241" s="11" t="b">
        <f t="shared" si="82"/>
        <v>1</v>
      </c>
      <c r="X241" s="40" t="b">
        <f t="shared" si="80"/>
        <v>1</v>
      </c>
      <c r="Y241" s="40" t="b">
        <f t="shared" si="84"/>
        <v>1</v>
      </c>
      <c r="Z241" s="40" t="b">
        <f t="shared" si="70"/>
        <v>1</v>
      </c>
      <c r="AA241" s="40" t="b">
        <f t="shared" ref="AA241:AA247" si="86">IF(U241,U241&gt;=206,U241&lt;206)</f>
        <v>1</v>
      </c>
      <c r="AB241" s="40" t="b">
        <f t="shared" si="83"/>
        <v>1</v>
      </c>
    </row>
    <row r="242" spans="1:28" s="5" customFormat="1" x14ac:dyDescent="0.3">
      <c r="A242" s="5">
        <f t="shared" si="81"/>
        <v>241</v>
      </c>
      <c r="B242" s="189" t="s">
        <v>349</v>
      </c>
      <c r="C242" s="189" t="s">
        <v>173</v>
      </c>
      <c r="D242" s="242" t="s">
        <v>323</v>
      </c>
      <c r="E242" s="190" t="s">
        <v>348</v>
      </c>
      <c r="F242" s="3" t="s">
        <v>24</v>
      </c>
      <c r="G242" s="91">
        <v>35</v>
      </c>
      <c r="H242" s="91">
        <v>34</v>
      </c>
      <c r="I242" s="91">
        <v>37</v>
      </c>
      <c r="J242" s="91">
        <v>36</v>
      </c>
      <c r="K242" s="1">
        <f t="shared" si="72"/>
        <v>35.5</v>
      </c>
      <c r="L242" s="1">
        <f t="shared" si="85"/>
        <v>71</v>
      </c>
      <c r="M242" s="91">
        <v>54</v>
      </c>
      <c r="N242" s="91">
        <v>70</v>
      </c>
      <c r="O242" s="5">
        <v>77</v>
      </c>
      <c r="P242" s="7">
        <v>80</v>
      </c>
      <c r="Q242" s="6">
        <f t="shared" si="73"/>
        <v>70.25</v>
      </c>
      <c r="R242" s="7">
        <v>40</v>
      </c>
      <c r="S242" s="94">
        <v>35</v>
      </c>
      <c r="T242" s="5">
        <v>42</v>
      </c>
      <c r="U242" s="6">
        <f t="shared" si="74"/>
        <v>258.25</v>
      </c>
      <c r="V242" s="11" t="b">
        <f t="shared" si="79"/>
        <v>1</v>
      </c>
      <c r="W242" s="11" t="b">
        <f t="shared" si="82"/>
        <v>1</v>
      </c>
      <c r="X242" s="40" t="b">
        <f t="shared" si="80"/>
        <v>1</v>
      </c>
      <c r="Y242" s="40" t="b">
        <f t="shared" si="84"/>
        <v>1</v>
      </c>
      <c r="Z242" s="40" t="b">
        <f t="shared" si="70"/>
        <v>1</v>
      </c>
      <c r="AA242" s="40" t="b">
        <f t="shared" si="86"/>
        <v>1</v>
      </c>
      <c r="AB242" s="40" t="b">
        <f t="shared" si="83"/>
        <v>1</v>
      </c>
    </row>
    <row r="243" spans="1:28" s="5" customFormat="1" x14ac:dyDescent="0.3">
      <c r="A243" s="5">
        <f t="shared" si="81"/>
        <v>242</v>
      </c>
      <c r="B243" s="189" t="s">
        <v>581</v>
      </c>
      <c r="C243" s="189" t="s">
        <v>159</v>
      </c>
      <c r="D243" s="242" t="s">
        <v>573</v>
      </c>
      <c r="E243" s="190" t="s">
        <v>580</v>
      </c>
      <c r="F243" s="3" t="s">
        <v>24</v>
      </c>
      <c r="G243" s="91">
        <v>35</v>
      </c>
      <c r="H243" s="91">
        <v>34</v>
      </c>
      <c r="I243" s="91">
        <v>37</v>
      </c>
      <c r="J243" s="91">
        <v>40</v>
      </c>
      <c r="K243" s="1">
        <f t="shared" si="72"/>
        <v>36.5</v>
      </c>
      <c r="L243" s="1">
        <f t="shared" si="85"/>
        <v>73</v>
      </c>
      <c r="M243" s="91">
        <v>55</v>
      </c>
      <c r="N243" s="91">
        <v>71</v>
      </c>
      <c r="O243" s="5">
        <v>69</v>
      </c>
      <c r="P243" s="7">
        <v>80</v>
      </c>
      <c r="Q243" s="6">
        <f t="shared" si="73"/>
        <v>68.75</v>
      </c>
      <c r="R243" s="7">
        <v>30</v>
      </c>
      <c r="S243" s="94">
        <v>39</v>
      </c>
      <c r="T243" s="5">
        <v>42</v>
      </c>
      <c r="U243" s="6">
        <f t="shared" si="74"/>
        <v>252.75</v>
      </c>
      <c r="V243" s="11" t="b">
        <f t="shared" si="79"/>
        <v>1</v>
      </c>
      <c r="W243" s="11" t="b">
        <f t="shared" si="82"/>
        <v>1</v>
      </c>
      <c r="X243" s="40" t="b">
        <f t="shared" si="80"/>
        <v>0</v>
      </c>
      <c r="Y243" s="40" t="b">
        <f t="shared" si="84"/>
        <v>1</v>
      </c>
      <c r="Z243" s="40" t="b">
        <f t="shared" si="70"/>
        <v>1</v>
      </c>
      <c r="AA243" s="40" t="b">
        <f t="shared" si="86"/>
        <v>1</v>
      </c>
      <c r="AB243" s="40" t="b">
        <f t="shared" si="83"/>
        <v>0</v>
      </c>
    </row>
    <row r="244" spans="1:28" s="5" customFormat="1" x14ac:dyDescent="0.3">
      <c r="A244" s="5">
        <f t="shared" ref="A244:A247" si="87">A243+1</f>
        <v>243</v>
      </c>
      <c r="B244" s="189" t="s">
        <v>542</v>
      </c>
      <c r="C244" s="189" t="s">
        <v>156</v>
      </c>
      <c r="D244" s="242" t="s">
        <v>516</v>
      </c>
      <c r="E244" s="190" t="s">
        <v>541</v>
      </c>
      <c r="F244" s="3" t="s">
        <v>24</v>
      </c>
      <c r="G244" s="91">
        <v>39</v>
      </c>
      <c r="H244" s="91">
        <v>30</v>
      </c>
      <c r="I244" s="91">
        <v>36</v>
      </c>
      <c r="J244" s="91">
        <v>39</v>
      </c>
      <c r="K244" s="1">
        <f t="shared" si="72"/>
        <v>36</v>
      </c>
      <c r="L244" s="1">
        <f t="shared" si="85"/>
        <v>72</v>
      </c>
      <c r="M244" s="91">
        <v>28</v>
      </c>
      <c r="N244" s="91">
        <v>60</v>
      </c>
      <c r="O244" s="5">
        <v>67</v>
      </c>
      <c r="P244" s="7">
        <v>80</v>
      </c>
      <c r="Q244" s="6">
        <f t="shared" si="73"/>
        <v>58.75</v>
      </c>
      <c r="R244" s="7">
        <v>40</v>
      </c>
      <c r="S244" s="94">
        <v>34</v>
      </c>
      <c r="T244" s="5">
        <v>43</v>
      </c>
      <c r="U244" s="6">
        <f t="shared" si="74"/>
        <v>247.75</v>
      </c>
      <c r="V244" s="11" t="b">
        <f t="shared" si="79"/>
        <v>1</v>
      </c>
      <c r="W244" s="11" t="b">
        <f t="shared" si="82"/>
        <v>1</v>
      </c>
      <c r="X244" s="40" t="b">
        <f t="shared" si="80"/>
        <v>1</v>
      </c>
      <c r="Y244" s="40" t="b">
        <f t="shared" si="84"/>
        <v>1</v>
      </c>
      <c r="Z244" s="40" t="b">
        <f t="shared" si="70"/>
        <v>1</v>
      </c>
      <c r="AA244" s="40" t="b">
        <f t="shared" si="86"/>
        <v>1</v>
      </c>
      <c r="AB244" s="40" t="b">
        <f t="shared" si="83"/>
        <v>1</v>
      </c>
    </row>
    <row r="245" spans="1:28" s="5" customFormat="1" x14ac:dyDescent="0.3">
      <c r="A245" s="5">
        <f t="shared" si="87"/>
        <v>244</v>
      </c>
      <c r="B245" s="189" t="s">
        <v>96</v>
      </c>
      <c r="C245" s="189" t="s">
        <v>291</v>
      </c>
      <c r="D245" s="242" t="s">
        <v>469</v>
      </c>
      <c r="E245" s="190" t="s">
        <v>482</v>
      </c>
      <c r="F245" s="3" t="s">
        <v>24</v>
      </c>
      <c r="G245" s="91">
        <v>39</v>
      </c>
      <c r="H245" s="91">
        <v>35</v>
      </c>
      <c r="I245" s="91">
        <v>37</v>
      </c>
      <c r="J245" s="91">
        <v>39</v>
      </c>
      <c r="K245" s="1">
        <f t="shared" si="72"/>
        <v>37.5</v>
      </c>
      <c r="L245" s="1">
        <f t="shared" si="85"/>
        <v>75</v>
      </c>
      <c r="M245" s="91">
        <v>77</v>
      </c>
      <c r="N245" s="91">
        <v>70</v>
      </c>
      <c r="O245" s="5">
        <v>75</v>
      </c>
      <c r="P245" s="7">
        <v>80</v>
      </c>
      <c r="Q245" s="6">
        <f t="shared" si="73"/>
        <v>75.5</v>
      </c>
      <c r="R245" s="7">
        <v>40</v>
      </c>
      <c r="S245" s="94">
        <v>41</v>
      </c>
      <c r="T245" s="5">
        <v>41</v>
      </c>
      <c r="U245" s="6">
        <f t="shared" si="74"/>
        <v>272.5</v>
      </c>
      <c r="V245" s="11" t="b">
        <f t="shared" si="79"/>
        <v>1</v>
      </c>
      <c r="W245" s="11" t="b">
        <f t="shared" si="82"/>
        <v>1</v>
      </c>
      <c r="X245" s="40" t="b">
        <f t="shared" si="80"/>
        <v>1</v>
      </c>
      <c r="Y245" s="40" t="b">
        <f t="shared" si="84"/>
        <v>1</v>
      </c>
      <c r="Z245" s="40" t="b">
        <f t="shared" si="70"/>
        <v>1</v>
      </c>
      <c r="AA245" s="40" t="b">
        <f t="shared" si="86"/>
        <v>1</v>
      </c>
      <c r="AB245" s="40" t="b">
        <f t="shared" si="83"/>
        <v>1</v>
      </c>
    </row>
    <row r="246" spans="1:28" x14ac:dyDescent="0.3">
      <c r="A246" s="5">
        <f t="shared" si="87"/>
        <v>245</v>
      </c>
      <c r="B246" s="189" t="s">
        <v>1290</v>
      </c>
      <c r="C246" s="189" t="s">
        <v>1184</v>
      </c>
      <c r="D246" s="242" t="s">
        <v>469</v>
      </c>
      <c r="E246" s="190" t="s">
        <v>486</v>
      </c>
      <c r="F246" s="3" t="s">
        <v>24</v>
      </c>
      <c r="G246" s="91">
        <v>38</v>
      </c>
      <c r="H246" s="91">
        <v>34</v>
      </c>
      <c r="I246" s="91">
        <v>38</v>
      </c>
      <c r="J246" s="91">
        <v>39</v>
      </c>
      <c r="K246" s="1">
        <f t="shared" si="72"/>
        <v>37.25</v>
      </c>
      <c r="L246" s="1">
        <f t="shared" si="85"/>
        <v>74.5</v>
      </c>
      <c r="M246" s="91">
        <v>74</v>
      </c>
      <c r="N246" s="91">
        <v>77</v>
      </c>
      <c r="O246" s="5">
        <v>76</v>
      </c>
      <c r="P246" s="7">
        <v>78</v>
      </c>
      <c r="Q246" s="6">
        <f t="shared" si="73"/>
        <v>76.25</v>
      </c>
      <c r="R246" s="7">
        <v>40</v>
      </c>
      <c r="S246" s="94">
        <v>36</v>
      </c>
      <c r="T246" s="5">
        <v>44</v>
      </c>
      <c r="U246" s="6">
        <f t="shared" si="74"/>
        <v>270.75</v>
      </c>
      <c r="V246" s="11" t="b">
        <f t="shared" si="79"/>
        <v>1</v>
      </c>
      <c r="W246" s="11" t="b">
        <f t="shared" si="82"/>
        <v>1</v>
      </c>
      <c r="X246" s="40" t="b">
        <f t="shared" si="80"/>
        <v>1</v>
      </c>
      <c r="Y246" s="40" t="b">
        <f t="shared" si="84"/>
        <v>1</v>
      </c>
      <c r="Z246" s="40" t="b">
        <f t="shared" si="70"/>
        <v>1</v>
      </c>
      <c r="AA246" s="40" t="b">
        <f t="shared" si="86"/>
        <v>1</v>
      </c>
      <c r="AB246" s="40" t="b">
        <f t="shared" si="83"/>
        <v>1</v>
      </c>
    </row>
    <row r="247" spans="1:28" x14ac:dyDescent="0.3">
      <c r="A247" s="5">
        <f t="shared" si="87"/>
        <v>246</v>
      </c>
      <c r="B247" s="189" t="s">
        <v>611</v>
      </c>
      <c r="C247" s="189" t="s">
        <v>102</v>
      </c>
      <c r="D247" s="242" t="s">
        <v>595</v>
      </c>
      <c r="E247" s="190" t="s">
        <v>610</v>
      </c>
      <c r="F247" s="3" t="s">
        <v>24</v>
      </c>
      <c r="G247" s="91">
        <v>38</v>
      </c>
      <c r="H247" s="91">
        <v>34</v>
      </c>
      <c r="I247" s="91">
        <v>37</v>
      </c>
      <c r="J247" s="91">
        <v>39</v>
      </c>
      <c r="K247" s="1">
        <f t="shared" si="72"/>
        <v>37</v>
      </c>
      <c r="L247" s="1">
        <f t="shared" si="85"/>
        <v>74</v>
      </c>
      <c r="M247" s="91">
        <v>66</v>
      </c>
      <c r="N247" s="91">
        <v>76</v>
      </c>
      <c r="O247" s="5">
        <v>73</v>
      </c>
      <c r="P247" s="7">
        <v>79</v>
      </c>
      <c r="Q247" s="6">
        <f t="shared" si="73"/>
        <v>73.5</v>
      </c>
      <c r="R247" s="7">
        <v>40</v>
      </c>
      <c r="S247" s="94">
        <v>31</v>
      </c>
      <c r="T247" s="5">
        <v>40</v>
      </c>
      <c r="U247" s="6">
        <f t="shared" si="74"/>
        <v>258.5</v>
      </c>
      <c r="V247" s="11" t="b">
        <f t="shared" si="79"/>
        <v>1</v>
      </c>
      <c r="W247" s="11" t="b">
        <f t="shared" si="82"/>
        <v>1</v>
      </c>
      <c r="X247" s="40" t="b">
        <f t="shared" si="80"/>
        <v>1</v>
      </c>
      <c r="Y247" s="40" t="b">
        <f t="shared" si="84"/>
        <v>1</v>
      </c>
      <c r="Z247" s="40" t="b">
        <f t="shared" si="70"/>
        <v>1</v>
      </c>
      <c r="AA247" s="40" t="b">
        <f t="shared" si="86"/>
        <v>1</v>
      </c>
      <c r="AB247" s="40" t="b">
        <f t="shared" si="83"/>
        <v>1</v>
      </c>
    </row>
    <row r="248" spans="1:28" s="5" customFormat="1" x14ac:dyDescent="0.3">
      <c r="A248" s="5" t="s">
        <v>15</v>
      </c>
      <c r="B248" s="4"/>
      <c r="C248" s="47"/>
      <c r="D248" s="245"/>
      <c r="E248" s="37" t="s">
        <v>16</v>
      </c>
      <c r="F248" s="37"/>
      <c r="G248" s="27">
        <f>AVERAGE(G225:G247)</f>
        <v>36.74</v>
      </c>
      <c r="H248" s="27">
        <f>AVERAGE(H225:H247)</f>
        <v>31.41</v>
      </c>
      <c r="I248" s="27">
        <f>AVERAGE(I225:I247)</f>
        <v>36.82</v>
      </c>
      <c r="J248" s="27">
        <f>AVERAGE(J225:J247)</f>
        <v>37.82</v>
      </c>
      <c r="K248" s="27">
        <f>AVERAGE(K225:K247)</f>
        <v>35.78</v>
      </c>
      <c r="L248" s="27">
        <f t="shared" si="85"/>
        <v>71.56</v>
      </c>
      <c r="M248" s="27">
        <f t="shared" ref="M248:T248" si="88">AVERAGE(M225:M247)</f>
        <v>60.3</v>
      </c>
      <c r="N248" s="27">
        <f t="shared" si="88"/>
        <v>66.180000000000007</v>
      </c>
      <c r="O248" s="27">
        <f t="shared" si="88"/>
        <v>69.319999999999993</v>
      </c>
      <c r="P248" s="27">
        <f t="shared" si="88"/>
        <v>77.95</v>
      </c>
      <c r="Q248" s="38">
        <f t="shared" si="88"/>
        <v>68.209999999999994</v>
      </c>
      <c r="R248" s="27">
        <f t="shared" si="88"/>
        <v>33.18</v>
      </c>
      <c r="S248" s="27">
        <f t="shared" si="88"/>
        <v>31.3</v>
      </c>
      <c r="T248" s="27">
        <f t="shared" si="88"/>
        <v>39.450000000000003</v>
      </c>
      <c r="U248" s="6"/>
      <c r="V248" s="11"/>
      <c r="W248" s="11"/>
      <c r="AA248" s="40"/>
      <c r="AB248" s="4"/>
    </row>
    <row r="249" spans="1:28" s="5" customFormat="1" x14ac:dyDescent="0.3">
      <c r="B249" s="4"/>
      <c r="C249" s="47"/>
      <c r="D249" s="245"/>
      <c r="E249" s="37"/>
      <c r="F249" s="37"/>
      <c r="G249" s="27"/>
      <c r="H249" s="27"/>
      <c r="I249" s="27"/>
      <c r="J249" s="27"/>
      <c r="K249" s="70"/>
      <c r="L249" s="70"/>
      <c r="M249" s="27"/>
      <c r="N249" s="27"/>
      <c r="O249" s="27"/>
      <c r="P249" s="27"/>
      <c r="Q249" s="27"/>
      <c r="R249" s="27"/>
      <c r="S249" s="11"/>
      <c r="T249" s="11"/>
      <c r="W249" s="40"/>
      <c r="X249" s="4"/>
    </row>
  </sheetData>
  <sheetProtection algorithmName="SHA-512" hashValue="7gUNPSsndd6K3z+lC/VtLvPOpOq3UjXp/WQLkcCAxu3OwWOAQTZEBw4Igfv9GD+CA15k+XCFfum2IJUmmWEuYQ==" saltValue="fHCJFBOjVGFKwrJCutpYuA==" spinCount="100000" sheet="1" objects="1" scenarios="1"/>
  <phoneticPr fontId="4" type="noConversion"/>
  <conditionalFormatting sqref="B11 D11">
    <cfRule type="cellIs" dxfId="19" priority="8" stopIfTrue="1" operator="lessThan">
      <formula>0</formula>
    </cfRule>
  </conditionalFormatting>
  <pageMargins left="0.34" right="0.34" top="0.75" bottom="0.5" header="0.5" footer="0.5"/>
  <pageSetup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topLeftCell="A158" workbookViewId="0">
      <selection activeCell="B177" sqref="B177"/>
    </sheetView>
  </sheetViews>
  <sheetFormatPr defaultRowHeight="13.2" x14ac:dyDescent="0.25"/>
  <cols>
    <col min="1" max="1" width="16.109375" bestFit="1" customWidth="1"/>
    <col min="3" max="3" width="15.6640625" style="185" bestFit="1" customWidth="1"/>
    <col min="4" max="4" width="11.44140625" style="185" bestFit="1" customWidth="1"/>
    <col min="5" max="7" width="9.109375" style="185"/>
  </cols>
  <sheetData>
    <row r="1" spans="1:7" x14ac:dyDescent="0.25">
      <c r="A1" t="s">
        <v>1090</v>
      </c>
      <c r="B1" t="s">
        <v>1091</v>
      </c>
      <c r="C1" s="185" t="s">
        <v>215</v>
      </c>
      <c r="D1" s="185" t="s">
        <v>1092</v>
      </c>
      <c r="E1" s="185" t="s">
        <v>216</v>
      </c>
      <c r="F1" s="185" t="s">
        <v>1093</v>
      </c>
      <c r="G1" s="185" t="s">
        <v>1094</v>
      </c>
    </row>
    <row r="2" spans="1:7" x14ac:dyDescent="0.25">
      <c r="A2" t="s">
        <v>1095</v>
      </c>
      <c r="B2" t="s">
        <v>157</v>
      </c>
      <c r="C2" s="185" t="s">
        <v>72</v>
      </c>
      <c r="D2" s="185" t="s">
        <v>20</v>
      </c>
      <c r="E2" s="185" t="s">
        <v>21</v>
      </c>
      <c r="F2" s="185" t="s">
        <v>247</v>
      </c>
      <c r="G2" s="185" t="s">
        <v>1096</v>
      </c>
    </row>
    <row r="3" spans="1:7" x14ac:dyDescent="0.25">
      <c r="A3" t="s">
        <v>1097</v>
      </c>
      <c r="B3" t="s">
        <v>172</v>
      </c>
      <c r="C3" s="185" t="s">
        <v>72</v>
      </c>
      <c r="D3" s="185" t="s">
        <v>24</v>
      </c>
      <c r="E3" s="185" t="s">
        <v>224</v>
      </c>
      <c r="F3" s="185" t="s">
        <v>247</v>
      </c>
      <c r="G3" s="185" t="s">
        <v>224</v>
      </c>
    </row>
    <row r="4" spans="1:7" x14ac:dyDescent="0.25">
      <c r="A4" t="s">
        <v>251</v>
      </c>
      <c r="B4" t="s">
        <v>86</v>
      </c>
      <c r="C4" s="185" t="s">
        <v>72</v>
      </c>
      <c r="D4" s="185" t="s">
        <v>19</v>
      </c>
      <c r="E4" s="185" t="s">
        <v>224</v>
      </c>
      <c r="F4" s="185" t="s">
        <v>247</v>
      </c>
      <c r="G4" s="185" t="s">
        <v>224</v>
      </c>
    </row>
    <row r="5" spans="1:7" x14ac:dyDescent="0.25">
      <c r="A5" t="s">
        <v>253</v>
      </c>
      <c r="B5" t="s">
        <v>181</v>
      </c>
      <c r="C5" s="185" t="s">
        <v>72</v>
      </c>
      <c r="D5" s="185" t="s">
        <v>17</v>
      </c>
      <c r="E5" s="185" t="s">
        <v>224</v>
      </c>
      <c r="F5" s="185" t="s">
        <v>247</v>
      </c>
      <c r="G5" s="185" t="s">
        <v>224</v>
      </c>
    </row>
    <row r="6" spans="1:7" x14ac:dyDescent="0.25">
      <c r="A6" t="s">
        <v>255</v>
      </c>
      <c r="B6" t="s">
        <v>102</v>
      </c>
      <c r="C6" s="185" t="s">
        <v>72</v>
      </c>
      <c r="D6" s="185" t="s">
        <v>20</v>
      </c>
      <c r="E6" s="185" t="s">
        <v>224</v>
      </c>
      <c r="F6" s="185" t="s">
        <v>247</v>
      </c>
      <c r="G6" s="185" t="s">
        <v>224</v>
      </c>
    </row>
    <row r="7" spans="1:7" x14ac:dyDescent="0.25">
      <c r="A7" t="s">
        <v>257</v>
      </c>
      <c r="B7" t="s">
        <v>532</v>
      </c>
      <c r="C7" s="185" t="s">
        <v>72</v>
      </c>
      <c r="D7" s="185" t="s">
        <v>17</v>
      </c>
      <c r="E7" s="185" t="s">
        <v>21</v>
      </c>
      <c r="F7" s="185" t="s">
        <v>247</v>
      </c>
      <c r="G7" s="185" t="s">
        <v>224</v>
      </c>
    </row>
    <row r="8" spans="1:7" x14ac:dyDescent="0.25">
      <c r="A8" t="s">
        <v>259</v>
      </c>
      <c r="B8" t="s">
        <v>1098</v>
      </c>
      <c r="C8" s="185" t="s">
        <v>72</v>
      </c>
      <c r="D8" s="185" t="s">
        <v>21</v>
      </c>
      <c r="E8" s="185" t="s">
        <v>224</v>
      </c>
      <c r="F8" s="185" t="s">
        <v>247</v>
      </c>
      <c r="G8" s="185" t="s">
        <v>1099</v>
      </c>
    </row>
    <row r="9" spans="1:7" x14ac:dyDescent="0.25">
      <c r="A9" t="s">
        <v>126</v>
      </c>
      <c r="B9" t="s">
        <v>142</v>
      </c>
      <c r="C9" s="185" t="s">
        <v>72</v>
      </c>
      <c r="D9" s="185" t="s">
        <v>21</v>
      </c>
      <c r="E9" s="185" t="s">
        <v>21</v>
      </c>
      <c r="F9" s="185" t="s">
        <v>247</v>
      </c>
      <c r="G9" s="185" t="s">
        <v>224</v>
      </c>
    </row>
    <row r="10" spans="1:7" x14ac:dyDescent="0.25">
      <c r="A10" t="s">
        <v>263</v>
      </c>
      <c r="B10" t="s">
        <v>131</v>
      </c>
      <c r="C10" s="185" t="s">
        <v>72</v>
      </c>
      <c r="D10" s="185" t="s">
        <v>0</v>
      </c>
      <c r="E10" s="185" t="s">
        <v>224</v>
      </c>
      <c r="F10" s="185" t="s">
        <v>247</v>
      </c>
      <c r="G10" s="185" t="s">
        <v>224</v>
      </c>
    </row>
    <row r="11" spans="1:7" x14ac:dyDescent="0.25">
      <c r="A11" t="s">
        <v>1100</v>
      </c>
      <c r="B11" t="s">
        <v>136</v>
      </c>
      <c r="C11" s="185" t="s">
        <v>72</v>
      </c>
      <c r="D11" s="185" t="s">
        <v>18</v>
      </c>
      <c r="E11" s="185" t="s">
        <v>224</v>
      </c>
      <c r="F11" s="185" t="s">
        <v>247</v>
      </c>
      <c r="G11" s="185" t="s">
        <v>1096</v>
      </c>
    </row>
    <row r="12" spans="1:7" x14ac:dyDescent="0.25">
      <c r="A12" t="s">
        <v>269</v>
      </c>
      <c r="B12" t="s">
        <v>1101</v>
      </c>
      <c r="C12" s="185" t="s">
        <v>72</v>
      </c>
      <c r="D12" s="185" t="s">
        <v>22</v>
      </c>
      <c r="E12" s="185" t="s">
        <v>224</v>
      </c>
      <c r="F12" s="185" t="s">
        <v>247</v>
      </c>
      <c r="G12" s="185" t="s">
        <v>1102</v>
      </c>
    </row>
    <row r="13" spans="1:7" x14ac:dyDescent="0.25">
      <c r="A13" t="s">
        <v>271</v>
      </c>
      <c r="B13" t="s">
        <v>1103</v>
      </c>
      <c r="C13" s="185" t="s">
        <v>72</v>
      </c>
      <c r="D13" s="185" t="s">
        <v>17</v>
      </c>
      <c r="E13" s="185" t="s">
        <v>224</v>
      </c>
      <c r="F13" s="185" t="s">
        <v>247</v>
      </c>
      <c r="G13" s="185" t="s">
        <v>1096</v>
      </c>
    </row>
    <row r="14" spans="1:7" x14ac:dyDescent="0.25">
      <c r="A14" t="s">
        <v>273</v>
      </c>
      <c r="B14" t="s">
        <v>1104</v>
      </c>
      <c r="C14" s="185" t="s">
        <v>72</v>
      </c>
      <c r="D14" s="185" t="s">
        <v>22</v>
      </c>
      <c r="E14" s="185" t="s">
        <v>224</v>
      </c>
      <c r="F14" s="185" t="s">
        <v>247</v>
      </c>
      <c r="G14" s="185" t="s">
        <v>224</v>
      </c>
    </row>
    <row r="15" spans="1:7" x14ac:dyDescent="0.25">
      <c r="A15" t="s">
        <v>275</v>
      </c>
      <c r="B15" t="s">
        <v>163</v>
      </c>
      <c r="C15" s="185" t="s">
        <v>72</v>
      </c>
      <c r="D15" s="185" t="s">
        <v>23</v>
      </c>
      <c r="E15" s="185" t="s">
        <v>224</v>
      </c>
      <c r="F15" s="185" t="s">
        <v>247</v>
      </c>
      <c r="G15" s="185" t="s">
        <v>224</v>
      </c>
    </row>
    <row r="16" spans="1:7" x14ac:dyDescent="0.25">
      <c r="A16" t="s">
        <v>277</v>
      </c>
      <c r="B16" t="s">
        <v>143</v>
      </c>
      <c r="C16" s="185" t="s">
        <v>72</v>
      </c>
      <c r="D16" s="185" t="s">
        <v>0</v>
      </c>
      <c r="E16" s="185" t="s">
        <v>21</v>
      </c>
      <c r="F16" s="185" t="s">
        <v>247</v>
      </c>
      <c r="G16" s="185" t="s">
        <v>224</v>
      </c>
    </row>
    <row r="17" spans="1:7" x14ac:dyDescent="0.25">
      <c r="A17" t="s">
        <v>279</v>
      </c>
      <c r="B17" t="s">
        <v>1105</v>
      </c>
      <c r="C17" s="185" t="s">
        <v>72</v>
      </c>
      <c r="D17" s="185" t="s">
        <v>14</v>
      </c>
      <c r="E17" s="185" t="s">
        <v>224</v>
      </c>
      <c r="F17" s="185" t="s">
        <v>247</v>
      </c>
      <c r="G17" s="185" t="s">
        <v>224</v>
      </c>
    </row>
    <row r="18" spans="1:7" x14ac:dyDescent="0.25">
      <c r="A18" t="s">
        <v>281</v>
      </c>
      <c r="B18" t="s">
        <v>1106</v>
      </c>
      <c r="C18" s="185" t="s">
        <v>72</v>
      </c>
      <c r="D18" s="185" t="s">
        <v>14</v>
      </c>
      <c r="E18" s="185" t="s">
        <v>224</v>
      </c>
      <c r="F18" s="185" t="s">
        <v>247</v>
      </c>
      <c r="G18" s="185" t="s">
        <v>224</v>
      </c>
    </row>
    <row r="19" spans="1:7" x14ac:dyDescent="0.25">
      <c r="A19" t="s">
        <v>1107</v>
      </c>
      <c r="B19" t="s">
        <v>1108</v>
      </c>
      <c r="C19" s="185" t="s">
        <v>72</v>
      </c>
      <c r="D19" s="185" t="s">
        <v>18</v>
      </c>
      <c r="E19" s="185" t="s">
        <v>21</v>
      </c>
      <c r="F19" s="185" t="s">
        <v>247</v>
      </c>
      <c r="G19" s="185" t="s">
        <v>224</v>
      </c>
    </row>
    <row r="20" spans="1:7" x14ac:dyDescent="0.25">
      <c r="A20" t="s">
        <v>284</v>
      </c>
      <c r="B20" t="s">
        <v>1109</v>
      </c>
      <c r="C20" s="185" t="s">
        <v>72</v>
      </c>
      <c r="D20" s="185" t="s">
        <v>19</v>
      </c>
      <c r="E20" s="185" t="s">
        <v>21</v>
      </c>
      <c r="F20" s="185" t="s">
        <v>247</v>
      </c>
      <c r="G20" s="185" t="s">
        <v>1099</v>
      </c>
    </row>
    <row r="21" spans="1:7" x14ac:dyDescent="0.25">
      <c r="A21" t="s">
        <v>290</v>
      </c>
      <c r="B21" t="s">
        <v>170</v>
      </c>
      <c r="C21" s="185" t="s">
        <v>291</v>
      </c>
      <c r="D21" s="185" t="s">
        <v>17</v>
      </c>
      <c r="E21" s="185" t="s">
        <v>224</v>
      </c>
      <c r="F21" s="185" t="s">
        <v>247</v>
      </c>
      <c r="G21" s="185" t="s">
        <v>224</v>
      </c>
    </row>
    <row r="22" spans="1:7" x14ac:dyDescent="0.25">
      <c r="A22" t="s">
        <v>293</v>
      </c>
      <c r="B22" t="s">
        <v>1117</v>
      </c>
      <c r="C22" s="185" t="s">
        <v>291</v>
      </c>
      <c r="D22" s="185" t="s">
        <v>18</v>
      </c>
      <c r="E22" s="185" t="s">
        <v>224</v>
      </c>
      <c r="F22" s="185" t="s">
        <v>247</v>
      </c>
      <c r="G22" s="185" t="s">
        <v>1099</v>
      </c>
    </row>
    <row r="23" spans="1:7" x14ac:dyDescent="0.25">
      <c r="A23" t="s">
        <v>295</v>
      </c>
      <c r="B23" t="s">
        <v>1118</v>
      </c>
      <c r="C23" s="185" t="s">
        <v>291</v>
      </c>
      <c r="D23" s="185" t="s">
        <v>19</v>
      </c>
      <c r="E23" s="185" t="s">
        <v>224</v>
      </c>
      <c r="F23" s="185" t="s">
        <v>247</v>
      </c>
      <c r="G23" s="185" t="s">
        <v>1099</v>
      </c>
    </row>
    <row r="24" spans="1:7" x14ac:dyDescent="0.25">
      <c r="A24" t="s">
        <v>297</v>
      </c>
      <c r="B24" t="s">
        <v>1119</v>
      </c>
      <c r="C24" s="185" t="s">
        <v>291</v>
      </c>
      <c r="D24" s="185" t="s">
        <v>14</v>
      </c>
      <c r="E24" s="185" t="s">
        <v>21</v>
      </c>
      <c r="F24" s="185" t="s">
        <v>247</v>
      </c>
      <c r="G24" s="185" t="s">
        <v>1099</v>
      </c>
    </row>
    <row r="25" spans="1:7" x14ac:dyDescent="0.25">
      <c r="A25" t="s">
        <v>299</v>
      </c>
      <c r="B25" t="s">
        <v>1120</v>
      </c>
      <c r="C25" s="185" t="s">
        <v>291</v>
      </c>
      <c r="D25" s="185" t="s">
        <v>20</v>
      </c>
      <c r="E25" s="185" t="s">
        <v>224</v>
      </c>
      <c r="F25" s="185" t="s">
        <v>247</v>
      </c>
      <c r="G25" s="185" t="s">
        <v>1099</v>
      </c>
    </row>
    <row r="26" spans="1:7" x14ac:dyDescent="0.25">
      <c r="A26" t="s">
        <v>1121</v>
      </c>
      <c r="B26" t="s">
        <v>154</v>
      </c>
      <c r="C26" s="185" t="s">
        <v>291</v>
      </c>
      <c r="D26" s="185" t="s">
        <v>0</v>
      </c>
      <c r="E26" s="185" t="s">
        <v>21</v>
      </c>
      <c r="F26" s="185" t="s">
        <v>247</v>
      </c>
      <c r="G26" s="185" t="s">
        <v>224</v>
      </c>
    </row>
    <row r="27" spans="1:7" x14ac:dyDescent="0.25">
      <c r="A27" t="s">
        <v>303</v>
      </c>
      <c r="B27" t="s">
        <v>1122</v>
      </c>
      <c r="C27" s="185" t="s">
        <v>291</v>
      </c>
      <c r="D27" s="185" t="s">
        <v>21</v>
      </c>
      <c r="E27" s="185" t="s">
        <v>224</v>
      </c>
      <c r="F27" s="185" t="s">
        <v>247</v>
      </c>
      <c r="G27" s="185" t="s">
        <v>1099</v>
      </c>
    </row>
    <row r="28" spans="1:7" x14ac:dyDescent="0.25">
      <c r="A28" t="s">
        <v>305</v>
      </c>
      <c r="B28" t="s">
        <v>160</v>
      </c>
      <c r="C28" s="185" t="s">
        <v>291</v>
      </c>
      <c r="D28" s="185" t="s">
        <v>18</v>
      </c>
      <c r="E28" s="185" t="s">
        <v>224</v>
      </c>
      <c r="F28" s="185" t="s">
        <v>247</v>
      </c>
      <c r="G28" s="185" t="s">
        <v>224</v>
      </c>
    </row>
    <row r="29" spans="1:7" x14ac:dyDescent="0.25">
      <c r="A29" t="s">
        <v>1123</v>
      </c>
      <c r="B29" t="s">
        <v>95</v>
      </c>
      <c r="C29" s="185" t="s">
        <v>291</v>
      </c>
      <c r="D29" s="185" t="s">
        <v>19</v>
      </c>
      <c r="E29" s="185" t="s">
        <v>224</v>
      </c>
      <c r="F29" s="185" t="s">
        <v>247</v>
      </c>
      <c r="G29" s="185" t="s">
        <v>224</v>
      </c>
    </row>
    <row r="30" spans="1:7" x14ac:dyDescent="0.25">
      <c r="A30" t="s">
        <v>1123</v>
      </c>
      <c r="B30" t="s">
        <v>1124</v>
      </c>
      <c r="C30" s="185" t="s">
        <v>291</v>
      </c>
      <c r="D30" s="185" t="s">
        <v>22</v>
      </c>
      <c r="E30" s="185" t="s">
        <v>21</v>
      </c>
      <c r="F30" s="185" t="s">
        <v>247</v>
      </c>
      <c r="G30" s="185" t="s">
        <v>224</v>
      </c>
    </row>
    <row r="31" spans="1:7" x14ac:dyDescent="0.25">
      <c r="A31" t="s">
        <v>166</v>
      </c>
      <c r="B31" t="s">
        <v>1125</v>
      </c>
      <c r="C31" s="185" t="s">
        <v>291</v>
      </c>
      <c r="D31" s="185" t="s">
        <v>23</v>
      </c>
      <c r="E31" s="185" t="s">
        <v>21</v>
      </c>
      <c r="F31" s="185" t="s">
        <v>247</v>
      </c>
      <c r="G31" s="185" t="s">
        <v>224</v>
      </c>
    </row>
    <row r="32" spans="1:7" x14ac:dyDescent="0.25">
      <c r="A32" t="s">
        <v>1128</v>
      </c>
      <c r="B32" t="s">
        <v>175</v>
      </c>
      <c r="C32" s="185" t="s">
        <v>323</v>
      </c>
      <c r="D32" s="185" t="s">
        <v>21</v>
      </c>
      <c r="E32" s="185" t="s">
        <v>224</v>
      </c>
      <c r="F32" s="185" t="s">
        <v>247</v>
      </c>
      <c r="G32" s="185" t="s">
        <v>1096</v>
      </c>
    </row>
    <row r="33" spans="1:7" x14ac:dyDescent="0.25">
      <c r="A33" t="s">
        <v>1128</v>
      </c>
      <c r="B33" t="s">
        <v>1129</v>
      </c>
      <c r="C33" s="185" t="s">
        <v>323</v>
      </c>
      <c r="D33" s="185" t="s">
        <v>24</v>
      </c>
      <c r="E33" s="185" t="s">
        <v>21</v>
      </c>
      <c r="F33" s="185" t="s">
        <v>247</v>
      </c>
      <c r="G33" s="185" t="s">
        <v>1096</v>
      </c>
    </row>
    <row r="34" spans="1:7" x14ac:dyDescent="0.25">
      <c r="A34" t="s">
        <v>327</v>
      </c>
      <c r="B34" t="s">
        <v>1130</v>
      </c>
      <c r="C34" s="185" t="s">
        <v>323</v>
      </c>
      <c r="D34" s="185" t="s">
        <v>14</v>
      </c>
      <c r="E34" s="185" t="s">
        <v>21</v>
      </c>
      <c r="F34" s="185" t="s">
        <v>247</v>
      </c>
      <c r="G34" s="185" t="s">
        <v>1096</v>
      </c>
    </row>
    <row r="35" spans="1:7" x14ac:dyDescent="0.25">
      <c r="A35" t="s">
        <v>329</v>
      </c>
      <c r="B35" t="s">
        <v>1131</v>
      </c>
      <c r="C35" s="185" t="s">
        <v>323</v>
      </c>
      <c r="D35" s="185" t="s">
        <v>24</v>
      </c>
      <c r="E35" s="185" t="s">
        <v>21</v>
      </c>
      <c r="F35" s="185" t="s">
        <v>247</v>
      </c>
      <c r="G35" s="185" t="s">
        <v>224</v>
      </c>
    </row>
    <row r="36" spans="1:7" x14ac:dyDescent="0.25">
      <c r="A36" t="s">
        <v>331</v>
      </c>
      <c r="B36" t="s">
        <v>1132</v>
      </c>
      <c r="C36" s="185" t="s">
        <v>323</v>
      </c>
      <c r="D36" s="185" t="s">
        <v>19</v>
      </c>
      <c r="E36" s="185" t="s">
        <v>224</v>
      </c>
      <c r="F36" s="185" t="s">
        <v>247</v>
      </c>
      <c r="G36" s="185" t="s">
        <v>1096</v>
      </c>
    </row>
    <row r="37" spans="1:7" x14ac:dyDescent="0.25">
      <c r="A37" t="s">
        <v>1133</v>
      </c>
      <c r="B37" t="s">
        <v>1134</v>
      </c>
      <c r="C37" s="185" t="s">
        <v>323</v>
      </c>
      <c r="D37" s="185" t="s">
        <v>0</v>
      </c>
      <c r="E37" s="185" t="s">
        <v>224</v>
      </c>
      <c r="F37" s="185" t="s">
        <v>247</v>
      </c>
      <c r="G37" s="185" t="s">
        <v>1099</v>
      </c>
    </row>
    <row r="38" spans="1:7" x14ac:dyDescent="0.25">
      <c r="A38" t="s">
        <v>1135</v>
      </c>
      <c r="B38" t="s">
        <v>79</v>
      </c>
      <c r="C38" s="185" t="s">
        <v>323</v>
      </c>
      <c r="D38" s="185" t="s">
        <v>20</v>
      </c>
      <c r="E38" s="185" t="s">
        <v>224</v>
      </c>
      <c r="F38" s="185" t="s">
        <v>247</v>
      </c>
      <c r="G38" s="185" t="s">
        <v>224</v>
      </c>
    </row>
    <row r="39" spans="1:7" x14ac:dyDescent="0.25">
      <c r="A39" t="s">
        <v>1136</v>
      </c>
      <c r="B39" t="s">
        <v>141</v>
      </c>
      <c r="C39" s="185" t="s">
        <v>323</v>
      </c>
      <c r="D39" s="185" t="s">
        <v>21</v>
      </c>
      <c r="E39" s="185" t="s">
        <v>224</v>
      </c>
      <c r="F39" s="185" t="s">
        <v>247</v>
      </c>
      <c r="G39" s="185" t="s">
        <v>224</v>
      </c>
    </row>
    <row r="40" spans="1:7" x14ac:dyDescent="0.25">
      <c r="A40" t="s">
        <v>76</v>
      </c>
      <c r="B40" t="s">
        <v>147</v>
      </c>
      <c r="C40" s="185" t="s">
        <v>323</v>
      </c>
      <c r="D40" s="185" t="s">
        <v>22</v>
      </c>
      <c r="E40" s="185" t="s">
        <v>224</v>
      </c>
      <c r="F40" s="185" t="s">
        <v>247</v>
      </c>
      <c r="G40" s="185" t="s">
        <v>1099</v>
      </c>
    </row>
    <row r="41" spans="1:7" x14ac:dyDescent="0.25">
      <c r="A41" t="s">
        <v>201</v>
      </c>
      <c r="B41" t="s">
        <v>147</v>
      </c>
      <c r="C41" s="185" t="s">
        <v>323</v>
      </c>
      <c r="D41" s="185" t="s">
        <v>0</v>
      </c>
      <c r="E41" s="185" t="s">
        <v>224</v>
      </c>
      <c r="F41" s="185" t="s">
        <v>247</v>
      </c>
      <c r="G41" s="185" t="s">
        <v>224</v>
      </c>
    </row>
    <row r="42" spans="1:7" x14ac:dyDescent="0.25">
      <c r="A42" t="s">
        <v>343</v>
      </c>
      <c r="B42" t="s">
        <v>195</v>
      </c>
      <c r="C42" s="185" t="s">
        <v>323</v>
      </c>
      <c r="D42" s="185" t="s">
        <v>22</v>
      </c>
      <c r="E42" s="185" t="s">
        <v>224</v>
      </c>
      <c r="F42" s="185" t="s">
        <v>247</v>
      </c>
      <c r="G42" s="185" t="s">
        <v>224</v>
      </c>
    </row>
    <row r="43" spans="1:7" x14ac:dyDescent="0.25">
      <c r="A43" t="s">
        <v>345</v>
      </c>
      <c r="B43" t="s">
        <v>1137</v>
      </c>
      <c r="C43" s="185" t="s">
        <v>323</v>
      </c>
      <c r="D43" s="185" t="s">
        <v>14</v>
      </c>
      <c r="E43" s="185" t="s">
        <v>21</v>
      </c>
      <c r="F43" s="185" t="s">
        <v>247</v>
      </c>
      <c r="G43" s="185" t="s">
        <v>224</v>
      </c>
    </row>
    <row r="44" spans="1:7" x14ac:dyDescent="0.25">
      <c r="A44" t="s">
        <v>347</v>
      </c>
      <c r="B44" t="s">
        <v>1138</v>
      </c>
      <c r="C44" s="185" t="s">
        <v>323</v>
      </c>
      <c r="D44" s="185" t="s">
        <v>23</v>
      </c>
      <c r="E44" s="185" t="s">
        <v>224</v>
      </c>
      <c r="F44" s="185" t="s">
        <v>247</v>
      </c>
      <c r="G44" s="185" t="s">
        <v>224</v>
      </c>
    </row>
    <row r="45" spans="1:7" x14ac:dyDescent="0.25">
      <c r="A45" t="s">
        <v>349</v>
      </c>
      <c r="B45" t="s">
        <v>173</v>
      </c>
      <c r="C45" s="185" t="s">
        <v>323</v>
      </c>
      <c r="D45" s="185" t="s">
        <v>24</v>
      </c>
      <c r="E45" s="185" t="s">
        <v>224</v>
      </c>
      <c r="F45" s="185" t="s">
        <v>247</v>
      </c>
      <c r="G45" s="185" t="s">
        <v>224</v>
      </c>
    </row>
    <row r="46" spans="1:7" x14ac:dyDescent="0.25">
      <c r="A46" t="s">
        <v>96</v>
      </c>
      <c r="B46" t="s">
        <v>117</v>
      </c>
      <c r="C46" s="185" t="s">
        <v>323</v>
      </c>
      <c r="D46" s="185" t="s">
        <v>21</v>
      </c>
      <c r="E46" s="185" t="s">
        <v>224</v>
      </c>
      <c r="F46" s="185" t="s">
        <v>247</v>
      </c>
      <c r="G46" s="185" t="s">
        <v>1096</v>
      </c>
    </row>
    <row r="47" spans="1:7" x14ac:dyDescent="0.25">
      <c r="A47" t="s">
        <v>353</v>
      </c>
      <c r="B47" t="s">
        <v>1139</v>
      </c>
      <c r="C47" s="185" t="s">
        <v>323</v>
      </c>
      <c r="D47" s="185" t="s">
        <v>23</v>
      </c>
      <c r="E47" s="185" t="s">
        <v>224</v>
      </c>
      <c r="F47" s="185" t="s">
        <v>247</v>
      </c>
      <c r="G47" s="185" t="s">
        <v>1096</v>
      </c>
    </row>
    <row r="48" spans="1:7" x14ac:dyDescent="0.25">
      <c r="A48" t="s">
        <v>355</v>
      </c>
      <c r="B48" t="s">
        <v>1140</v>
      </c>
      <c r="C48" s="185" t="s">
        <v>323</v>
      </c>
      <c r="D48" s="185" t="s">
        <v>17</v>
      </c>
      <c r="E48" s="185" t="s">
        <v>21</v>
      </c>
      <c r="F48" s="185" t="s">
        <v>247</v>
      </c>
      <c r="G48" s="185" t="s">
        <v>1096</v>
      </c>
    </row>
    <row r="49" spans="1:7" x14ac:dyDescent="0.25">
      <c r="A49" t="s">
        <v>357</v>
      </c>
      <c r="B49" t="s">
        <v>1141</v>
      </c>
      <c r="C49" s="185" t="s">
        <v>323</v>
      </c>
      <c r="D49" s="185" t="s">
        <v>14</v>
      </c>
      <c r="E49" s="185" t="s">
        <v>224</v>
      </c>
      <c r="F49" s="185" t="s">
        <v>247</v>
      </c>
      <c r="G49" s="185" t="s">
        <v>224</v>
      </c>
    </row>
    <row r="50" spans="1:7" x14ac:dyDescent="0.25">
      <c r="A50" t="s">
        <v>359</v>
      </c>
      <c r="B50" t="s">
        <v>1142</v>
      </c>
      <c r="C50" s="185" t="s">
        <v>323</v>
      </c>
      <c r="D50" s="185" t="s">
        <v>18</v>
      </c>
      <c r="E50" s="185" t="s">
        <v>21</v>
      </c>
      <c r="F50" s="185" t="s">
        <v>247</v>
      </c>
      <c r="G50" s="185" t="s">
        <v>1096</v>
      </c>
    </row>
    <row r="51" spans="1:7" x14ac:dyDescent="0.25">
      <c r="A51" t="s">
        <v>375</v>
      </c>
      <c r="B51" t="s">
        <v>1147</v>
      </c>
      <c r="C51" s="185" t="s">
        <v>81</v>
      </c>
      <c r="D51" s="185" t="s">
        <v>24</v>
      </c>
      <c r="E51" s="185" t="s">
        <v>224</v>
      </c>
      <c r="F51" s="185" t="s">
        <v>247</v>
      </c>
      <c r="G51" s="185" t="s">
        <v>1096</v>
      </c>
    </row>
    <row r="52" spans="1:7" x14ac:dyDescent="0.25">
      <c r="A52" t="s">
        <v>134</v>
      </c>
      <c r="B52" t="s">
        <v>101</v>
      </c>
      <c r="C52" s="185" t="s">
        <v>81</v>
      </c>
      <c r="D52" s="185" t="s">
        <v>19</v>
      </c>
      <c r="E52" s="185" t="s">
        <v>21</v>
      </c>
      <c r="F52" s="185" t="s">
        <v>247</v>
      </c>
      <c r="G52" s="185" t="s">
        <v>1096</v>
      </c>
    </row>
    <row r="53" spans="1:7" x14ac:dyDescent="0.25">
      <c r="A53" t="s">
        <v>379</v>
      </c>
      <c r="B53" t="s">
        <v>148</v>
      </c>
      <c r="C53" s="185" t="s">
        <v>81</v>
      </c>
      <c r="D53" s="185" t="s">
        <v>23</v>
      </c>
      <c r="E53" s="185" t="s">
        <v>224</v>
      </c>
      <c r="F53" s="185" t="s">
        <v>247</v>
      </c>
      <c r="G53" s="185" t="s">
        <v>224</v>
      </c>
    </row>
    <row r="54" spans="1:7" x14ac:dyDescent="0.25">
      <c r="A54" t="s">
        <v>381</v>
      </c>
      <c r="B54" t="s">
        <v>1148</v>
      </c>
      <c r="C54" s="185" t="s">
        <v>81</v>
      </c>
      <c r="D54" s="185" t="s">
        <v>19</v>
      </c>
      <c r="E54" s="185" t="s">
        <v>224</v>
      </c>
      <c r="F54" s="185" t="s">
        <v>247</v>
      </c>
      <c r="G54" s="185" t="s">
        <v>224</v>
      </c>
    </row>
    <row r="55" spans="1:7" x14ac:dyDescent="0.25">
      <c r="A55" t="s">
        <v>383</v>
      </c>
      <c r="B55" t="s">
        <v>92</v>
      </c>
      <c r="C55" s="185" t="s">
        <v>81</v>
      </c>
      <c r="D55" s="185" t="s">
        <v>22</v>
      </c>
      <c r="E55" s="185" t="s">
        <v>224</v>
      </c>
      <c r="F55" s="185" t="s">
        <v>247</v>
      </c>
      <c r="G55" s="185" t="s">
        <v>224</v>
      </c>
    </row>
    <row r="56" spans="1:7" x14ac:dyDescent="0.25">
      <c r="A56" t="s">
        <v>385</v>
      </c>
      <c r="B56" t="s">
        <v>166</v>
      </c>
      <c r="C56" s="185" t="s">
        <v>81</v>
      </c>
      <c r="D56" s="185" t="s">
        <v>17</v>
      </c>
      <c r="E56" s="185" t="s">
        <v>21</v>
      </c>
      <c r="F56" s="185" t="s">
        <v>247</v>
      </c>
      <c r="G56" s="185" t="s">
        <v>224</v>
      </c>
    </row>
    <row r="57" spans="1:7" x14ac:dyDescent="0.25">
      <c r="A57" t="s">
        <v>1149</v>
      </c>
      <c r="B57" t="s">
        <v>166</v>
      </c>
      <c r="C57" s="185" t="s">
        <v>81</v>
      </c>
      <c r="D57" s="185" t="s">
        <v>20</v>
      </c>
      <c r="E57" s="185" t="s">
        <v>21</v>
      </c>
      <c r="F57" s="185" t="s">
        <v>247</v>
      </c>
      <c r="G57" s="185" t="s">
        <v>1096</v>
      </c>
    </row>
    <row r="58" spans="1:7" x14ac:dyDescent="0.25">
      <c r="A58" t="s">
        <v>1149</v>
      </c>
      <c r="B58" t="s">
        <v>74</v>
      </c>
      <c r="C58" s="185" t="s">
        <v>81</v>
      </c>
      <c r="D58" s="185" t="s">
        <v>21</v>
      </c>
      <c r="E58" s="185" t="s">
        <v>21</v>
      </c>
      <c r="F58" s="185" t="s">
        <v>247</v>
      </c>
      <c r="G58" s="185" t="s">
        <v>1096</v>
      </c>
    </row>
    <row r="59" spans="1:7" x14ac:dyDescent="0.25">
      <c r="A59" t="s">
        <v>391</v>
      </c>
      <c r="B59" t="s">
        <v>136</v>
      </c>
      <c r="C59" s="185" t="s">
        <v>81</v>
      </c>
      <c r="D59" s="185" t="s">
        <v>0</v>
      </c>
      <c r="E59" s="185" t="s">
        <v>224</v>
      </c>
      <c r="F59" s="185" t="s">
        <v>247</v>
      </c>
      <c r="G59" s="185" t="s">
        <v>224</v>
      </c>
    </row>
    <row r="60" spans="1:7" x14ac:dyDescent="0.25">
      <c r="A60" t="s">
        <v>393</v>
      </c>
      <c r="B60" t="s">
        <v>1150</v>
      </c>
      <c r="C60" s="185" t="s">
        <v>81</v>
      </c>
      <c r="D60" s="185" t="s">
        <v>0</v>
      </c>
      <c r="E60" s="185" t="s">
        <v>21</v>
      </c>
      <c r="F60" s="185" t="s">
        <v>247</v>
      </c>
      <c r="G60" s="185" t="s">
        <v>1096</v>
      </c>
    </row>
    <row r="61" spans="1:7" x14ac:dyDescent="0.25">
      <c r="A61" t="s">
        <v>395</v>
      </c>
      <c r="B61" t="s">
        <v>158</v>
      </c>
      <c r="C61" s="185" t="s">
        <v>81</v>
      </c>
      <c r="D61" s="185" t="s">
        <v>18</v>
      </c>
      <c r="E61" s="185" t="s">
        <v>21</v>
      </c>
      <c r="F61" s="185" t="s">
        <v>247</v>
      </c>
      <c r="G61" s="185" t="s">
        <v>224</v>
      </c>
    </row>
    <row r="62" spans="1:7" x14ac:dyDescent="0.25">
      <c r="A62" t="s">
        <v>397</v>
      </c>
      <c r="B62" t="s">
        <v>140</v>
      </c>
      <c r="C62" s="185" t="s">
        <v>81</v>
      </c>
      <c r="D62" s="185" t="s">
        <v>21</v>
      </c>
      <c r="E62" s="185" t="s">
        <v>224</v>
      </c>
      <c r="F62" s="185" t="s">
        <v>247</v>
      </c>
      <c r="G62" s="185" t="s">
        <v>224</v>
      </c>
    </row>
    <row r="63" spans="1:7" x14ac:dyDescent="0.25">
      <c r="A63" t="s">
        <v>1151</v>
      </c>
      <c r="B63" t="s">
        <v>1152</v>
      </c>
      <c r="C63" s="185" t="s">
        <v>81</v>
      </c>
      <c r="D63" s="185" t="s">
        <v>19</v>
      </c>
      <c r="E63" s="185" t="s">
        <v>21</v>
      </c>
      <c r="F63" s="185" t="s">
        <v>247</v>
      </c>
      <c r="G63" s="185" t="s">
        <v>224</v>
      </c>
    </row>
    <row r="64" spans="1:7" x14ac:dyDescent="0.25">
      <c r="A64" t="s">
        <v>401</v>
      </c>
      <c r="B64" t="s">
        <v>179</v>
      </c>
      <c r="C64" s="185" t="s">
        <v>81</v>
      </c>
      <c r="D64" s="185" t="s">
        <v>0</v>
      </c>
      <c r="E64" s="185" t="s">
        <v>224</v>
      </c>
      <c r="F64" s="185" t="s">
        <v>247</v>
      </c>
      <c r="G64" s="185" t="s">
        <v>224</v>
      </c>
    </row>
    <row r="65" spans="1:7" x14ac:dyDescent="0.25">
      <c r="A65" t="s">
        <v>152</v>
      </c>
      <c r="B65" t="s">
        <v>1153</v>
      </c>
      <c r="C65" s="185" t="s">
        <v>81</v>
      </c>
      <c r="D65" s="185" t="s">
        <v>22</v>
      </c>
      <c r="E65" s="185" t="s">
        <v>224</v>
      </c>
      <c r="F65" s="185" t="s">
        <v>247</v>
      </c>
      <c r="G65" s="185" t="s">
        <v>224</v>
      </c>
    </row>
    <row r="66" spans="1:7" x14ac:dyDescent="0.25">
      <c r="A66" t="s">
        <v>136</v>
      </c>
      <c r="B66" t="s">
        <v>1154</v>
      </c>
      <c r="C66" s="185" t="s">
        <v>81</v>
      </c>
      <c r="D66" s="185" t="s">
        <v>23</v>
      </c>
      <c r="E66" s="185" t="s">
        <v>224</v>
      </c>
      <c r="F66" s="185" t="s">
        <v>247</v>
      </c>
      <c r="G66" s="185" t="s">
        <v>224</v>
      </c>
    </row>
    <row r="67" spans="1:7" x14ac:dyDescent="0.25">
      <c r="A67" t="s">
        <v>90</v>
      </c>
      <c r="B67" t="s">
        <v>1155</v>
      </c>
      <c r="C67" s="185" t="s">
        <v>81</v>
      </c>
      <c r="D67" s="185" t="s">
        <v>21</v>
      </c>
      <c r="E67" s="185" t="s">
        <v>21</v>
      </c>
      <c r="F67" s="185" t="s">
        <v>247</v>
      </c>
      <c r="G67" s="185" t="s">
        <v>224</v>
      </c>
    </row>
    <row r="68" spans="1:7" x14ac:dyDescent="0.25">
      <c r="A68" t="s">
        <v>90</v>
      </c>
      <c r="B68" t="s">
        <v>157</v>
      </c>
      <c r="C68" s="185" t="s">
        <v>81</v>
      </c>
      <c r="D68" s="185" t="s">
        <v>20</v>
      </c>
      <c r="E68" s="185" t="s">
        <v>21</v>
      </c>
      <c r="F68" s="185" t="s">
        <v>247</v>
      </c>
      <c r="G68" s="185" t="s">
        <v>224</v>
      </c>
    </row>
    <row r="69" spans="1:7" x14ac:dyDescent="0.25">
      <c r="A69" t="s">
        <v>76</v>
      </c>
      <c r="B69" t="s">
        <v>1156</v>
      </c>
      <c r="C69" s="185" t="s">
        <v>81</v>
      </c>
      <c r="D69" s="185" t="s">
        <v>22</v>
      </c>
      <c r="E69" s="185" t="s">
        <v>21</v>
      </c>
      <c r="F69" s="185" t="s">
        <v>247</v>
      </c>
      <c r="G69" s="185" t="s">
        <v>1096</v>
      </c>
    </row>
    <row r="70" spans="1:7" x14ac:dyDescent="0.25">
      <c r="A70" t="s">
        <v>411</v>
      </c>
      <c r="B70" t="s">
        <v>112</v>
      </c>
      <c r="C70" s="185" t="s">
        <v>81</v>
      </c>
      <c r="D70" s="185" t="s">
        <v>23</v>
      </c>
      <c r="E70" s="185" t="s">
        <v>21</v>
      </c>
      <c r="F70" s="185" t="s">
        <v>247</v>
      </c>
      <c r="G70" s="185" t="s">
        <v>1096</v>
      </c>
    </row>
    <row r="71" spans="1:7" x14ac:dyDescent="0.25">
      <c r="A71" t="s">
        <v>1157</v>
      </c>
      <c r="B71" t="s">
        <v>107</v>
      </c>
      <c r="C71" s="185" t="s">
        <v>81</v>
      </c>
      <c r="D71" s="185" t="s">
        <v>24</v>
      </c>
      <c r="E71" s="185" t="s">
        <v>21</v>
      </c>
      <c r="F71" s="185" t="s">
        <v>247</v>
      </c>
      <c r="G71" s="185" t="s">
        <v>1096</v>
      </c>
    </row>
    <row r="72" spans="1:7" x14ac:dyDescent="0.25">
      <c r="A72" t="s">
        <v>414</v>
      </c>
      <c r="B72" t="s">
        <v>1158</v>
      </c>
      <c r="C72" s="185" t="s">
        <v>81</v>
      </c>
      <c r="D72" s="185" t="s">
        <v>23</v>
      </c>
      <c r="E72" s="185" t="s">
        <v>224</v>
      </c>
      <c r="F72" s="185" t="s">
        <v>247</v>
      </c>
      <c r="G72" s="185" t="s">
        <v>1099</v>
      </c>
    </row>
    <row r="73" spans="1:7" x14ac:dyDescent="0.25">
      <c r="A73" t="s">
        <v>185</v>
      </c>
      <c r="B73" t="s">
        <v>154</v>
      </c>
      <c r="C73" s="185" t="s">
        <v>81</v>
      </c>
      <c r="D73" s="185" t="s">
        <v>14</v>
      </c>
      <c r="E73" s="185" t="s">
        <v>21</v>
      </c>
      <c r="F73" s="185" t="s">
        <v>247</v>
      </c>
      <c r="G73" s="185" t="s">
        <v>1096</v>
      </c>
    </row>
    <row r="74" spans="1:7" x14ac:dyDescent="0.25">
      <c r="A74" t="s">
        <v>417</v>
      </c>
      <c r="B74" t="s">
        <v>186</v>
      </c>
      <c r="C74" s="185" t="s">
        <v>81</v>
      </c>
      <c r="D74" s="185" t="s">
        <v>24</v>
      </c>
      <c r="E74" s="185" t="s">
        <v>224</v>
      </c>
      <c r="F74" s="185" t="s">
        <v>247</v>
      </c>
      <c r="G74" s="185" t="s">
        <v>224</v>
      </c>
    </row>
    <row r="75" spans="1:7" x14ac:dyDescent="0.25">
      <c r="A75" t="s">
        <v>419</v>
      </c>
      <c r="B75" t="s">
        <v>1159</v>
      </c>
      <c r="C75" s="185" t="s">
        <v>81</v>
      </c>
      <c r="D75" s="185" t="s">
        <v>24</v>
      </c>
      <c r="E75" s="185" t="s">
        <v>224</v>
      </c>
      <c r="F75" s="185" t="s">
        <v>247</v>
      </c>
      <c r="G75" s="185" t="s">
        <v>1099</v>
      </c>
    </row>
    <row r="76" spans="1:7" x14ac:dyDescent="0.25">
      <c r="A76" t="s">
        <v>421</v>
      </c>
      <c r="B76" t="s">
        <v>1160</v>
      </c>
      <c r="C76" s="185" t="s">
        <v>81</v>
      </c>
      <c r="D76" s="185" t="s">
        <v>23</v>
      </c>
      <c r="E76" s="185" t="s">
        <v>21</v>
      </c>
      <c r="F76" s="185" t="s">
        <v>247</v>
      </c>
      <c r="G76" s="185" t="s">
        <v>1096</v>
      </c>
    </row>
    <row r="77" spans="1:7" x14ac:dyDescent="0.25">
      <c r="A77" t="s">
        <v>423</v>
      </c>
      <c r="B77" t="s">
        <v>144</v>
      </c>
      <c r="C77" s="185" t="s">
        <v>81</v>
      </c>
      <c r="D77" s="185" t="s">
        <v>17</v>
      </c>
      <c r="E77" s="185" t="s">
        <v>224</v>
      </c>
      <c r="F77" s="185" t="s">
        <v>247</v>
      </c>
      <c r="G77" s="185" t="s">
        <v>224</v>
      </c>
    </row>
    <row r="78" spans="1:7" x14ac:dyDescent="0.25">
      <c r="A78" t="s">
        <v>425</v>
      </c>
      <c r="B78" t="s">
        <v>1161</v>
      </c>
      <c r="C78" s="185" t="s">
        <v>81</v>
      </c>
      <c r="D78" s="185" t="s">
        <v>14</v>
      </c>
      <c r="E78" s="185" t="s">
        <v>224</v>
      </c>
      <c r="F78" s="185" t="s">
        <v>247</v>
      </c>
      <c r="G78" s="185" t="s">
        <v>224</v>
      </c>
    </row>
    <row r="79" spans="1:7" x14ac:dyDescent="0.25">
      <c r="A79" t="s">
        <v>427</v>
      </c>
      <c r="B79" t="s">
        <v>1125</v>
      </c>
      <c r="C79" s="185" t="s">
        <v>81</v>
      </c>
      <c r="D79" s="185" t="s">
        <v>18</v>
      </c>
      <c r="E79" s="185" t="s">
        <v>21</v>
      </c>
      <c r="F79" s="185" t="s">
        <v>247</v>
      </c>
      <c r="G79" s="185" t="s">
        <v>1096</v>
      </c>
    </row>
    <row r="80" spans="1:7" x14ac:dyDescent="0.25">
      <c r="A80" t="s">
        <v>429</v>
      </c>
      <c r="B80" t="s">
        <v>108</v>
      </c>
      <c r="C80" s="185" t="s">
        <v>81</v>
      </c>
      <c r="D80" s="185" t="s">
        <v>14</v>
      </c>
      <c r="E80" s="185" t="s">
        <v>224</v>
      </c>
      <c r="F80" s="185" t="s">
        <v>247</v>
      </c>
      <c r="G80" s="185" t="s">
        <v>1096</v>
      </c>
    </row>
    <row r="81" spans="1:7" x14ac:dyDescent="0.25">
      <c r="A81" t="s">
        <v>431</v>
      </c>
      <c r="B81" t="s">
        <v>1162</v>
      </c>
      <c r="C81" s="185" t="s">
        <v>81</v>
      </c>
      <c r="D81" s="185" t="s">
        <v>19</v>
      </c>
      <c r="E81" s="185" t="s">
        <v>21</v>
      </c>
      <c r="F81" s="185" t="s">
        <v>247</v>
      </c>
      <c r="G81" s="185" t="s">
        <v>1096</v>
      </c>
    </row>
    <row r="82" spans="1:7" x14ac:dyDescent="0.25">
      <c r="A82" t="s">
        <v>433</v>
      </c>
      <c r="B82" t="s">
        <v>122</v>
      </c>
      <c r="C82" s="185" t="s">
        <v>81</v>
      </c>
      <c r="D82" s="185" t="s">
        <v>14</v>
      </c>
      <c r="E82" s="185" t="s">
        <v>224</v>
      </c>
      <c r="F82" s="185" t="s">
        <v>247</v>
      </c>
      <c r="G82" s="185" t="s">
        <v>1099</v>
      </c>
    </row>
    <row r="83" spans="1:7" x14ac:dyDescent="0.25">
      <c r="A83" t="s">
        <v>435</v>
      </c>
      <c r="B83" t="s">
        <v>109</v>
      </c>
      <c r="C83" s="185" t="s">
        <v>81</v>
      </c>
      <c r="D83" s="185" t="s">
        <v>18</v>
      </c>
      <c r="E83" s="185" t="s">
        <v>224</v>
      </c>
      <c r="F83" s="185" t="s">
        <v>247</v>
      </c>
      <c r="G83" s="185" t="s">
        <v>224</v>
      </c>
    </row>
    <row r="84" spans="1:7" x14ac:dyDescent="0.25">
      <c r="A84" t="s">
        <v>437</v>
      </c>
      <c r="B84" t="s">
        <v>1163</v>
      </c>
      <c r="C84" s="185" t="s">
        <v>81</v>
      </c>
      <c r="D84" s="185" t="s">
        <v>20</v>
      </c>
      <c r="E84" s="185" t="s">
        <v>21</v>
      </c>
      <c r="F84" s="185" t="s">
        <v>247</v>
      </c>
      <c r="G84" s="185" t="s">
        <v>1096</v>
      </c>
    </row>
    <row r="85" spans="1:7" x14ac:dyDescent="0.25">
      <c r="A85" t="s">
        <v>439</v>
      </c>
      <c r="B85" t="s">
        <v>1164</v>
      </c>
      <c r="C85" s="185" t="s">
        <v>81</v>
      </c>
      <c r="D85" s="185" t="s">
        <v>17</v>
      </c>
      <c r="E85" s="185" t="s">
        <v>224</v>
      </c>
      <c r="F85" s="185" t="s">
        <v>247</v>
      </c>
      <c r="G85" s="185" t="s">
        <v>1096</v>
      </c>
    </row>
    <row r="86" spans="1:7" x14ac:dyDescent="0.25">
      <c r="A86" t="s">
        <v>441</v>
      </c>
      <c r="B86" t="s">
        <v>1165</v>
      </c>
      <c r="C86" s="185" t="s">
        <v>81</v>
      </c>
      <c r="D86" s="185" t="s">
        <v>0</v>
      </c>
      <c r="E86" s="185" t="s">
        <v>224</v>
      </c>
      <c r="F86" s="185" t="s">
        <v>247</v>
      </c>
      <c r="G86" s="185" t="s">
        <v>224</v>
      </c>
    </row>
    <row r="87" spans="1:7" x14ac:dyDescent="0.25">
      <c r="A87" t="s">
        <v>125</v>
      </c>
      <c r="B87" t="s">
        <v>1169</v>
      </c>
      <c r="C87" s="185" t="s">
        <v>459</v>
      </c>
      <c r="D87" s="185" t="s">
        <v>18</v>
      </c>
      <c r="E87" s="185" t="s">
        <v>21</v>
      </c>
      <c r="F87" s="185" t="s">
        <v>247</v>
      </c>
      <c r="G87" s="185" t="s">
        <v>1170</v>
      </c>
    </row>
    <row r="88" spans="1:7" x14ac:dyDescent="0.25">
      <c r="A88" t="s">
        <v>125</v>
      </c>
      <c r="B88" t="s">
        <v>1173</v>
      </c>
      <c r="C88" s="185" t="s">
        <v>469</v>
      </c>
      <c r="D88" s="185" t="s">
        <v>20</v>
      </c>
      <c r="E88" s="185" t="s">
        <v>224</v>
      </c>
      <c r="F88" s="185" t="s">
        <v>247</v>
      </c>
      <c r="G88" s="185" t="s">
        <v>224</v>
      </c>
    </row>
    <row r="89" spans="1:7" x14ac:dyDescent="0.25">
      <c r="A89" t="s">
        <v>471</v>
      </c>
      <c r="B89" t="s">
        <v>1174</v>
      </c>
      <c r="C89" s="185" t="s">
        <v>469</v>
      </c>
      <c r="D89" s="185" t="s">
        <v>22</v>
      </c>
      <c r="E89" s="185" t="s">
        <v>21</v>
      </c>
      <c r="F89" s="185" t="s">
        <v>247</v>
      </c>
      <c r="G89" s="185" t="s">
        <v>1096</v>
      </c>
    </row>
    <row r="90" spans="1:7" x14ac:dyDescent="0.25">
      <c r="A90" t="s">
        <v>105</v>
      </c>
      <c r="B90" t="s">
        <v>1175</v>
      </c>
      <c r="C90" s="185" t="s">
        <v>469</v>
      </c>
      <c r="D90" s="185" t="s">
        <v>22</v>
      </c>
      <c r="E90" s="185" t="s">
        <v>21</v>
      </c>
      <c r="F90" s="185" t="s">
        <v>247</v>
      </c>
      <c r="G90" s="185" t="s">
        <v>1102</v>
      </c>
    </row>
    <row r="91" spans="1:7" x14ac:dyDescent="0.25">
      <c r="A91" t="s">
        <v>474</v>
      </c>
      <c r="B91" t="s">
        <v>1176</v>
      </c>
      <c r="C91" s="185" t="s">
        <v>469</v>
      </c>
      <c r="D91" s="185" t="s">
        <v>21</v>
      </c>
      <c r="E91" s="185" t="s">
        <v>224</v>
      </c>
      <c r="F91" s="185" t="s">
        <v>247</v>
      </c>
      <c r="G91" s="185" t="s">
        <v>224</v>
      </c>
    </row>
    <row r="92" spans="1:7" x14ac:dyDescent="0.25">
      <c r="A92" t="s">
        <v>1177</v>
      </c>
      <c r="B92" t="s">
        <v>1178</v>
      </c>
      <c r="C92" s="185" t="s">
        <v>469</v>
      </c>
      <c r="D92" s="185" t="s">
        <v>18</v>
      </c>
      <c r="E92" s="185" t="s">
        <v>224</v>
      </c>
      <c r="F92" s="185" t="s">
        <v>247</v>
      </c>
      <c r="G92" s="185" t="s">
        <v>1102</v>
      </c>
    </row>
    <row r="93" spans="1:7" x14ac:dyDescent="0.25">
      <c r="A93" t="s">
        <v>477</v>
      </c>
      <c r="B93" t="s">
        <v>1179</v>
      </c>
      <c r="C93" s="185" t="s">
        <v>469</v>
      </c>
      <c r="D93" s="185" t="s">
        <v>23</v>
      </c>
      <c r="E93" s="185" t="s">
        <v>21</v>
      </c>
      <c r="F93" s="185" t="s">
        <v>247</v>
      </c>
      <c r="G93" s="185" t="s">
        <v>1096</v>
      </c>
    </row>
    <row r="94" spans="1:7" x14ac:dyDescent="0.25">
      <c r="A94" t="s">
        <v>479</v>
      </c>
      <c r="B94" t="s">
        <v>1180</v>
      </c>
      <c r="C94" s="185" t="s">
        <v>469</v>
      </c>
      <c r="D94" s="185" t="s">
        <v>17</v>
      </c>
      <c r="E94" s="185" t="s">
        <v>224</v>
      </c>
      <c r="F94" s="185" t="s">
        <v>247</v>
      </c>
      <c r="G94" s="185" t="s">
        <v>224</v>
      </c>
    </row>
    <row r="95" spans="1:7" x14ac:dyDescent="0.25">
      <c r="A95" t="s">
        <v>481</v>
      </c>
      <c r="B95" t="s">
        <v>1181</v>
      </c>
      <c r="C95" s="185" t="s">
        <v>469</v>
      </c>
      <c r="D95" s="185" t="s">
        <v>0</v>
      </c>
      <c r="E95" s="185" t="s">
        <v>21</v>
      </c>
      <c r="F95" s="185" t="s">
        <v>247</v>
      </c>
      <c r="G95" s="185" t="s">
        <v>224</v>
      </c>
    </row>
    <row r="96" spans="1:7" x14ac:dyDescent="0.25">
      <c r="A96" t="s">
        <v>96</v>
      </c>
      <c r="B96" t="s">
        <v>144</v>
      </c>
      <c r="C96" s="185" t="s">
        <v>469</v>
      </c>
      <c r="D96" s="185" t="s">
        <v>22</v>
      </c>
      <c r="E96" s="185" t="s">
        <v>224</v>
      </c>
      <c r="F96" s="185" t="s">
        <v>247</v>
      </c>
      <c r="G96" s="185" t="s">
        <v>224</v>
      </c>
    </row>
    <row r="97" spans="1:7" x14ac:dyDescent="0.25">
      <c r="A97" t="s">
        <v>1182</v>
      </c>
      <c r="B97" t="s">
        <v>291</v>
      </c>
      <c r="C97" s="185" t="s">
        <v>469</v>
      </c>
      <c r="D97" s="185" t="s">
        <v>24</v>
      </c>
      <c r="E97" s="185" t="s">
        <v>224</v>
      </c>
      <c r="F97" s="185" t="s">
        <v>247</v>
      </c>
      <c r="G97" s="185" t="s">
        <v>224</v>
      </c>
    </row>
    <row r="98" spans="1:7" x14ac:dyDescent="0.25">
      <c r="A98" t="s">
        <v>1183</v>
      </c>
      <c r="B98" t="s">
        <v>1184</v>
      </c>
      <c r="C98" s="185" t="s">
        <v>469</v>
      </c>
      <c r="D98" s="185" t="s">
        <v>24</v>
      </c>
      <c r="E98" s="185" t="s">
        <v>21</v>
      </c>
      <c r="F98" s="185" t="s">
        <v>247</v>
      </c>
      <c r="G98" s="185" t="s">
        <v>1096</v>
      </c>
    </row>
    <row r="99" spans="1:7" x14ac:dyDescent="0.25">
      <c r="A99" t="s">
        <v>489</v>
      </c>
      <c r="B99" t="s">
        <v>1185</v>
      </c>
      <c r="C99" s="185" t="s">
        <v>469</v>
      </c>
      <c r="D99" s="185" t="s">
        <v>14</v>
      </c>
      <c r="E99" s="185" t="s">
        <v>21</v>
      </c>
      <c r="F99" s="185" t="s">
        <v>247</v>
      </c>
      <c r="G99" s="185" t="s">
        <v>1096</v>
      </c>
    </row>
    <row r="100" spans="1:7" x14ac:dyDescent="0.25">
      <c r="A100" t="s">
        <v>515</v>
      </c>
      <c r="B100" t="s">
        <v>1194</v>
      </c>
      <c r="C100" s="185" t="s">
        <v>516</v>
      </c>
      <c r="D100" s="185" t="s">
        <v>18</v>
      </c>
      <c r="E100" s="185" t="s">
        <v>224</v>
      </c>
      <c r="F100" s="185" t="s">
        <v>247</v>
      </c>
      <c r="G100" s="185" t="s">
        <v>224</v>
      </c>
    </row>
    <row r="101" spans="1:7" x14ac:dyDescent="0.25">
      <c r="A101" t="s">
        <v>518</v>
      </c>
      <c r="B101" t="s">
        <v>1195</v>
      </c>
      <c r="C101" s="185" t="s">
        <v>516</v>
      </c>
      <c r="D101" s="185" t="s">
        <v>23</v>
      </c>
      <c r="E101" s="185" t="s">
        <v>224</v>
      </c>
      <c r="F101" s="185" t="s">
        <v>247</v>
      </c>
      <c r="G101" s="185" t="s">
        <v>224</v>
      </c>
    </row>
    <row r="102" spans="1:7" x14ac:dyDescent="0.25">
      <c r="A102" t="s">
        <v>125</v>
      </c>
      <c r="B102" t="s">
        <v>1196</v>
      </c>
      <c r="C102" s="185" t="s">
        <v>516</v>
      </c>
      <c r="D102" s="185" t="s">
        <v>19</v>
      </c>
      <c r="E102" s="185" t="s">
        <v>224</v>
      </c>
      <c r="F102" s="185" t="s">
        <v>247</v>
      </c>
      <c r="G102" s="185" t="s">
        <v>224</v>
      </c>
    </row>
    <row r="103" spans="1:7" x14ac:dyDescent="0.25">
      <c r="A103" t="s">
        <v>522</v>
      </c>
      <c r="B103" t="s">
        <v>1197</v>
      </c>
      <c r="C103" s="185" t="s">
        <v>516</v>
      </c>
      <c r="D103" s="185" t="s">
        <v>24</v>
      </c>
      <c r="E103" s="185" t="s">
        <v>21</v>
      </c>
      <c r="F103" s="185" t="s">
        <v>247</v>
      </c>
      <c r="G103" s="185" t="s">
        <v>224</v>
      </c>
    </row>
    <row r="104" spans="1:7" x14ac:dyDescent="0.25">
      <c r="A104" t="s">
        <v>524</v>
      </c>
      <c r="B104" t="s">
        <v>102</v>
      </c>
      <c r="C104" s="185" t="s">
        <v>516</v>
      </c>
      <c r="D104" s="185" t="s">
        <v>18</v>
      </c>
      <c r="E104" s="185" t="s">
        <v>224</v>
      </c>
      <c r="F104" s="185" t="s">
        <v>247</v>
      </c>
      <c r="G104" s="185" t="s">
        <v>1099</v>
      </c>
    </row>
    <row r="105" spans="1:7" x14ac:dyDescent="0.25">
      <c r="A105" t="s">
        <v>123</v>
      </c>
      <c r="B105" t="s">
        <v>1198</v>
      </c>
      <c r="C105" s="185" t="s">
        <v>516</v>
      </c>
      <c r="D105" s="185" t="s">
        <v>24</v>
      </c>
      <c r="E105" s="185" t="s">
        <v>224</v>
      </c>
      <c r="F105" s="185" t="s">
        <v>247</v>
      </c>
      <c r="G105" s="185" t="s">
        <v>224</v>
      </c>
    </row>
    <row r="106" spans="1:7" x14ac:dyDescent="0.25">
      <c r="A106" t="s">
        <v>183</v>
      </c>
      <c r="B106" t="s">
        <v>1199</v>
      </c>
      <c r="C106" s="185" t="s">
        <v>516</v>
      </c>
      <c r="D106" s="185" t="s">
        <v>20</v>
      </c>
      <c r="E106" s="185" t="s">
        <v>224</v>
      </c>
      <c r="F106" s="185" t="s">
        <v>247</v>
      </c>
      <c r="G106" s="185" t="s">
        <v>224</v>
      </c>
    </row>
    <row r="107" spans="1:7" x14ac:dyDescent="0.25">
      <c r="A107" t="s">
        <v>528</v>
      </c>
      <c r="B107" t="s">
        <v>124</v>
      </c>
      <c r="C107" s="185" t="s">
        <v>516</v>
      </c>
      <c r="D107" s="185" t="s">
        <v>21</v>
      </c>
      <c r="E107" s="185" t="s">
        <v>224</v>
      </c>
      <c r="F107" s="185" t="s">
        <v>247</v>
      </c>
      <c r="G107" s="185" t="s">
        <v>1099</v>
      </c>
    </row>
    <row r="108" spans="1:7" x14ac:dyDescent="0.25">
      <c r="A108" t="s">
        <v>530</v>
      </c>
      <c r="B108" t="s">
        <v>1200</v>
      </c>
      <c r="C108" s="185" t="s">
        <v>516</v>
      </c>
      <c r="D108" s="185" t="s">
        <v>14</v>
      </c>
      <c r="E108" s="185" t="s">
        <v>224</v>
      </c>
      <c r="F108" s="185" t="s">
        <v>247</v>
      </c>
      <c r="G108" s="185" t="s">
        <v>224</v>
      </c>
    </row>
    <row r="109" spans="1:7" x14ac:dyDescent="0.25">
      <c r="A109" t="s">
        <v>532</v>
      </c>
      <c r="B109" t="s">
        <v>95</v>
      </c>
      <c r="C109" s="185" t="s">
        <v>516</v>
      </c>
      <c r="D109" s="185" t="s">
        <v>23</v>
      </c>
      <c r="E109" s="185" t="s">
        <v>224</v>
      </c>
      <c r="F109" s="185" t="s">
        <v>247</v>
      </c>
      <c r="G109" s="185" t="s">
        <v>1102</v>
      </c>
    </row>
    <row r="110" spans="1:7" x14ac:dyDescent="0.25">
      <c r="A110" t="s">
        <v>534</v>
      </c>
      <c r="B110" t="s">
        <v>1201</v>
      </c>
      <c r="C110" s="185" t="s">
        <v>516</v>
      </c>
      <c r="D110" s="185" t="s">
        <v>14</v>
      </c>
      <c r="E110" s="185" t="s">
        <v>224</v>
      </c>
      <c r="F110" s="185" t="s">
        <v>247</v>
      </c>
      <c r="G110" s="185" t="s">
        <v>224</v>
      </c>
    </row>
    <row r="111" spans="1:7" x14ac:dyDescent="0.25">
      <c r="A111" t="s">
        <v>536</v>
      </c>
      <c r="B111" t="s">
        <v>1202</v>
      </c>
      <c r="C111" s="185" t="s">
        <v>516</v>
      </c>
      <c r="D111" s="185" t="s">
        <v>22</v>
      </c>
      <c r="E111" s="185" t="s">
        <v>224</v>
      </c>
      <c r="F111" s="185" t="s">
        <v>247</v>
      </c>
      <c r="G111" s="185" t="s">
        <v>224</v>
      </c>
    </row>
    <row r="112" spans="1:7" x14ac:dyDescent="0.25">
      <c r="A112" t="s">
        <v>538</v>
      </c>
      <c r="B112" t="s">
        <v>1203</v>
      </c>
      <c r="C112" s="185" t="s">
        <v>516</v>
      </c>
      <c r="D112" s="185" t="s">
        <v>23</v>
      </c>
      <c r="E112" s="185" t="s">
        <v>21</v>
      </c>
      <c r="F112" s="185" t="s">
        <v>247</v>
      </c>
      <c r="G112" s="185" t="s">
        <v>224</v>
      </c>
    </row>
    <row r="113" spans="1:7" x14ac:dyDescent="0.25">
      <c r="A113" t="s">
        <v>1204</v>
      </c>
      <c r="B113" t="s">
        <v>140</v>
      </c>
      <c r="C113" s="185" t="s">
        <v>516</v>
      </c>
      <c r="D113" s="185" t="s">
        <v>17</v>
      </c>
      <c r="E113" s="185" t="s">
        <v>224</v>
      </c>
      <c r="F113" s="185" t="s">
        <v>247</v>
      </c>
      <c r="G113" s="185" t="s">
        <v>224</v>
      </c>
    </row>
    <row r="114" spans="1:7" x14ac:dyDescent="0.25">
      <c r="A114" t="s">
        <v>542</v>
      </c>
      <c r="B114" t="s">
        <v>156</v>
      </c>
      <c r="C114" s="185" t="s">
        <v>516</v>
      </c>
      <c r="D114" s="185" t="s">
        <v>24</v>
      </c>
      <c r="E114" s="185" t="s">
        <v>224</v>
      </c>
      <c r="F114" s="185" t="s">
        <v>247</v>
      </c>
      <c r="G114" s="185" t="s">
        <v>224</v>
      </c>
    </row>
    <row r="115" spans="1:7" x14ac:dyDescent="0.25">
      <c r="A115" t="s">
        <v>544</v>
      </c>
      <c r="B115" t="s">
        <v>1205</v>
      </c>
      <c r="C115" s="185" t="s">
        <v>516</v>
      </c>
      <c r="D115" s="185" t="s">
        <v>17</v>
      </c>
      <c r="E115" s="185" t="s">
        <v>224</v>
      </c>
      <c r="F115" s="185" t="s">
        <v>247</v>
      </c>
      <c r="G115" s="185" t="s">
        <v>224</v>
      </c>
    </row>
    <row r="116" spans="1:7" x14ac:dyDescent="0.25">
      <c r="A116" t="s">
        <v>546</v>
      </c>
      <c r="B116" t="s">
        <v>79</v>
      </c>
      <c r="C116" s="185" t="s">
        <v>516</v>
      </c>
      <c r="D116" s="185" t="s">
        <v>19</v>
      </c>
      <c r="E116" s="185" t="s">
        <v>224</v>
      </c>
      <c r="F116" s="185" t="s">
        <v>247</v>
      </c>
      <c r="G116" s="185" t="s">
        <v>1099</v>
      </c>
    </row>
    <row r="117" spans="1:7" x14ac:dyDescent="0.25">
      <c r="A117" t="s">
        <v>1206</v>
      </c>
      <c r="B117" t="s">
        <v>1207</v>
      </c>
      <c r="C117" s="185" t="s">
        <v>516</v>
      </c>
      <c r="D117" s="185" t="s">
        <v>0</v>
      </c>
      <c r="E117" s="185" t="s">
        <v>224</v>
      </c>
      <c r="F117" s="185" t="s">
        <v>247</v>
      </c>
      <c r="G117" s="185" t="s">
        <v>224</v>
      </c>
    </row>
    <row r="118" spans="1:7" x14ac:dyDescent="0.25">
      <c r="A118" t="s">
        <v>550</v>
      </c>
      <c r="B118" t="s">
        <v>140</v>
      </c>
      <c r="C118" s="185" t="s">
        <v>516</v>
      </c>
      <c r="D118" s="185" t="s">
        <v>20</v>
      </c>
      <c r="E118" s="185" t="s">
        <v>224</v>
      </c>
      <c r="F118" s="185" t="s">
        <v>247</v>
      </c>
      <c r="G118" s="185" t="s">
        <v>224</v>
      </c>
    </row>
    <row r="119" spans="1:7" x14ac:dyDescent="0.25">
      <c r="A119" t="s">
        <v>552</v>
      </c>
      <c r="B119" t="s">
        <v>1208</v>
      </c>
      <c r="C119" s="185" t="s">
        <v>516</v>
      </c>
      <c r="D119" s="185" t="s">
        <v>21</v>
      </c>
      <c r="E119" s="185" t="s">
        <v>224</v>
      </c>
      <c r="F119" s="185" t="s">
        <v>247</v>
      </c>
      <c r="G119" s="185" t="s">
        <v>1096</v>
      </c>
    </row>
    <row r="120" spans="1:7" x14ac:dyDescent="0.25">
      <c r="A120" t="s">
        <v>167</v>
      </c>
      <c r="B120" t="s">
        <v>1209</v>
      </c>
      <c r="C120" s="185" t="s">
        <v>516</v>
      </c>
      <c r="D120" s="185" t="s">
        <v>0</v>
      </c>
      <c r="E120" s="185" t="s">
        <v>224</v>
      </c>
      <c r="F120" s="185" t="s">
        <v>247</v>
      </c>
      <c r="G120" s="185" t="s">
        <v>224</v>
      </c>
    </row>
    <row r="121" spans="1:7" x14ac:dyDescent="0.25">
      <c r="A121" t="s">
        <v>167</v>
      </c>
      <c r="B121" t="s">
        <v>1210</v>
      </c>
      <c r="C121" s="185" t="s">
        <v>516</v>
      </c>
      <c r="D121" s="185" t="s">
        <v>18</v>
      </c>
      <c r="E121" s="185" t="s">
        <v>224</v>
      </c>
      <c r="F121" s="185" t="s">
        <v>247</v>
      </c>
      <c r="G121" s="185" t="s">
        <v>224</v>
      </c>
    </row>
    <row r="122" spans="1:7" x14ac:dyDescent="0.25">
      <c r="A122" t="s">
        <v>572</v>
      </c>
      <c r="B122" t="s">
        <v>1213</v>
      </c>
      <c r="C122" s="185" t="s">
        <v>1214</v>
      </c>
      <c r="D122" s="185" t="s">
        <v>23</v>
      </c>
      <c r="E122" s="185" t="s">
        <v>224</v>
      </c>
      <c r="F122" s="185" t="s">
        <v>247</v>
      </c>
      <c r="G122" s="185" t="s">
        <v>224</v>
      </c>
    </row>
    <row r="123" spans="1:7" x14ac:dyDescent="0.25">
      <c r="A123" t="s">
        <v>176</v>
      </c>
      <c r="B123" t="s">
        <v>1215</v>
      </c>
      <c r="C123" s="185" t="s">
        <v>1214</v>
      </c>
      <c r="D123" s="185" t="s">
        <v>18</v>
      </c>
      <c r="E123" s="185" t="s">
        <v>224</v>
      </c>
      <c r="F123" s="185" t="s">
        <v>247</v>
      </c>
      <c r="G123" s="185" t="s">
        <v>1096</v>
      </c>
    </row>
    <row r="124" spans="1:7" x14ac:dyDescent="0.25">
      <c r="A124" t="s">
        <v>577</v>
      </c>
      <c r="B124" t="s">
        <v>116</v>
      </c>
      <c r="C124" s="185" t="s">
        <v>1214</v>
      </c>
      <c r="D124" s="185" t="s">
        <v>20</v>
      </c>
      <c r="E124" s="185" t="s">
        <v>224</v>
      </c>
      <c r="F124" s="185" t="s">
        <v>247</v>
      </c>
      <c r="G124" s="185" t="s">
        <v>1099</v>
      </c>
    </row>
    <row r="125" spans="1:7" x14ac:dyDescent="0.25">
      <c r="A125" t="s">
        <v>579</v>
      </c>
      <c r="B125" t="s">
        <v>1216</v>
      </c>
      <c r="C125" s="185" t="s">
        <v>1214</v>
      </c>
      <c r="D125" s="185" t="s">
        <v>21</v>
      </c>
      <c r="E125" s="185" t="s">
        <v>224</v>
      </c>
      <c r="F125" s="185" t="s">
        <v>247</v>
      </c>
      <c r="G125" s="185" t="s">
        <v>1099</v>
      </c>
    </row>
    <row r="126" spans="1:7" x14ac:dyDescent="0.25">
      <c r="A126" t="s">
        <v>581</v>
      </c>
      <c r="B126" t="s">
        <v>159</v>
      </c>
      <c r="C126" s="185" t="s">
        <v>1214</v>
      </c>
      <c r="D126" s="185" t="s">
        <v>24</v>
      </c>
      <c r="E126" s="185" t="s">
        <v>224</v>
      </c>
      <c r="F126" s="185" t="s">
        <v>247</v>
      </c>
      <c r="G126" s="185" t="s">
        <v>224</v>
      </c>
    </row>
    <row r="127" spans="1:7" x14ac:dyDescent="0.25">
      <c r="A127" t="s">
        <v>583</v>
      </c>
      <c r="B127" t="s">
        <v>1217</v>
      </c>
      <c r="C127" s="185" t="s">
        <v>1214</v>
      </c>
      <c r="D127" s="185" t="s">
        <v>17</v>
      </c>
      <c r="E127" s="185" t="s">
        <v>21</v>
      </c>
      <c r="F127" s="185" t="s">
        <v>247</v>
      </c>
      <c r="G127" s="185" t="s">
        <v>1096</v>
      </c>
    </row>
    <row r="128" spans="1:7" x14ac:dyDescent="0.25">
      <c r="A128" t="s">
        <v>168</v>
      </c>
      <c r="B128" t="s">
        <v>1218</v>
      </c>
      <c r="C128" s="185" t="s">
        <v>1219</v>
      </c>
      <c r="D128" s="185" t="s">
        <v>14</v>
      </c>
      <c r="E128" s="185" t="s">
        <v>21</v>
      </c>
      <c r="F128" s="185" t="s">
        <v>247</v>
      </c>
      <c r="G128" s="185" t="s">
        <v>224</v>
      </c>
    </row>
    <row r="129" spans="1:7" x14ac:dyDescent="0.25">
      <c r="A129" t="s">
        <v>597</v>
      </c>
      <c r="B129" t="s">
        <v>136</v>
      </c>
      <c r="C129" s="185" t="s">
        <v>1219</v>
      </c>
      <c r="D129" s="185" t="s">
        <v>18</v>
      </c>
      <c r="E129" s="185" t="s">
        <v>224</v>
      </c>
      <c r="F129" s="185" t="s">
        <v>247</v>
      </c>
      <c r="G129" s="185" t="s">
        <v>224</v>
      </c>
    </row>
    <row r="130" spans="1:7" x14ac:dyDescent="0.25">
      <c r="A130" t="s">
        <v>599</v>
      </c>
      <c r="B130" t="s">
        <v>98</v>
      </c>
      <c r="C130" s="185" t="s">
        <v>1219</v>
      </c>
      <c r="D130" s="185" t="s">
        <v>17</v>
      </c>
      <c r="E130" s="185" t="s">
        <v>21</v>
      </c>
      <c r="F130" s="185" t="s">
        <v>247</v>
      </c>
      <c r="G130" s="185" t="s">
        <v>224</v>
      </c>
    </row>
    <row r="131" spans="1:7" x14ac:dyDescent="0.25">
      <c r="A131" t="s">
        <v>601</v>
      </c>
      <c r="B131" t="s">
        <v>94</v>
      </c>
      <c r="C131" s="185" t="s">
        <v>1219</v>
      </c>
      <c r="D131" s="185" t="s">
        <v>19</v>
      </c>
      <c r="E131" s="185" t="s">
        <v>224</v>
      </c>
      <c r="F131" s="185" t="s">
        <v>247</v>
      </c>
      <c r="G131" s="185" t="s">
        <v>224</v>
      </c>
    </row>
    <row r="132" spans="1:7" x14ac:dyDescent="0.25">
      <c r="A132" t="s">
        <v>603</v>
      </c>
      <c r="B132" t="s">
        <v>160</v>
      </c>
      <c r="C132" s="185" t="s">
        <v>1219</v>
      </c>
      <c r="D132" s="185" t="s">
        <v>0</v>
      </c>
      <c r="E132" s="185" t="s">
        <v>224</v>
      </c>
      <c r="F132" s="185" t="s">
        <v>247</v>
      </c>
      <c r="G132" s="185" t="s">
        <v>224</v>
      </c>
    </row>
    <row r="133" spans="1:7" x14ac:dyDescent="0.25">
      <c r="A133" t="s">
        <v>605</v>
      </c>
      <c r="B133" t="s">
        <v>106</v>
      </c>
      <c r="C133" s="185" t="s">
        <v>1219</v>
      </c>
      <c r="D133" s="185" t="s">
        <v>22</v>
      </c>
      <c r="E133" s="185" t="s">
        <v>224</v>
      </c>
      <c r="F133" s="185" t="s">
        <v>247</v>
      </c>
      <c r="G133" s="185" t="s">
        <v>224</v>
      </c>
    </row>
    <row r="134" spans="1:7" x14ac:dyDescent="0.25">
      <c r="A134" t="s">
        <v>607</v>
      </c>
      <c r="B134" t="s">
        <v>172</v>
      </c>
      <c r="C134" s="185" t="s">
        <v>1219</v>
      </c>
      <c r="D134" s="185" t="s">
        <v>22</v>
      </c>
      <c r="E134" s="185" t="s">
        <v>224</v>
      </c>
      <c r="F134" s="185" t="s">
        <v>247</v>
      </c>
      <c r="G134" s="185" t="s">
        <v>1099</v>
      </c>
    </row>
    <row r="135" spans="1:7" x14ac:dyDescent="0.25">
      <c r="A135" t="s">
        <v>1206</v>
      </c>
      <c r="B135" t="s">
        <v>765</v>
      </c>
      <c r="C135" s="185" t="s">
        <v>1219</v>
      </c>
      <c r="D135" s="185" t="s">
        <v>23</v>
      </c>
      <c r="E135" s="185" t="s">
        <v>224</v>
      </c>
      <c r="F135" s="185" t="s">
        <v>247</v>
      </c>
      <c r="G135" s="185" t="s">
        <v>1099</v>
      </c>
    </row>
    <row r="136" spans="1:7" x14ac:dyDescent="0.25">
      <c r="A136" t="s">
        <v>611</v>
      </c>
      <c r="B136" t="s">
        <v>102</v>
      </c>
      <c r="C136" s="185" t="s">
        <v>1219</v>
      </c>
      <c r="D136" s="185" t="s">
        <v>24</v>
      </c>
      <c r="E136" s="185" t="s">
        <v>224</v>
      </c>
      <c r="F136" s="185" t="s">
        <v>247</v>
      </c>
      <c r="G136" s="185" t="s">
        <v>224</v>
      </c>
    </row>
    <row r="137" spans="1:7" x14ac:dyDescent="0.25">
      <c r="A137" t="s">
        <v>624</v>
      </c>
      <c r="B137" t="s">
        <v>1220</v>
      </c>
      <c r="C137" s="185" t="s">
        <v>625</v>
      </c>
      <c r="D137" s="185" t="s">
        <v>24</v>
      </c>
      <c r="E137" s="185" t="s">
        <v>224</v>
      </c>
      <c r="F137" s="185" t="s">
        <v>247</v>
      </c>
      <c r="G137" s="185" t="s">
        <v>1099</v>
      </c>
    </row>
    <row r="138" spans="1:7" x14ac:dyDescent="0.25">
      <c r="A138" t="s">
        <v>73</v>
      </c>
      <c r="B138" t="s">
        <v>1221</v>
      </c>
      <c r="C138" s="185" t="s">
        <v>625</v>
      </c>
      <c r="D138" s="185" t="s">
        <v>18</v>
      </c>
      <c r="E138" s="185" t="s">
        <v>21</v>
      </c>
      <c r="F138" s="185" t="s">
        <v>247</v>
      </c>
      <c r="G138" s="185" t="s">
        <v>224</v>
      </c>
    </row>
    <row r="139" spans="1:7" x14ac:dyDescent="0.25">
      <c r="A139" t="s">
        <v>629</v>
      </c>
      <c r="B139" t="s">
        <v>1222</v>
      </c>
      <c r="C139" s="185" t="s">
        <v>625</v>
      </c>
      <c r="D139" s="185" t="s">
        <v>19</v>
      </c>
      <c r="E139" s="185" t="s">
        <v>21</v>
      </c>
      <c r="F139" s="185" t="s">
        <v>247</v>
      </c>
      <c r="G139" s="185" t="s">
        <v>224</v>
      </c>
    </row>
    <row r="140" spans="1:7" x14ac:dyDescent="0.25">
      <c r="A140" t="s">
        <v>631</v>
      </c>
      <c r="B140" t="s">
        <v>1223</v>
      </c>
      <c r="C140" s="185" t="s">
        <v>625</v>
      </c>
      <c r="D140" s="185" t="s">
        <v>17</v>
      </c>
      <c r="E140" s="185" t="s">
        <v>224</v>
      </c>
      <c r="F140" s="185" t="s">
        <v>247</v>
      </c>
      <c r="G140" s="185" t="s">
        <v>224</v>
      </c>
    </row>
    <row r="141" spans="1:7" x14ac:dyDescent="0.25">
      <c r="A141" t="s">
        <v>633</v>
      </c>
      <c r="B141" t="s">
        <v>122</v>
      </c>
      <c r="C141" s="185" t="s">
        <v>625</v>
      </c>
      <c r="D141" s="185" t="s">
        <v>14</v>
      </c>
      <c r="E141" s="185" t="s">
        <v>224</v>
      </c>
      <c r="F141" s="185" t="s">
        <v>247</v>
      </c>
      <c r="G141" s="185" t="s">
        <v>1099</v>
      </c>
    </row>
    <row r="142" spans="1:7" x14ac:dyDescent="0.25">
      <c r="A142" t="s">
        <v>638</v>
      </c>
      <c r="B142" t="s">
        <v>109</v>
      </c>
      <c r="C142" s="185" t="s">
        <v>639</v>
      </c>
      <c r="D142" s="185" t="s">
        <v>18</v>
      </c>
      <c r="E142" s="185" t="s">
        <v>224</v>
      </c>
      <c r="F142" s="185" t="s">
        <v>247</v>
      </c>
      <c r="G142" s="185" t="s">
        <v>224</v>
      </c>
    </row>
    <row r="143" spans="1:7" x14ac:dyDescent="0.25">
      <c r="A143" t="s">
        <v>641</v>
      </c>
      <c r="B143" t="s">
        <v>949</v>
      </c>
      <c r="C143" s="185" t="s">
        <v>639</v>
      </c>
      <c r="D143" s="185" t="s">
        <v>20</v>
      </c>
      <c r="E143" s="185" t="s">
        <v>224</v>
      </c>
      <c r="F143" s="185" t="s">
        <v>247</v>
      </c>
      <c r="G143" s="185" t="s">
        <v>224</v>
      </c>
    </row>
    <row r="144" spans="1:7" x14ac:dyDescent="0.25">
      <c r="A144" t="s">
        <v>1224</v>
      </c>
      <c r="B144" t="s">
        <v>162</v>
      </c>
      <c r="C144" s="185" t="s">
        <v>639</v>
      </c>
      <c r="D144" s="185" t="s">
        <v>21</v>
      </c>
      <c r="E144" s="185" t="s">
        <v>224</v>
      </c>
      <c r="F144" s="185" t="s">
        <v>247</v>
      </c>
      <c r="G144" s="185" t="s">
        <v>224</v>
      </c>
    </row>
    <row r="145" spans="1:7" x14ac:dyDescent="0.25">
      <c r="A145" t="s">
        <v>645</v>
      </c>
      <c r="B145" t="s">
        <v>155</v>
      </c>
      <c r="C145" s="185" t="s">
        <v>639</v>
      </c>
      <c r="D145" s="185" t="s">
        <v>0</v>
      </c>
      <c r="E145" s="185" t="s">
        <v>224</v>
      </c>
      <c r="F145" s="185" t="s">
        <v>247</v>
      </c>
      <c r="G145" s="185" t="s">
        <v>224</v>
      </c>
    </row>
    <row r="146" spans="1:7" x14ac:dyDescent="0.25">
      <c r="A146" t="s">
        <v>662</v>
      </c>
      <c r="B146" t="s">
        <v>1225</v>
      </c>
      <c r="C146" s="185" t="s">
        <v>639</v>
      </c>
      <c r="D146" s="185" t="s">
        <v>14</v>
      </c>
      <c r="E146" s="185" t="s">
        <v>21</v>
      </c>
      <c r="F146" s="185" t="s">
        <v>247</v>
      </c>
      <c r="G146" s="185" t="s">
        <v>1096</v>
      </c>
    </row>
    <row r="147" spans="1:7" x14ac:dyDescent="0.25">
      <c r="A147" t="s">
        <v>647</v>
      </c>
      <c r="B147" t="s">
        <v>1226</v>
      </c>
      <c r="C147" s="185" t="s">
        <v>639</v>
      </c>
      <c r="D147" s="185" t="s">
        <v>23</v>
      </c>
      <c r="E147" s="185" t="s">
        <v>224</v>
      </c>
      <c r="F147" s="185" t="s">
        <v>247</v>
      </c>
      <c r="G147" s="185" t="s">
        <v>224</v>
      </c>
    </row>
    <row r="148" spans="1:7" x14ac:dyDescent="0.25">
      <c r="A148" t="s">
        <v>649</v>
      </c>
      <c r="B148" t="s">
        <v>1227</v>
      </c>
      <c r="C148" s="185" t="s">
        <v>639</v>
      </c>
      <c r="D148" s="185" t="s">
        <v>17</v>
      </c>
      <c r="E148" s="185" t="s">
        <v>21</v>
      </c>
      <c r="F148" s="185" t="s">
        <v>247</v>
      </c>
      <c r="G148" s="185" t="s">
        <v>1096</v>
      </c>
    </row>
    <row r="149" spans="1:7" x14ac:dyDescent="0.25">
      <c r="A149" t="s">
        <v>651</v>
      </c>
      <c r="B149" t="s">
        <v>1228</v>
      </c>
      <c r="C149" s="185" t="s">
        <v>639</v>
      </c>
      <c r="D149" s="185" t="s">
        <v>22</v>
      </c>
      <c r="E149" s="185" t="s">
        <v>224</v>
      </c>
      <c r="F149" s="185" t="s">
        <v>247</v>
      </c>
      <c r="G149" s="185" t="s">
        <v>1099</v>
      </c>
    </row>
    <row r="150" spans="1:7" x14ac:dyDescent="0.25">
      <c r="A150" t="s">
        <v>665</v>
      </c>
      <c r="B150" t="s">
        <v>1232</v>
      </c>
      <c r="C150" s="185" t="s">
        <v>666</v>
      </c>
      <c r="D150" s="185" t="s">
        <v>14</v>
      </c>
      <c r="E150" s="185" t="s">
        <v>224</v>
      </c>
      <c r="F150" s="185" t="s">
        <v>247</v>
      </c>
      <c r="G150" s="185" t="s">
        <v>224</v>
      </c>
    </row>
    <row r="151" spans="1:7" x14ac:dyDescent="0.25">
      <c r="A151" t="s">
        <v>668</v>
      </c>
      <c r="B151" t="s">
        <v>1208</v>
      </c>
      <c r="C151" s="185" t="s">
        <v>666</v>
      </c>
      <c r="D151" s="185" t="s">
        <v>19</v>
      </c>
      <c r="E151" s="185" t="s">
        <v>224</v>
      </c>
      <c r="F151" s="185" t="s">
        <v>247</v>
      </c>
      <c r="G151" s="185" t="s">
        <v>1096</v>
      </c>
    </row>
    <row r="152" spans="1:7" x14ac:dyDescent="0.25">
      <c r="A152" t="s">
        <v>90</v>
      </c>
      <c r="B152" t="s">
        <v>1233</v>
      </c>
      <c r="C152" s="185" t="s">
        <v>666</v>
      </c>
      <c r="D152" s="185" t="s">
        <v>20</v>
      </c>
      <c r="E152" s="185" t="s">
        <v>224</v>
      </c>
      <c r="F152" s="185" t="s">
        <v>247</v>
      </c>
      <c r="G152" s="185" t="s">
        <v>224</v>
      </c>
    </row>
    <row r="153" spans="1:7" x14ac:dyDescent="0.25">
      <c r="A153" t="s">
        <v>672</v>
      </c>
      <c r="B153" t="s">
        <v>1234</v>
      </c>
      <c r="C153" s="185" t="s">
        <v>666</v>
      </c>
      <c r="D153" s="185" t="s">
        <v>17</v>
      </c>
      <c r="E153" s="185" t="s">
        <v>224</v>
      </c>
      <c r="F153" s="185" t="s">
        <v>247</v>
      </c>
      <c r="G153" s="185" t="s">
        <v>1235</v>
      </c>
    </row>
    <row r="154" spans="1:7" x14ac:dyDescent="0.25">
      <c r="A154" t="s">
        <v>689</v>
      </c>
      <c r="B154" t="s">
        <v>1239</v>
      </c>
      <c r="C154" s="185" t="s">
        <v>690</v>
      </c>
      <c r="D154" s="185" t="s">
        <v>21</v>
      </c>
      <c r="E154" s="185" t="s">
        <v>21</v>
      </c>
      <c r="F154" s="185" t="s">
        <v>247</v>
      </c>
      <c r="G154" s="185" t="s">
        <v>224</v>
      </c>
    </row>
    <row r="155" spans="1:7" x14ac:dyDescent="0.25">
      <c r="A155" t="s">
        <v>692</v>
      </c>
      <c r="B155" t="s">
        <v>129</v>
      </c>
      <c r="C155" s="185" t="s">
        <v>690</v>
      </c>
      <c r="D155" s="185" t="s">
        <v>17</v>
      </c>
      <c r="E155" s="185" t="s">
        <v>224</v>
      </c>
      <c r="F155" s="185" t="s">
        <v>247</v>
      </c>
      <c r="G155" s="185" t="s">
        <v>1099</v>
      </c>
    </row>
    <row r="156" spans="1:7" x14ac:dyDescent="0.25">
      <c r="A156" t="s">
        <v>694</v>
      </c>
      <c r="B156" t="s">
        <v>1240</v>
      </c>
      <c r="C156" s="185" t="s">
        <v>690</v>
      </c>
      <c r="D156" s="185" t="s">
        <v>0</v>
      </c>
      <c r="E156" s="185" t="s">
        <v>21</v>
      </c>
      <c r="F156" s="185" t="s">
        <v>247</v>
      </c>
      <c r="G156" s="185" t="s">
        <v>224</v>
      </c>
    </row>
    <row r="157" spans="1:7" x14ac:dyDescent="0.25">
      <c r="A157" t="s">
        <v>696</v>
      </c>
      <c r="B157" t="s">
        <v>1146</v>
      </c>
      <c r="C157" s="185" t="s">
        <v>690</v>
      </c>
      <c r="D157" s="185" t="s">
        <v>17</v>
      </c>
      <c r="E157" s="185" t="s">
        <v>21</v>
      </c>
      <c r="F157" s="185" t="s">
        <v>247</v>
      </c>
      <c r="G157" s="185" t="s">
        <v>1099</v>
      </c>
    </row>
    <row r="158" spans="1:7" x14ac:dyDescent="0.25">
      <c r="A158" t="s">
        <v>698</v>
      </c>
      <c r="B158" t="s">
        <v>204</v>
      </c>
      <c r="C158" s="185" t="s">
        <v>690</v>
      </c>
      <c r="D158" s="185" t="s">
        <v>18</v>
      </c>
      <c r="E158" s="185" t="s">
        <v>21</v>
      </c>
      <c r="F158" s="185" t="s">
        <v>247</v>
      </c>
      <c r="G158" s="185" t="s">
        <v>1099</v>
      </c>
    </row>
    <row r="159" spans="1:7" x14ac:dyDescent="0.25">
      <c r="A159" t="s">
        <v>700</v>
      </c>
      <c r="B159" t="s">
        <v>1241</v>
      </c>
      <c r="C159" s="185" t="s">
        <v>690</v>
      </c>
      <c r="D159" s="185" t="s">
        <v>22</v>
      </c>
      <c r="E159" s="185" t="s">
        <v>21</v>
      </c>
      <c r="F159" s="185" t="s">
        <v>247</v>
      </c>
      <c r="G159" s="185" t="s">
        <v>224</v>
      </c>
    </row>
    <row r="160" spans="1:7" x14ac:dyDescent="0.25">
      <c r="A160" t="s">
        <v>702</v>
      </c>
      <c r="B160" t="s">
        <v>1242</v>
      </c>
      <c r="C160" s="185" t="s">
        <v>690</v>
      </c>
      <c r="D160" s="185" t="s">
        <v>21</v>
      </c>
      <c r="E160" s="185" t="s">
        <v>224</v>
      </c>
      <c r="F160" s="185" t="s">
        <v>247</v>
      </c>
      <c r="G160" s="185" t="s">
        <v>224</v>
      </c>
    </row>
    <row r="161" spans="1:7" x14ac:dyDescent="0.25">
      <c r="A161" t="s">
        <v>704</v>
      </c>
      <c r="B161" t="s">
        <v>1243</v>
      </c>
      <c r="C161" s="185" t="s">
        <v>690</v>
      </c>
      <c r="D161" s="185" t="s">
        <v>0</v>
      </c>
      <c r="E161" s="185" t="s">
        <v>224</v>
      </c>
      <c r="F161" s="185" t="s">
        <v>247</v>
      </c>
      <c r="G161" s="185" t="s">
        <v>224</v>
      </c>
    </row>
    <row r="162" spans="1:7" x14ac:dyDescent="0.25">
      <c r="A162" t="s">
        <v>706</v>
      </c>
      <c r="B162" t="s">
        <v>133</v>
      </c>
      <c r="C162" s="185" t="s">
        <v>690</v>
      </c>
      <c r="D162" s="185" t="s">
        <v>23</v>
      </c>
      <c r="E162" s="185" t="s">
        <v>21</v>
      </c>
      <c r="F162" s="185" t="s">
        <v>247</v>
      </c>
      <c r="G162" s="185" t="s">
        <v>224</v>
      </c>
    </row>
    <row r="163" spans="1:7" x14ac:dyDescent="0.25">
      <c r="A163" t="s">
        <v>718</v>
      </c>
      <c r="B163" t="s">
        <v>1248</v>
      </c>
      <c r="C163" s="185" t="s">
        <v>719</v>
      </c>
      <c r="D163" s="185" t="s">
        <v>17</v>
      </c>
      <c r="E163" s="185" t="s">
        <v>224</v>
      </c>
      <c r="F163" s="185" t="s">
        <v>247</v>
      </c>
      <c r="G163" s="185" t="s">
        <v>1096</v>
      </c>
    </row>
    <row r="164" spans="1:7" x14ac:dyDescent="0.25">
      <c r="A164" t="s">
        <v>1249</v>
      </c>
      <c r="B164" t="s">
        <v>1250</v>
      </c>
      <c r="C164" s="185" t="s">
        <v>719</v>
      </c>
      <c r="D164" s="185" t="s">
        <v>19</v>
      </c>
      <c r="E164" s="185" t="s">
        <v>21</v>
      </c>
      <c r="F164" s="185" t="s">
        <v>247</v>
      </c>
      <c r="G164" s="185" t="s">
        <v>1096</v>
      </c>
    </row>
    <row r="165" spans="1:7" x14ac:dyDescent="0.25">
      <c r="A165" t="s">
        <v>1249</v>
      </c>
      <c r="B165" t="s">
        <v>1251</v>
      </c>
      <c r="C165" s="185" t="s">
        <v>719</v>
      </c>
      <c r="D165" s="185" t="s">
        <v>22</v>
      </c>
      <c r="E165" s="185" t="s">
        <v>224</v>
      </c>
      <c r="F165" s="185" t="s">
        <v>247</v>
      </c>
      <c r="G165" s="185" t="s">
        <v>224</v>
      </c>
    </row>
    <row r="166" spans="1:7" x14ac:dyDescent="0.25">
      <c r="A166" t="s">
        <v>725</v>
      </c>
      <c r="B166" t="s">
        <v>1252</v>
      </c>
      <c r="C166" s="185" t="s">
        <v>719</v>
      </c>
      <c r="D166" s="185" t="s">
        <v>23</v>
      </c>
      <c r="E166" s="185" t="s">
        <v>224</v>
      </c>
      <c r="F166" s="185" t="s">
        <v>247</v>
      </c>
      <c r="G166" s="185" t="s">
        <v>224</v>
      </c>
    </row>
    <row r="167" spans="1:7" x14ac:dyDescent="0.25">
      <c r="A167" t="s">
        <v>727</v>
      </c>
      <c r="B167" t="s">
        <v>121</v>
      </c>
      <c r="C167" s="185" t="s">
        <v>719</v>
      </c>
      <c r="D167" s="185" t="s">
        <v>21</v>
      </c>
      <c r="E167" s="185" t="s">
        <v>224</v>
      </c>
      <c r="F167" s="185" t="s">
        <v>247</v>
      </c>
      <c r="G167" s="185" t="s">
        <v>1102</v>
      </c>
    </row>
    <row r="168" spans="1:7" x14ac:dyDescent="0.25">
      <c r="A168" t="s">
        <v>729</v>
      </c>
      <c r="B168" t="s">
        <v>136</v>
      </c>
      <c r="C168" s="185" t="s">
        <v>719</v>
      </c>
      <c r="D168" s="185" t="s">
        <v>24</v>
      </c>
      <c r="E168" s="185" t="s">
        <v>224</v>
      </c>
      <c r="F168" s="185" t="s">
        <v>247</v>
      </c>
      <c r="G168" s="185" t="s">
        <v>224</v>
      </c>
    </row>
    <row r="169" spans="1:7" x14ac:dyDescent="0.25">
      <c r="A169" t="s">
        <v>737</v>
      </c>
      <c r="B169" t="s">
        <v>1253</v>
      </c>
      <c r="C169" s="185" t="s">
        <v>84</v>
      </c>
      <c r="D169" s="185" t="s">
        <v>0</v>
      </c>
      <c r="E169" s="185" t="s">
        <v>21</v>
      </c>
      <c r="F169" s="185" t="s">
        <v>247</v>
      </c>
      <c r="G169" s="185" t="s">
        <v>1096</v>
      </c>
    </row>
    <row r="170" spans="1:7" x14ac:dyDescent="0.25">
      <c r="A170" t="s">
        <v>739</v>
      </c>
      <c r="B170" t="s">
        <v>1254</v>
      </c>
      <c r="C170" s="185" t="s">
        <v>84</v>
      </c>
      <c r="D170" s="185" t="s">
        <v>21</v>
      </c>
      <c r="E170" s="185" t="s">
        <v>21</v>
      </c>
      <c r="F170" s="185" t="s">
        <v>247</v>
      </c>
      <c r="G170" s="185" t="s">
        <v>1096</v>
      </c>
    </row>
    <row r="171" spans="1:7" x14ac:dyDescent="0.25">
      <c r="A171" t="s">
        <v>741</v>
      </c>
      <c r="B171" t="s">
        <v>111</v>
      </c>
      <c r="C171" s="185" t="s">
        <v>84</v>
      </c>
      <c r="D171" s="185" t="s">
        <v>0</v>
      </c>
      <c r="E171" s="185" t="s">
        <v>21</v>
      </c>
      <c r="F171" s="185" t="s">
        <v>247</v>
      </c>
      <c r="G171" s="185" t="s">
        <v>1096</v>
      </c>
    </row>
    <row r="172" spans="1:7" x14ac:dyDescent="0.25">
      <c r="A172" t="s">
        <v>868</v>
      </c>
      <c r="B172" t="s">
        <v>77</v>
      </c>
      <c r="C172" s="185" t="s">
        <v>84</v>
      </c>
      <c r="D172" s="185" t="s">
        <v>18</v>
      </c>
      <c r="E172" s="185" t="s">
        <v>224</v>
      </c>
      <c r="F172" s="185" t="s">
        <v>247</v>
      </c>
      <c r="G172" s="185" t="s">
        <v>1099</v>
      </c>
    </row>
    <row r="173" spans="1:7" x14ac:dyDescent="0.25">
      <c r="A173" t="s">
        <v>128</v>
      </c>
      <c r="B173" t="s">
        <v>1255</v>
      </c>
      <c r="C173" s="185" t="s">
        <v>84</v>
      </c>
      <c r="D173" s="185" t="s">
        <v>24</v>
      </c>
      <c r="E173" s="185" t="s">
        <v>21</v>
      </c>
      <c r="F173" s="185" t="s">
        <v>247</v>
      </c>
      <c r="G173" s="185" t="s">
        <v>224</v>
      </c>
    </row>
    <row r="174" spans="1:7" x14ac:dyDescent="0.25">
      <c r="A174" t="s">
        <v>163</v>
      </c>
      <c r="B174" t="s">
        <v>74</v>
      </c>
      <c r="C174" s="185" t="s">
        <v>84</v>
      </c>
      <c r="D174" s="185" t="s">
        <v>14</v>
      </c>
      <c r="E174" s="185" t="s">
        <v>21</v>
      </c>
      <c r="F174" s="185" t="s">
        <v>247</v>
      </c>
      <c r="G174" s="185" t="s">
        <v>224</v>
      </c>
    </row>
    <row r="175" spans="1:7" x14ac:dyDescent="0.25">
      <c r="A175" t="s">
        <v>747</v>
      </c>
      <c r="B175" t="s">
        <v>1256</v>
      </c>
      <c r="C175" s="185" t="s">
        <v>84</v>
      </c>
      <c r="D175" s="185" t="s">
        <v>19</v>
      </c>
      <c r="E175" s="185" t="s">
        <v>21</v>
      </c>
      <c r="F175" s="185" t="s">
        <v>247</v>
      </c>
      <c r="G175" s="185" t="s">
        <v>1257</v>
      </c>
    </row>
    <row r="176" spans="1:7" x14ac:dyDescent="0.25">
      <c r="A176" t="s">
        <v>749</v>
      </c>
      <c r="B176" t="s">
        <v>1258</v>
      </c>
      <c r="C176" s="185" t="s">
        <v>84</v>
      </c>
      <c r="D176" s="185" t="s">
        <v>20</v>
      </c>
      <c r="E176" s="185" t="s">
        <v>21</v>
      </c>
      <c r="F176" s="185" t="s">
        <v>247</v>
      </c>
      <c r="G176" s="185" t="s">
        <v>1099</v>
      </c>
    </row>
    <row r="177" spans="1:7" x14ac:dyDescent="0.25">
      <c r="A177" t="s">
        <v>751</v>
      </c>
      <c r="B177" t="s">
        <v>1259</v>
      </c>
      <c r="C177" s="185" t="s">
        <v>84</v>
      </c>
      <c r="D177" s="185" t="s">
        <v>14</v>
      </c>
      <c r="E177" s="185" t="s">
        <v>224</v>
      </c>
      <c r="F177" s="185" t="s">
        <v>247</v>
      </c>
      <c r="G177" s="185" t="s">
        <v>224</v>
      </c>
    </row>
    <row r="178" spans="1:7" x14ac:dyDescent="0.25">
      <c r="A178" t="s">
        <v>1260</v>
      </c>
      <c r="B178" t="s">
        <v>1261</v>
      </c>
      <c r="C178" s="185" t="s">
        <v>84</v>
      </c>
      <c r="D178" s="185" t="s">
        <v>14</v>
      </c>
      <c r="E178" s="185" t="s">
        <v>224</v>
      </c>
      <c r="F178" s="185" t="s">
        <v>247</v>
      </c>
      <c r="G178" s="185" t="s">
        <v>224</v>
      </c>
    </row>
    <row r="179" spans="1:7" x14ac:dyDescent="0.25">
      <c r="A179" t="s">
        <v>755</v>
      </c>
      <c r="B179" t="s">
        <v>126</v>
      </c>
      <c r="C179" s="185" t="s">
        <v>84</v>
      </c>
      <c r="D179" s="185" t="s">
        <v>17</v>
      </c>
      <c r="E179" s="185" t="s">
        <v>224</v>
      </c>
      <c r="F179" s="185" t="s">
        <v>247</v>
      </c>
      <c r="G179" s="185" t="s">
        <v>224</v>
      </c>
    </row>
    <row r="180" spans="1:7" x14ac:dyDescent="0.25">
      <c r="A180" t="s">
        <v>757</v>
      </c>
      <c r="B180" t="s">
        <v>139</v>
      </c>
      <c r="C180" s="185" t="s">
        <v>84</v>
      </c>
      <c r="D180" s="185" t="s">
        <v>18</v>
      </c>
      <c r="E180" s="185" t="s">
        <v>224</v>
      </c>
      <c r="F180" s="185" t="s">
        <v>247</v>
      </c>
      <c r="G180" s="185" t="s">
        <v>224</v>
      </c>
    </row>
    <row r="181" spans="1:7" x14ac:dyDescent="0.25">
      <c r="A181" t="s">
        <v>759</v>
      </c>
      <c r="B181" t="s">
        <v>1262</v>
      </c>
      <c r="C181" s="185" t="s">
        <v>84</v>
      </c>
      <c r="D181" s="185" t="s">
        <v>21</v>
      </c>
      <c r="E181" s="185" t="s">
        <v>21</v>
      </c>
      <c r="F181" s="185" t="s">
        <v>247</v>
      </c>
      <c r="G181" s="185" t="s">
        <v>1099</v>
      </c>
    </row>
    <row r="182" spans="1:7" x14ac:dyDescent="0.25">
      <c r="A182" t="s">
        <v>132</v>
      </c>
      <c r="B182" t="s">
        <v>92</v>
      </c>
      <c r="C182" s="185" t="s">
        <v>84</v>
      </c>
      <c r="D182" s="185" t="s">
        <v>19</v>
      </c>
      <c r="E182" s="185" t="s">
        <v>224</v>
      </c>
      <c r="F182" s="185" t="s">
        <v>247</v>
      </c>
      <c r="G182" s="185" t="s">
        <v>224</v>
      </c>
    </row>
    <row r="183" spans="1:7" x14ac:dyDescent="0.25">
      <c r="A183" t="s">
        <v>763</v>
      </c>
      <c r="B183" t="s">
        <v>93</v>
      </c>
      <c r="C183" s="185" t="s">
        <v>84</v>
      </c>
      <c r="D183" s="185" t="s">
        <v>20</v>
      </c>
      <c r="E183" s="185" t="s">
        <v>224</v>
      </c>
      <c r="F183" s="185" t="s">
        <v>247</v>
      </c>
      <c r="G183" s="185" t="s">
        <v>224</v>
      </c>
    </row>
    <row r="184" spans="1:7" x14ac:dyDescent="0.25">
      <c r="A184" t="s">
        <v>1236</v>
      </c>
      <c r="B184" t="s">
        <v>1203</v>
      </c>
      <c r="C184" s="185" t="s">
        <v>75</v>
      </c>
      <c r="D184" s="185" t="s">
        <v>20</v>
      </c>
      <c r="E184" s="185" t="s">
        <v>21</v>
      </c>
      <c r="F184" s="185" t="s">
        <v>247</v>
      </c>
      <c r="G184" s="185" t="s">
        <v>224</v>
      </c>
    </row>
    <row r="185" spans="1:7" x14ac:dyDescent="0.25">
      <c r="A185" t="s">
        <v>774</v>
      </c>
      <c r="B185" t="s">
        <v>1203</v>
      </c>
      <c r="C185" s="185" t="s">
        <v>75</v>
      </c>
      <c r="D185" s="185" t="s">
        <v>18</v>
      </c>
      <c r="E185" s="185" t="s">
        <v>21</v>
      </c>
      <c r="F185" s="185" t="s">
        <v>247</v>
      </c>
      <c r="G185" s="185" t="s">
        <v>224</v>
      </c>
    </row>
    <row r="186" spans="1:7" x14ac:dyDescent="0.25">
      <c r="A186" t="s">
        <v>125</v>
      </c>
      <c r="B186" t="s">
        <v>1266</v>
      </c>
      <c r="C186" s="185" t="s">
        <v>75</v>
      </c>
      <c r="D186" s="185" t="s">
        <v>0</v>
      </c>
      <c r="E186" s="185" t="s">
        <v>224</v>
      </c>
      <c r="F186" s="185" t="s">
        <v>247</v>
      </c>
      <c r="G186" s="185" t="s">
        <v>1102</v>
      </c>
    </row>
    <row r="187" spans="1:7" x14ac:dyDescent="0.25">
      <c r="A187" t="s">
        <v>125</v>
      </c>
      <c r="B187" t="s">
        <v>1264</v>
      </c>
      <c r="C187" s="185" t="s">
        <v>75</v>
      </c>
      <c r="D187" s="185" t="s">
        <v>19</v>
      </c>
      <c r="E187" s="185" t="s">
        <v>224</v>
      </c>
      <c r="F187" s="185" t="s">
        <v>247</v>
      </c>
      <c r="G187" s="185" t="s">
        <v>224</v>
      </c>
    </row>
    <row r="188" spans="1:7" x14ac:dyDescent="0.25">
      <c r="A188" t="s">
        <v>125</v>
      </c>
      <c r="B188" t="s">
        <v>1265</v>
      </c>
      <c r="C188" s="185" t="s">
        <v>75</v>
      </c>
      <c r="D188" s="185" t="s">
        <v>22</v>
      </c>
      <c r="E188" s="185" t="s">
        <v>224</v>
      </c>
      <c r="F188" s="185" t="s">
        <v>247</v>
      </c>
      <c r="G188" s="185" t="s">
        <v>224</v>
      </c>
    </row>
    <row r="189" spans="1:7" x14ac:dyDescent="0.25">
      <c r="A189" t="s">
        <v>782</v>
      </c>
      <c r="B189" t="s">
        <v>1267</v>
      </c>
      <c r="C189" s="185" t="s">
        <v>75</v>
      </c>
      <c r="D189" s="185" t="s">
        <v>21</v>
      </c>
      <c r="E189" s="185" t="s">
        <v>21</v>
      </c>
      <c r="F189" s="185" t="s">
        <v>247</v>
      </c>
      <c r="G189" s="185" t="s">
        <v>224</v>
      </c>
    </row>
    <row r="190" spans="1:7" x14ac:dyDescent="0.25">
      <c r="A190" t="s">
        <v>87</v>
      </c>
      <c r="B190" t="s">
        <v>1154</v>
      </c>
      <c r="C190" s="185" t="s">
        <v>75</v>
      </c>
      <c r="D190" s="185" t="s">
        <v>19</v>
      </c>
      <c r="E190" s="185" t="s">
        <v>224</v>
      </c>
      <c r="F190" s="185" t="s">
        <v>247</v>
      </c>
      <c r="G190" s="185" t="s">
        <v>1099</v>
      </c>
    </row>
    <row r="191" spans="1:7" x14ac:dyDescent="0.25">
      <c r="A191" t="s">
        <v>785</v>
      </c>
      <c r="B191" t="s">
        <v>1268</v>
      </c>
      <c r="C191" s="185" t="s">
        <v>75</v>
      </c>
      <c r="D191" s="185" t="s">
        <v>23</v>
      </c>
      <c r="E191" s="185" t="s">
        <v>21</v>
      </c>
      <c r="F191" s="185" t="s">
        <v>247</v>
      </c>
      <c r="G191" s="185" t="s">
        <v>1102</v>
      </c>
    </row>
    <row r="192" spans="1:7" x14ac:dyDescent="0.25">
      <c r="A192" t="s">
        <v>787</v>
      </c>
      <c r="B192" t="s">
        <v>1269</v>
      </c>
      <c r="C192" s="185" t="s">
        <v>75</v>
      </c>
      <c r="D192" s="185" t="s">
        <v>20</v>
      </c>
      <c r="E192" s="185" t="s">
        <v>224</v>
      </c>
      <c r="F192" s="185" t="s">
        <v>247</v>
      </c>
      <c r="G192" s="185" t="s">
        <v>1099</v>
      </c>
    </row>
    <row r="193" spans="1:7" x14ac:dyDescent="0.25">
      <c r="A193" t="s">
        <v>128</v>
      </c>
      <c r="B193" t="s">
        <v>1270</v>
      </c>
      <c r="C193" s="185" t="s">
        <v>75</v>
      </c>
      <c r="D193" s="185" t="s">
        <v>22</v>
      </c>
      <c r="E193" s="185" t="s">
        <v>21</v>
      </c>
      <c r="F193" s="185" t="s">
        <v>247</v>
      </c>
      <c r="G193" s="185" t="s">
        <v>1096</v>
      </c>
    </row>
    <row r="194" spans="1:7" x14ac:dyDescent="0.25">
      <c r="A194" t="s">
        <v>1271</v>
      </c>
      <c r="B194" t="s">
        <v>1272</v>
      </c>
      <c r="C194" s="185" t="s">
        <v>75</v>
      </c>
      <c r="D194" s="185" t="s">
        <v>19</v>
      </c>
      <c r="E194" s="185" t="s">
        <v>21</v>
      </c>
      <c r="F194" s="185" t="s">
        <v>247</v>
      </c>
      <c r="G194" s="185" t="s">
        <v>224</v>
      </c>
    </row>
    <row r="195" spans="1:7" x14ac:dyDescent="0.25">
      <c r="A195" t="s">
        <v>793</v>
      </c>
      <c r="B195" t="s">
        <v>1273</v>
      </c>
      <c r="C195" s="185" t="s">
        <v>75</v>
      </c>
      <c r="D195" s="185" t="s">
        <v>17</v>
      </c>
      <c r="E195" s="185" t="s">
        <v>21</v>
      </c>
      <c r="F195" s="185" t="s">
        <v>247</v>
      </c>
      <c r="G195" s="185" t="s">
        <v>1096</v>
      </c>
    </row>
    <row r="196" spans="1:7" x14ac:dyDescent="0.25">
      <c r="A196" t="s">
        <v>795</v>
      </c>
      <c r="B196" t="s">
        <v>1274</v>
      </c>
      <c r="C196" s="185" t="s">
        <v>75</v>
      </c>
      <c r="D196" s="185" t="s">
        <v>23</v>
      </c>
      <c r="E196" s="185" t="s">
        <v>21</v>
      </c>
      <c r="F196" s="185" t="s">
        <v>247</v>
      </c>
      <c r="G196" s="185" t="s">
        <v>1096</v>
      </c>
    </row>
    <row r="197" spans="1:7" x14ac:dyDescent="0.25">
      <c r="A197" t="s">
        <v>153</v>
      </c>
      <c r="B197" t="s">
        <v>1275</v>
      </c>
      <c r="C197" s="185" t="s">
        <v>75</v>
      </c>
      <c r="D197" s="185" t="s">
        <v>0</v>
      </c>
      <c r="E197" s="185" t="s">
        <v>21</v>
      </c>
      <c r="F197" s="185" t="s">
        <v>247</v>
      </c>
      <c r="G197" s="185" t="s">
        <v>1096</v>
      </c>
    </row>
    <row r="198" spans="1:7" x14ac:dyDescent="0.25">
      <c r="A198" t="s">
        <v>799</v>
      </c>
      <c r="B198" t="s">
        <v>119</v>
      </c>
      <c r="C198" s="185" t="s">
        <v>75</v>
      </c>
      <c r="D198" s="185" t="s">
        <v>20</v>
      </c>
      <c r="E198" s="185" t="s">
        <v>224</v>
      </c>
      <c r="F198" s="185" t="s">
        <v>247</v>
      </c>
      <c r="G198" s="185" t="s">
        <v>1096</v>
      </c>
    </row>
    <row r="199" spans="1:7" x14ac:dyDescent="0.25">
      <c r="A199" t="s">
        <v>1276</v>
      </c>
      <c r="B199" t="s">
        <v>1277</v>
      </c>
      <c r="C199" s="185" t="s">
        <v>75</v>
      </c>
      <c r="D199" s="185" t="s">
        <v>22</v>
      </c>
      <c r="E199" s="185" t="s">
        <v>224</v>
      </c>
      <c r="F199" s="185" t="s">
        <v>247</v>
      </c>
      <c r="G199" s="185" t="s">
        <v>1102</v>
      </c>
    </row>
    <row r="200" spans="1:7" x14ac:dyDescent="0.25">
      <c r="A200" t="s">
        <v>1276</v>
      </c>
      <c r="B200" t="s">
        <v>1278</v>
      </c>
      <c r="C200" s="185" t="s">
        <v>75</v>
      </c>
      <c r="D200" s="185" t="s">
        <v>1279</v>
      </c>
      <c r="E200" s="185" t="s">
        <v>224</v>
      </c>
      <c r="F200" s="185" t="s">
        <v>247</v>
      </c>
      <c r="G200" s="185" t="s">
        <v>1102</v>
      </c>
    </row>
    <row r="201" spans="1:7" x14ac:dyDescent="0.25">
      <c r="A201" t="s">
        <v>805</v>
      </c>
      <c r="B201" t="s">
        <v>1280</v>
      </c>
      <c r="C201" s="185" t="s">
        <v>75</v>
      </c>
      <c r="D201" s="185" t="s">
        <v>21</v>
      </c>
      <c r="E201" s="185" t="s">
        <v>224</v>
      </c>
      <c r="F201" s="185" t="s">
        <v>247</v>
      </c>
      <c r="G201" s="185" t="s">
        <v>1099</v>
      </c>
    </row>
    <row r="202" spans="1:7" x14ac:dyDescent="0.25">
      <c r="A202" t="s">
        <v>807</v>
      </c>
      <c r="B202" t="s">
        <v>179</v>
      </c>
      <c r="C202" s="185" t="s">
        <v>75</v>
      </c>
      <c r="D202" s="185" t="s">
        <v>23</v>
      </c>
      <c r="E202" s="185" t="s">
        <v>224</v>
      </c>
      <c r="F202" s="185" t="s">
        <v>247</v>
      </c>
      <c r="G202" s="185" t="s">
        <v>224</v>
      </c>
    </row>
    <row r="203" spans="1:7" x14ac:dyDescent="0.25">
      <c r="A203" t="s">
        <v>100</v>
      </c>
      <c r="B203" t="s">
        <v>79</v>
      </c>
      <c r="C203" s="185" t="s">
        <v>75</v>
      </c>
      <c r="D203" s="185" t="s">
        <v>0</v>
      </c>
      <c r="E203" s="185" t="s">
        <v>224</v>
      </c>
      <c r="F203" s="185" t="s">
        <v>247</v>
      </c>
      <c r="G203" s="185" t="s">
        <v>224</v>
      </c>
    </row>
    <row r="204" spans="1:7" x14ac:dyDescent="0.25">
      <c r="A204" t="s">
        <v>810</v>
      </c>
      <c r="B204" t="s">
        <v>1281</v>
      </c>
      <c r="C204" s="185" t="s">
        <v>75</v>
      </c>
      <c r="D204" s="185" t="s">
        <v>20</v>
      </c>
      <c r="E204" s="185" t="s">
        <v>21</v>
      </c>
      <c r="F204" s="185" t="s">
        <v>247</v>
      </c>
      <c r="G204" s="185" t="s">
        <v>224</v>
      </c>
    </row>
    <row r="205" spans="1:7" x14ac:dyDescent="0.25">
      <c r="A205" t="s">
        <v>812</v>
      </c>
      <c r="B205" t="s">
        <v>91</v>
      </c>
      <c r="C205" s="185" t="s">
        <v>75</v>
      </c>
      <c r="D205" s="185" t="s">
        <v>21</v>
      </c>
      <c r="E205" s="185" t="s">
        <v>21</v>
      </c>
      <c r="F205" s="185" t="s">
        <v>247</v>
      </c>
      <c r="G205" s="185" t="s">
        <v>224</v>
      </c>
    </row>
    <row r="206" spans="1:7" x14ac:dyDescent="0.25">
      <c r="A206" t="s">
        <v>167</v>
      </c>
      <c r="B206" t="s">
        <v>1282</v>
      </c>
      <c r="C206" s="185" t="s">
        <v>75</v>
      </c>
      <c r="D206" s="185" t="s">
        <v>14</v>
      </c>
      <c r="E206" s="185" t="s">
        <v>21</v>
      </c>
      <c r="F206" s="185" t="s">
        <v>247</v>
      </c>
      <c r="G206" s="185" t="s">
        <v>1096</v>
      </c>
    </row>
    <row r="207" spans="1:7" x14ac:dyDescent="0.25">
      <c r="A207" t="s">
        <v>883</v>
      </c>
      <c r="B207" t="s">
        <v>1283</v>
      </c>
      <c r="C207" s="185" t="s">
        <v>1284</v>
      </c>
      <c r="D207" s="185" t="s">
        <v>22</v>
      </c>
      <c r="E207" s="185" t="s">
        <v>21</v>
      </c>
      <c r="F207" s="185" t="s">
        <v>247</v>
      </c>
      <c r="G207" s="185" t="s">
        <v>1099</v>
      </c>
    </row>
    <row r="208" spans="1:7" x14ac:dyDescent="0.25">
      <c r="A208" t="s">
        <v>886</v>
      </c>
      <c r="B208" t="s">
        <v>92</v>
      </c>
      <c r="C208" s="185" t="s">
        <v>1284</v>
      </c>
      <c r="D208" s="185" t="s">
        <v>24</v>
      </c>
      <c r="E208" s="185" t="s">
        <v>224</v>
      </c>
      <c r="F208" s="185" t="s">
        <v>247</v>
      </c>
      <c r="G208" s="185" t="s">
        <v>224</v>
      </c>
    </row>
    <row r="209" spans="1:7" x14ac:dyDescent="0.25">
      <c r="A209" t="s">
        <v>1097</v>
      </c>
      <c r="B209" t="s">
        <v>1285</v>
      </c>
      <c r="C209" s="185" t="s">
        <v>1284</v>
      </c>
      <c r="D209" s="185" t="s">
        <v>14</v>
      </c>
      <c r="E209" s="185" t="s">
        <v>224</v>
      </c>
      <c r="F209" s="185" t="s">
        <v>247</v>
      </c>
      <c r="G209" s="185" t="s">
        <v>224</v>
      </c>
    </row>
    <row r="210" spans="1:7" x14ac:dyDescent="0.25">
      <c r="A210" t="s">
        <v>890</v>
      </c>
      <c r="B210" t="s">
        <v>1286</v>
      </c>
      <c r="C210" s="185" t="s">
        <v>1284</v>
      </c>
      <c r="D210" s="185" t="s">
        <v>17</v>
      </c>
      <c r="E210" s="185" t="s">
        <v>224</v>
      </c>
      <c r="F210" s="185" t="s">
        <v>247</v>
      </c>
      <c r="G210" s="185" t="s">
        <v>224</v>
      </c>
    </row>
    <row r="211" spans="1:7" x14ac:dyDescent="0.25">
      <c r="A211" t="s">
        <v>892</v>
      </c>
      <c r="B211" t="s">
        <v>477</v>
      </c>
      <c r="C211" s="185" t="s">
        <v>1284</v>
      </c>
      <c r="D211" s="185" t="s">
        <v>17</v>
      </c>
      <c r="E211" s="185" t="s">
        <v>21</v>
      </c>
      <c r="F211" s="185" t="s">
        <v>247</v>
      </c>
      <c r="G211" s="185" t="s">
        <v>1096</v>
      </c>
    </row>
    <row r="212" spans="1:7" x14ac:dyDescent="0.25">
      <c r="A212" t="s">
        <v>894</v>
      </c>
      <c r="B212" t="s">
        <v>1287</v>
      </c>
      <c r="C212" s="185" t="s">
        <v>1284</v>
      </c>
      <c r="D212" s="185" t="s">
        <v>19</v>
      </c>
      <c r="E212" s="185" t="s">
        <v>224</v>
      </c>
      <c r="F212" s="185" t="s">
        <v>247</v>
      </c>
      <c r="G212" s="185" t="s">
        <v>224</v>
      </c>
    </row>
    <row r="213" spans="1:7" x14ac:dyDescent="0.25">
      <c r="A213" t="s">
        <v>896</v>
      </c>
      <c r="B213" t="s">
        <v>172</v>
      </c>
      <c r="C213" s="185" t="s">
        <v>1284</v>
      </c>
      <c r="D213" s="185" t="s">
        <v>24</v>
      </c>
      <c r="E213" s="185" t="s">
        <v>224</v>
      </c>
      <c r="F213" s="185" t="s">
        <v>247</v>
      </c>
      <c r="G213" s="185" t="s">
        <v>224</v>
      </c>
    </row>
    <row r="214" spans="1:7" x14ac:dyDescent="0.25">
      <c r="A214" t="s">
        <v>90</v>
      </c>
      <c r="B214" t="s">
        <v>172</v>
      </c>
      <c r="C214" s="185" t="s">
        <v>1284</v>
      </c>
      <c r="D214" s="185" t="s">
        <v>21</v>
      </c>
      <c r="E214" s="185" t="s">
        <v>224</v>
      </c>
      <c r="F214" s="185" t="s">
        <v>247</v>
      </c>
      <c r="G214" s="185" t="s">
        <v>224</v>
      </c>
    </row>
    <row r="215" spans="1:7" x14ac:dyDescent="0.25">
      <c r="A215" t="s">
        <v>900</v>
      </c>
      <c r="B215" t="s">
        <v>130</v>
      </c>
      <c r="C215" s="185" t="s">
        <v>1284</v>
      </c>
      <c r="D215" s="185" t="s">
        <v>20</v>
      </c>
      <c r="E215" s="185" t="s">
        <v>224</v>
      </c>
      <c r="F215" s="185" t="s">
        <v>247</v>
      </c>
      <c r="G215" s="185" t="s">
        <v>224</v>
      </c>
    </row>
    <row r="216" spans="1:7" x14ac:dyDescent="0.25">
      <c r="A216" t="s">
        <v>902</v>
      </c>
      <c r="B216" t="s">
        <v>127</v>
      </c>
      <c r="C216" s="185" t="s">
        <v>1284</v>
      </c>
      <c r="D216" s="185" t="s">
        <v>20</v>
      </c>
      <c r="E216" s="185" t="s">
        <v>224</v>
      </c>
      <c r="F216" s="185" t="s">
        <v>247</v>
      </c>
      <c r="G216" s="185" t="s">
        <v>1099</v>
      </c>
    </row>
    <row r="217" spans="1:7" x14ac:dyDescent="0.25">
      <c r="A217" t="s">
        <v>904</v>
      </c>
      <c r="B217" t="s">
        <v>95</v>
      </c>
      <c r="C217" s="185" t="s">
        <v>1284</v>
      </c>
      <c r="D217" s="185" t="s">
        <v>23</v>
      </c>
      <c r="E217" s="185" t="s">
        <v>224</v>
      </c>
      <c r="F217" s="185" t="s">
        <v>247</v>
      </c>
      <c r="G217" s="185" t="s">
        <v>224</v>
      </c>
    </row>
    <row r="218" spans="1:7" x14ac:dyDescent="0.25">
      <c r="A218" t="s">
        <v>906</v>
      </c>
      <c r="B218" t="s">
        <v>1288</v>
      </c>
      <c r="C218" s="185" t="s">
        <v>1284</v>
      </c>
      <c r="D218" s="185" t="s">
        <v>24</v>
      </c>
      <c r="E218" s="185" t="s">
        <v>224</v>
      </c>
      <c r="F218" s="185" t="s">
        <v>247</v>
      </c>
      <c r="G218" s="185" t="s">
        <v>224</v>
      </c>
    </row>
    <row r="219" spans="1:7" x14ac:dyDescent="0.25">
      <c r="A219" t="s">
        <v>145</v>
      </c>
      <c r="B219" t="s">
        <v>127</v>
      </c>
      <c r="C219" s="185" t="s">
        <v>1284</v>
      </c>
      <c r="D219" s="185" t="s">
        <v>21</v>
      </c>
      <c r="E219" s="185" t="s">
        <v>224</v>
      </c>
      <c r="F219" s="185" t="s">
        <v>247</v>
      </c>
      <c r="G219" s="185" t="s">
        <v>224</v>
      </c>
    </row>
    <row r="220" spans="1:7" x14ac:dyDescent="0.25">
      <c r="A220" t="s">
        <v>910</v>
      </c>
      <c r="B220" t="s">
        <v>1167</v>
      </c>
      <c r="C220" s="185" t="s">
        <v>1284</v>
      </c>
      <c r="D220" s="185" t="s">
        <v>0</v>
      </c>
      <c r="E220" s="185" t="s">
        <v>224</v>
      </c>
      <c r="F220" s="185" t="s">
        <v>247</v>
      </c>
      <c r="G220" s="185" t="s">
        <v>1099</v>
      </c>
    </row>
    <row r="221" spans="1:7" x14ac:dyDescent="0.25">
      <c r="A221" t="s">
        <v>96</v>
      </c>
      <c r="B221" t="s">
        <v>1289</v>
      </c>
      <c r="C221" s="185" t="s">
        <v>1284</v>
      </c>
      <c r="D221" s="185" t="s">
        <v>18</v>
      </c>
      <c r="E221" s="185" t="s">
        <v>224</v>
      </c>
      <c r="F221" s="185" t="s">
        <v>247</v>
      </c>
      <c r="G221" s="185" t="s">
        <v>224</v>
      </c>
    </row>
    <row r="222" spans="1:7" x14ac:dyDescent="0.25">
      <c r="A222" t="s">
        <v>914</v>
      </c>
      <c r="B222" t="s">
        <v>158</v>
      </c>
      <c r="C222" s="185" t="s">
        <v>1284</v>
      </c>
      <c r="D222" s="185" t="s">
        <v>19</v>
      </c>
      <c r="E222" s="185" t="s">
        <v>224</v>
      </c>
      <c r="F222" s="185" t="s">
        <v>247</v>
      </c>
      <c r="G222" s="185" t="s">
        <v>1102</v>
      </c>
    </row>
    <row r="223" spans="1:7" x14ac:dyDescent="0.25">
      <c r="A223" t="s">
        <v>916</v>
      </c>
      <c r="B223" t="s">
        <v>179</v>
      </c>
      <c r="C223" s="185" t="s">
        <v>1284</v>
      </c>
      <c r="D223" s="185" t="s">
        <v>22</v>
      </c>
      <c r="E223" s="185" t="s">
        <v>224</v>
      </c>
      <c r="F223" s="185" t="s">
        <v>247</v>
      </c>
      <c r="G223" s="185" t="s">
        <v>1099</v>
      </c>
    </row>
    <row r="224" spans="1:7" x14ac:dyDescent="0.25">
      <c r="A224" t="s">
        <v>1290</v>
      </c>
      <c r="B224" t="s">
        <v>104</v>
      </c>
      <c r="C224" s="185" t="s">
        <v>1284</v>
      </c>
      <c r="D224" s="185" t="s">
        <v>23</v>
      </c>
      <c r="E224" s="185" t="s">
        <v>224</v>
      </c>
      <c r="F224" s="185" t="s">
        <v>247</v>
      </c>
      <c r="G224" s="185" t="s">
        <v>1099</v>
      </c>
    </row>
    <row r="225" spans="1:7" x14ac:dyDescent="0.25">
      <c r="A225" t="s">
        <v>132</v>
      </c>
      <c r="B225" t="s">
        <v>1271</v>
      </c>
      <c r="C225" s="185" t="s">
        <v>1284</v>
      </c>
      <c r="D225" s="185" t="s">
        <v>20</v>
      </c>
      <c r="E225" s="185" t="s">
        <v>224</v>
      </c>
      <c r="F225" s="185" t="s">
        <v>247</v>
      </c>
      <c r="G225" s="185" t="s">
        <v>224</v>
      </c>
    </row>
    <row r="226" spans="1:7" x14ac:dyDescent="0.25">
      <c r="A226" t="s">
        <v>113</v>
      </c>
      <c r="B226" t="s">
        <v>122</v>
      </c>
      <c r="C226" s="185" t="s">
        <v>1284</v>
      </c>
      <c r="D226" s="185" t="s">
        <v>0</v>
      </c>
      <c r="E226" s="185" t="s">
        <v>224</v>
      </c>
      <c r="F226" s="185" t="s">
        <v>247</v>
      </c>
      <c r="G226" s="185" t="s">
        <v>1099</v>
      </c>
    </row>
    <row r="227" spans="1:7" x14ac:dyDescent="0.25">
      <c r="A227" t="s">
        <v>949</v>
      </c>
      <c r="B227" t="s">
        <v>205</v>
      </c>
      <c r="C227" s="185" t="s">
        <v>950</v>
      </c>
      <c r="D227" s="185" t="s">
        <v>18</v>
      </c>
      <c r="E227" s="185" t="s">
        <v>21</v>
      </c>
      <c r="F227" s="185" t="s">
        <v>247</v>
      </c>
      <c r="G227" s="185" t="s">
        <v>1096</v>
      </c>
    </row>
    <row r="228" spans="1:7" x14ac:dyDescent="0.25">
      <c r="A228" t="s">
        <v>952</v>
      </c>
      <c r="B228" t="s">
        <v>1298</v>
      </c>
      <c r="C228" s="185" t="s">
        <v>950</v>
      </c>
      <c r="D228" s="185" t="s">
        <v>19</v>
      </c>
      <c r="E228" s="185" t="s">
        <v>224</v>
      </c>
      <c r="F228" s="185" t="s">
        <v>247</v>
      </c>
      <c r="G228" s="185" t="s">
        <v>224</v>
      </c>
    </row>
    <row r="229" spans="1:7" x14ac:dyDescent="0.25">
      <c r="A229" t="s">
        <v>954</v>
      </c>
      <c r="B229" t="s">
        <v>1160</v>
      </c>
      <c r="C229" s="185" t="s">
        <v>950</v>
      </c>
      <c r="D229" s="185" t="s">
        <v>22</v>
      </c>
      <c r="E229" s="185" t="s">
        <v>21</v>
      </c>
      <c r="F229" s="185" t="s">
        <v>247</v>
      </c>
      <c r="G229" s="185" t="s">
        <v>224</v>
      </c>
    </row>
    <row r="230" spans="1:7" x14ac:dyDescent="0.25">
      <c r="A230" t="s">
        <v>1113</v>
      </c>
      <c r="B230" t="s">
        <v>1299</v>
      </c>
      <c r="C230" s="185" t="s">
        <v>950</v>
      </c>
      <c r="D230" s="185" t="s">
        <v>20</v>
      </c>
      <c r="E230" s="185" t="s">
        <v>224</v>
      </c>
      <c r="F230" s="185" t="s">
        <v>247</v>
      </c>
      <c r="G230" s="185" t="s">
        <v>224</v>
      </c>
    </row>
    <row r="231" spans="1:7" x14ac:dyDescent="0.25">
      <c r="A231" t="s">
        <v>958</v>
      </c>
      <c r="B231" t="s">
        <v>1300</v>
      </c>
      <c r="C231" s="185" t="s">
        <v>950</v>
      </c>
      <c r="D231" s="185" t="s">
        <v>23</v>
      </c>
      <c r="E231" s="185" t="s">
        <v>224</v>
      </c>
      <c r="F231" s="185" t="s">
        <v>247</v>
      </c>
      <c r="G231" s="185" t="s">
        <v>1102</v>
      </c>
    </row>
    <row r="232" spans="1:7" x14ac:dyDescent="0.25">
      <c r="A232" t="s">
        <v>90</v>
      </c>
      <c r="B232" t="s">
        <v>135</v>
      </c>
      <c r="C232" s="185" t="s">
        <v>950</v>
      </c>
      <c r="D232" s="185" t="s">
        <v>21</v>
      </c>
      <c r="E232" s="185" t="s">
        <v>224</v>
      </c>
      <c r="F232" s="185" t="s">
        <v>247</v>
      </c>
      <c r="G232" s="185" t="s">
        <v>1096</v>
      </c>
    </row>
    <row r="233" spans="1:7" x14ac:dyDescent="0.25">
      <c r="A233" t="s">
        <v>76</v>
      </c>
      <c r="B233" t="s">
        <v>1301</v>
      </c>
      <c r="C233" s="185" t="s">
        <v>950</v>
      </c>
      <c r="D233" s="185" t="s">
        <v>14</v>
      </c>
      <c r="E233" s="185" t="s">
        <v>224</v>
      </c>
      <c r="F233" s="185" t="s">
        <v>247</v>
      </c>
      <c r="G233" s="185" t="s">
        <v>1099</v>
      </c>
    </row>
    <row r="234" spans="1:7" x14ac:dyDescent="0.25">
      <c r="A234" t="s">
        <v>964</v>
      </c>
      <c r="B234" t="s">
        <v>140</v>
      </c>
      <c r="C234" s="185" t="s">
        <v>950</v>
      </c>
      <c r="D234" s="185" t="s">
        <v>21</v>
      </c>
      <c r="E234" s="185" t="s">
        <v>224</v>
      </c>
      <c r="F234" s="185" t="s">
        <v>247</v>
      </c>
      <c r="G234" s="185" t="s">
        <v>224</v>
      </c>
    </row>
    <row r="235" spans="1:7" x14ac:dyDescent="0.25">
      <c r="A235" t="s">
        <v>1302</v>
      </c>
      <c r="B235" t="s">
        <v>204</v>
      </c>
      <c r="C235" s="185" t="s">
        <v>950</v>
      </c>
      <c r="D235" s="185" t="s">
        <v>24</v>
      </c>
      <c r="E235" s="185" t="s">
        <v>21</v>
      </c>
      <c r="F235" s="185" t="s">
        <v>247</v>
      </c>
      <c r="G235" s="185" t="s">
        <v>224</v>
      </c>
    </row>
    <row r="236" spans="1:7" x14ac:dyDescent="0.25">
      <c r="A236" t="s">
        <v>967</v>
      </c>
      <c r="B236" t="s">
        <v>1127</v>
      </c>
      <c r="C236" s="185" t="s">
        <v>950</v>
      </c>
      <c r="D236" s="185" t="s">
        <v>0</v>
      </c>
      <c r="E236" s="185" t="s">
        <v>224</v>
      </c>
      <c r="F236" s="185" t="s">
        <v>247</v>
      </c>
      <c r="G236" s="185" t="s">
        <v>224</v>
      </c>
    </row>
    <row r="237" spans="1:7" x14ac:dyDescent="0.25">
      <c r="A237" t="s">
        <v>145</v>
      </c>
      <c r="B237" t="s">
        <v>1304</v>
      </c>
      <c r="C237" s="185" t="s">
        <v>950</v>
      </c>
      <c r="D237" s="185" t="s">
        <v>23</v>
      </c>
      <c r="E237" s="185" t="s">
        <v>224</v>
      </c>
      <c r="F237" s="185" t="s">
        <v>247</v>
      </c>
      <c r="G237" s="185" t="s">
        <v>224</v>
      </c>
    </row>
    <row r="238" spans="1:7" x14ac:dyDescent="0.25">
      <c r="A238" t="s">
        <v>145</v>
      </c>
      <c r="B238" t="s">
        <v>1303</v>
      </c>
      <c r="C238" s="185" t="s">
        <v>950</v>
      </c>
      <c r="D238" s="185" t="s">
        <v>22</v>
      </c>
      <c r="E238" s="185" t="s">
        <v>224</v>
      </c>
      <c r="F238" s="185" t="s">
        <v>247</v>
      </c>
      <c r="G238" s="185" t="s">
        <v>224</v>
      </c>
    </row>
    <row r="239" spans="1:7" x14ac:dyDescent="0.25">
      <c r="A239" t="s">
        <v>973</v>
      </c>
      <c r="B239" t="s">
        <v>159</v>
      </c>
      <c r="C239" s="185" t="s">
        <v>950</v>
      </c>
      <c r="D239" s="185" t="s">
        <v>14</v>
      </c>
      <c r="E239" s="185" t="s">
        <v>224</v>
      </c>
      <c r="F239" s="185" t="s">
        <v>247</v>
      </c>
      <c r="G239" s="185" t="s">
        <v>224</v>
      </c>
    </row>
    <row r="240" spans="1:7" x14ac:dyDescent="0.25">
      <c r="A240" t="s">
        <v>975</v>
      </c>
      <c r="B240" t="s">
        <v>638</v>
      </c>
      <c r="C240" s="185" t="s">
        <v>950</v>
      </c>
      <c r="D240" s="185" t="s">
        <v>0</v>
      </c>
      <c r="E240" s="185" t="s">
        <v>224</v>
      </c>
      <c r="F240" s="185" t="s">
        <v>247</v>
      </c>
      <c r="G240" s="185" t="s">
        <v>1096</v>
      </c>
    </row>
    <row r="241" spans="1:7" x14ac:dyDescent="0.25">
      <c r="A241" t="s">
        <v>977</v>
      </c>
      <c r="B241" t="s">
        <v>1305</v>
      </c>
      <c r="C241" s="185" t="s">
        <v>950</v>
      </c>
      <c r="D241" s="185" t="s">
        <v>24</v>
      </c>
      <c r="E241" s="185" t="s">
        <v>21</v>
      </c>
      <c r="F241" s="185" t="s">
        <v>247</v>
      </c>
      <c r="G241" s="185" t="s">
        <v>1099</v>
      </c>
    </row>
    <row r="242" spans="1:7" x14ac:dyDescent="0.25">
      <c r="A242" t="s">
        <v>979</v>
      </c>
      <c r="B242" t="s">
        <v>1306</v>
      </c>
      <c r="C242" s="185" t="s">
        <v>950</v>
      </c>
      <c r="D242" s="185" t="s">
        <v>14</v>
      </c>
      <c r="E242" s="185" t="s">
        <v>21</v>
      </c>
      <c r="F242" s="185" t="s">
        <v>247</v>
      </c>
      <c r="G242" s="185" t="s">
        <v>224</v>
      </c>
    </row>
    <row r="243" spans="1:7" x14ac:dyDescent="0.25">
      <c r="A243" t="s">
        <v>980</v>
      </c>
      <c r="B243" t="s">
        <v>149</v>
      </c>
      <c r="C243" s="185" t="s">
        <v>950</v>
      </c>
      <c r="D243" s="185" t="s">
        <v>17</v>
      </c>
      <c r="E243" s="185" t="s">
        <v>21</v>
      </c>
      <c r="F243" s="185" t="s">
        <v>247</v>
      </c>
      <c r="G243" s="185" t="s">
        <v>224</v>
      </c>
    </row>
    <row r="244" spans="1:7" x14ac:dyDescent="0.25">
      <c r="A244" t="s">
        <v>982</v>
      </c>
      <c r="B244" t="s">
        <v>765</v>
      </c>
      <c r="C244" s="185" t="s">
        <v>950</v>
      </c>
      <c r="D244" s="185" t="s">
        <v>19</v>
      </c>
      <c r="E244" s="185" t="s">
        <v>21</v>
      </c>
      <c r="F244" s="185" t="s">
        <v>247</v>
      </c>
      <c r="G244" s="185" t="s">
        <v>1096</v>
      </c>
    </row>
    <row r="245" spans="1:7" x14ac:dyDescent="0.25">
      <c r="A245" t="s">
        <v>984</v>
      </c>
      <c r="B245" t="s">
        <v>160</v>
      </c>
      <c r="C245" s="185" t="s">
        <v>950</v>
      </c>
      <c r="D245" s="185" t="s">
        <v>17</v>
      </c>
      <c r="E245" s="185" t="s">
        <v>224</v>
      </c>
      <c r="F245" s="185" t="s">
        <v>247</v>
      </c>
      <c r="G245" s="185" t="s">
        <v>224</v>
      </c>
    </row>
    <row r="246" spans="1:7" x14ac:dyDescent="0.25">
      <c r="A246" t="s">
        <v>986</v>
      </c>
      <c r="B246" t="s">
        <v>1132</v>
      </c>
      <c r="C246" s="185" t="s">
        <v>950</v>
      </c>
      <c r="D246" s="185" t="s">
        <v>20</v>
      </c>
      <c r="E246" s="185" t="s">
        <v>21</v>
      </c>
      <c r="F246" s="185" t="s">
        <v>247</v>
      </c>
      <c r="G246" s="185" t="s">
        <v>1096</v>
      </c>
    </row>
    <row r="247" spans="1:7" x14ac:dyDescent="0.25">
      <c r="A247" t="s">
        <v>156</v>
      </c>
      <c r="B247" t="s">
        <v>1270</v>
      </c>
      <c r="C247" s="185" t="s">
        <v>950</v>
      </c>
      <c r="D247" s="185" t="s">
        <v>18</v>
      </c>
      <c r="E247" s="185" t="s">
        <v>21</v>
      </c>
      <c r="F247" s="185" t="s">
        <v>247</v>
      </c>
      <c r="G247" s="185" t="s">
        <v>224</v>
      </c>
    </row>
    <row r="248" spans="1:7" x14ac:dyDescent="0.25">
      <c r="A248" t="s">
        <v>989</v>
      </c>
      <c r="B248" t="s">
        <v>159</v>
      </c>
      <c r="C248" s="185" t="s">
        <v>950</v>
      </c>
      <c r="D248" s="185" t="s">
        <v>22</v>
      </c>
      <c r="E248" s="185" t="s">
        <v>224</v>
      </c>
      <c r="F248" s="185" t="s">
        <v>247</v>
      </c>
      <c r="G248" s="185" t="s">
        <v>1099</v>
      </c>
    </row>
    <row r="249" spans="1:7" x14ac:dyDescent="0.25">
      <c r="A249" t="s">
        <v>991</v>
      </c>
      <c r="B249" t="s">
        <v>1307</v>
      </c>
      <c r="C249" s="185" t="s">
        <v>950</v>
      </c>
      <c r="D249" s="185" t="s">
        <v>19</v>
      </c>
      <c r="E249" s="185" t="s">
        <v>224</v>
      </c>
      <c r="F249" s="185" t="s">
        <v>247</v>
      </c>
      <c r="G249" s="185" t="s">
        <v>224</v>
      </c>
    </row>
    <row r="250" spans="1:7" x14ac:dyDescent="0.25">
      <c r="A250" t="s">
        <v>993</v>
      </c>
      <c r="B250" t="s">
        <v>1308</v>
      </c>
      <c r="C250" s="185" t="s">
        <v>950</v>
      </c>
      <c r="D250" s="185" t="s">
        <v>19</v>
      </c>
      <c r="E250" s="185" t="s">
        <v>21</v>
      </c>
      <c r="F250" s="185" t="s">
        <v>247</v>
      </c>
      <c r="G250" s="185" t="s">
        <v>1096</v>
      </c>
    </row>
    <row r="251" spans="1:7" x14ac:dyDescent="0.25">
      <c r="A251" t="s">
        <v>1095</v>
      </c>
      <c r="B251" t="s">
        <v>1110</v>
      </c>
      <c r="C251" s="185" t="s">
        <v>72</v>
      </c>
      <c r="D251" s="185" t="s">
        <v>220</v>
      </c>
      <c r="E251" s="185" t="s">
        <v>21</v>
      </c>
      <c r="F251" s="185" t="s">
        <v>221</v>
      </c>
      <c r="G251" s="185" t="s">
        <v>224</v>
      </c>
    </row>
    <row r="252" spans="1:7" x14ac:dyDescent="0.25">
      <c r="A252" t="s">
        <v>1097</v>
      </c>
      <c r="B252" t="s">
        <v>120</v>
      </c>
      <c r="C252" s="185" t="s">
        <v>72</v>
      </c>
      <c r="D252" s="185" t="s">
        <v>220</v>
      </c>
      <c r="E252" s="185" t="s">
        <v>224</v>
      </c>
      <c r="F252" s="185" t="s">
        <v>221</v>
      </c>
      <c r="G252" s="185" t="s">
        <v>224</v>
      </c>
    </row>
    <row r="253" spans="1:7" x14ac:dyDescent="0.25">
      <c r="A253" t="s">
        <v>223</v>
      </c>
      <c r="B253" t="s">
        <v>1111</v>
      </c>
      <c r="C253" s="185" t="s">
        <v>72</v>
      </c>
      <c r="D253" s="185" t="s">
        <v>220</v>
      </c>
      <c r="E253" s="185" t="s">
        <v>224</v>
      </c>
      <c r="F253" s="185" t="s">
        <v>221</v>
      </c>
      <c r="G253" s="185" t="s">
        <v>224</v>
      </c>
    </row>
    <row r="254" spans="1:7" x14ac:dyDescent="0.25">
      <c r="A254" t="s">
        <v>288</v>
      </c>
      <c r="B254" t="s">
        <v>1112</v>
      </c>
      <c r="C254" s="185" t="s">
        <v>72</v>
      </c>
      <c r="D254" s="185" t="s">
        <v>220</v>
      </c>
      <c r="E254" s="185" t="s">
        <v>224</v>
      </c>
      <c r="F254" s="185" t="s">
        <v>221</v>
      </c>
      <c r="G254" s="185" t="s">
        <v>1096</v>
      </c>
    </row>
    <row r="255" spans="1:7" x14ac:dyDescent="0.25">
      <c r="A255" t="s">
        <v>1113</v>
      </c>
      <c r="B255" t="s">
        <v>82</v>
      </c>
      <c r="C255" s="185" t="s">
        <v>72</v>
      </c>
      <c r="D255" s="185" t="s">
        <v>220</v>
      </c>
      <c r="E255" s="185" t="s">
        <v>224</v>
      </c>
      <c r="F255" s="185" t="s">
        <v>221</v>
      </c>
      <c r="G255" s="185" t="s">
        <v>1096</v>
      </c>
    </row>
    <row r="256" spans="1:7" x14ac:dyDescent="0.25">
      <c r="A256" t="s">
        <v>118</v>
      </c>
      <c r="B256" t="s">
        <v>117</v>
      </c>
      <c r="C256" s="185" t="s">
        <v>72</v>
      </c>
      <c r="D256" s="185" t="s">
        <v>220</v>
      </c>
      <c r="E256" s="185" t="s">
        <v>224</v>
      </c>
      <c r="F256" s="185" t="s">
        <v>221</v>
      </c>
      <c r="G256" s="185" t="s">
        <v>224</v>
      </c>
    </row>
    <row r="257" spans="1:7" x14ac:dyDescent="0.25">
      <c r="A257" t="s">
        <v>229</v>
      </c>
      <c r="B257" t="s">
        <v>1114</v>
      </c>
      <c r="C257" s="185" t="s">
        <v>72</v>
      </c>
      <c r="D257" s="185" t="s">
        <v>220</v>
      </c>
      <c r="E257" s="185" t="s">
        <v>21</v>
      </c>
      <c r="F257" s="185" t="s">
        <v>221</v>
      </c>
      <c r="G257" s="185" t="s">
        <v>224</v>
      </c>
    </row>
    <row r="258" spans="1:7" x14ac:dyDescent="0.25">
      <c r="A258" t="s">
        <v>231</v>
      </c>
      <c r="B258" t="s">
        <v>1115</v>
      </c>
      <c r="C258" s="185" t="s">
        <v>72</v>
      </c>
      <c r="D258" s="185" t="s">
        <v>220</v>
      </c>
      <c r="E258" s="185" t="s">
        <v>21</v>
      </c>
      <c r="F258" s="185" t="s">
        <v>221</v>
      </c>
      <c r="G258" s="185" t="s">
        <v>224</v>
      </c>
    </row>
    <row r="259" spans="1:7" x14ac:dyDescent="0.25">
      <c r="A259" t="s">
        <v>233</v>
      </c>
      <c r="B259" t="s">
        <v>1116</v>
      </c>
      <c r="C259" s="185" t="s">
        <v>72</v>
      </c>
      <c r="D259" s="185" t="s">
        <v>220</v>
      </c>
      <c r="E259" s="185" t="s">
        <v>224</v>
      </c>
      <c r="F259" s="185" t="s">
        <v>221</v>
      </c>
      <c r="G259" s="185" t="s">
        <v>224</v>
      </c>
    </row>
    <row r="260" spans="1:7" x14ac:dyDescent="0.25">
      <c r="A260" t="s">
        <v>312</v>
      </c>
      <c r="B260" t="s">
        <v>1126</v>
      </c>
      <c r="C260" s="185" t="s">
        <v>291</v>
      </c>
      <c r="D260" s="185" t="s">
        <v>220</v>
      </c>
      <c r="E260" s="185" t="s">
        <v>224</v>
      </c>
      <c r="F260" s="185" t="s">
        <v>221</v>
      </c>
      <c r="G260" s="185" t="s">
        <v>224</v>
      </c>
    </row>
    <row r="261" spans="1:7" x14ac:dyDescent="0.25">
      <c r="A261" t="s">
        <v>314</v>
      </c>
      <c r="B261" t="s">
        <v>1127</v>
      </c>
      <c r="C261" s="185" t="s">
        <v>291</v>
      </c>
      <c r="D261" s="185" t="s">
        <v>220</v>
      </c>
      <c r="E261" s="185" t="s">
        <v>224</v>
      </c>
      <c r="F261" s="185" t="s">
        <v>221</v>
      </c>
      <c r="G261" s="185" t="s">
        <v>224</v>
      </c>
    </row>
    <row r="262" spans="1:7" x14ac:dyDescent="0.25">
      <c r="A262" t="s">
        <v>361</v>
      </c>
      <c r="B262" t="s">
        <v>1143</v>
      </c>
      <c r="C262" s="185" t="s">
        <v>323</v>
      </c>
      <c r="D262" s="185" t="s">
        <v>220</v>
      </c>
      <c r="E262" s="185" t="s">
        <v>224</v>
      </c>
      <c r="F262" s="185" t="s">
        <v>221</v>
      </c>
      <c r="G262" s="185" t="s">
        <v>1099</v>
      </c>
    </row>
    <row r="263" spans="1:7" x14ac:dyDescent="0.25">
      <c r="A263" t="s">
        <v>363</v>
      </c>
      <c r="B263" t="s">
        <v>1144</v>
      </c>
      <c r="C263" s="185" t="s">
        <v>323</v>
      </c>
      <c r="D263" s="185" t="s">
        <v>220</v>
      </c>
      <c r="E263" s="185" t="s">
        <v>21</v>
      </c>
      <c r="F263" s="185" t="s">
        <v>221</v>
      </c>
      <c r="G263" s="185" t="s">
        <v>1096</v>
      </c>
    </row>
    <row r="264" spans="1:7" x14ac:dyDescent="0.25">
      <c r="A264" t="s">
        <v>365</v>
      </c>
      <c r="B264" t="s">
        <v>1145</v>
      </c>
      <c r="C264" s="185" t="s">
        <v>323</v>
      </c>
      <c r="D264" s="185" t="s">
        <v>220</v>
      </c>
      <c r="E264" s="185" t="s">
        <v>224</v>
      </c>
      <c r="F264" s="185" t="s">
        <v>221</v>
      </c>
      <c r="G264" s="185" t="s">
        <v>1099</v>
      </c>
    </row>
    <row r="265" spans="1:7" x14ac:dyDescent="0.25">
      <c r="A265" t="s">
        <v>201</v>
      </c>
      <c r="B265" t="s">
        <v>1146</v>
      </c>
      <c r="C265" s="185" t="s">
        <v>323</v>
      </c>
      <c r="D265" s="185" t="s">
        <v>220</v>
      </c>
      <c r="E265" s="185" t="s">
        <v>21</v>
      </c>
      <c r="F265" s="185" t="s">
        <v>221</v>
      </c>
      <c r="G265" s="185" t="s">
        <v>1099</v>
      </c>
    </row>
    <row r="266" spans="1:7" x14ac:dyDescent="0.25">
      <c r="A266" t="s">
        <v>85</v>
      </c>
      <c r="B266" t="s">
        <v>114</v>
      </c>
      <c r="C266" s="185" t="s">
        <v>81</v>
      </c>
      <c r="D266" s="185" t="s">
        <v>220</v>
      </c>
      <c r="E266" s="185" t="s">
        <v>21</v>
      </c>
      <c r="F266" s="185" t="s">
        <v>221</v>
      </c>
      <c r="G266" s="185" t="s">
        <v>224</v>
      </c>
    </row>
    <row r="267" spans="1:7" x14ac:dyDescent="0.25">
      <c r="A267" t="s">
        <v>444</v>
      </c>
      <c r="B267" t="s">
        <v>142</v>
      </c>
      <c r="C267" s="185" t="s">
        <v>81</v>
      </c>
      <c r="D267" s="185" t="s">
        <v>220</v>
      </c>
      <c r="E267" s="185" t="s">
        <v>21</v>
      </c>
      <c r="F267" s="185" t="s">
        <v>221</v>
      </c>
      <c r="G267" s="185" t="s">
        <v>1096</v>
      </c>
    </row>
    <row r="268" spans="1:7" x14ac:dyDescent="0.25">
      <c r="A268" t="s">
        <v>78</v>
      </c>
      <c r="B268" t="s">
        <v>1166</v>
      </c>
      <c r="C268" s="185" t="s">
        <v>81</v>
      </c>
      <c r="D268" s="185" t="s">
        <v>220</v>
      </c>
      <c r="E268" s="185" t="s">
        <v>21</v>
      </c>
      <c r="F268" s="185" t="s">
        <v>221</v>
      </c>
      <c r="G268" s="185" t="s">
        <v>224</v>
      </c>
    </row>
    <row r="269" spans="1:7" x14ac:dyDescent="0.25">
      <c r="A269" t="s">
        <v>448</v>
      </c>
      <c r="B269" t="s">
        <v>1167</v>
      </c>
      <c r="C269" s="185" t="s">
        <v>81</v>
      </c>
      <c r="D269" s="185" t="s">
        <v>220</v>
      </c>
      <c r="E269" s="185" t="s">
        <v>224</v>
      </c>
      <c r="F269" s="185" t="s">
        <v>221</v>
      </c>
      <c r="G269" s="185" t="s">
        <v>1099</v>
      </c>
    </row>
    <row r="270" spans="1:7" x14ac:dyDescent="0.25">
      <c r="A270" t="s">
        <v>450</v>
      </c>
      <c r="B270" t="s">
        <v>1168</v>
      </c>
      <c r="C270" s="185" t="s">
        <v>81</v>
      </c>
      <c r="D270" s="185" t="s">
        <v>220</v>
      </c>
      <c r="E270" s="185" t="s">
        <v>21</v>
      </c>
      <c r="F270" s="185" t="s">
        <v>221</v>
      </c>
      <c r="G270" s="185" t="s">
        <v>1096</v>
      </c>
    </row>
    <row r="271" spans="1:7" x14ac:dyDescent="0.25">
      <c r="A271" t="s">
        <v>125</v>
      </c>
      <c r="B271" t="s">
        <v>1171</v>
      </c>
      <c r="C271" s="185" t="s">
        <v>459</v>
      </c>
      <c r="D271" s="185" t="s">
        <v>220</v>
      </c>
      <c r="E271" s="185" t="s">
        <v>21</v>
      </c>
      <c r="F271" s="185" t="s">
        <v>221</v>
      </c>
      <c r="G271" s="185" t="s">
        <v>1170</v>
      </c>
    </row>
    <row r="272" spans="1:7" x14ac:dyDescent="0.25">
      <c r="A272" t="s">
        <v>463</v>
      </c>
      <c r="B272" t="s">
        <v>1172</v>
      </c>
      <c r="C272" s="185" t="s">
        <v>459</v>
      </c>
      <c r="D272" s="185" t="s">
        <v>220</v>
      </c>
      <c r="E272" s="185" t="s">
        <v>224</v>
      </c>
      <c r="F272" s="185" t="s">
        <v>221</v>
      </c>
      <c r="G272" s="185" t="s">
        <v>224</v>
      </c>
    </row>
    <row r="273" spans="1:7" x14ac:dyDescent="0.25">
      <c r="A273" t="s">
        <v>491</v>
      </c>
      <c r="B273" t="s">
        <v>1186</v>
      </c>
      <c r="C273" s="185" t="s">
        <v>469</v>
      </c>
      <c r="D273" s="185" t="s">
        <v>220</v>
      </c>
      <c r="E273" s="185" t="s">
        <v>21</v>
      </c>
      <c r="F273" s="185" t="s">
        <v>221</v>
      </c>
      <c r="G273" s="185" t="s">
        <v>1096</v>
      </c>
    </row>
    <row r="274" spans="1:7" x14ac:dyDescent="0.25">
      <c r="A274" t="s">
        <v>493</v>
      </c>
      <c r="B274" t="s">
        <v>1187</v>
      </c>
      <c r="C274" s="185" t="s">
        <v>469</v>
      </c>
      <c r="D274" s="185" t="s">
        <v>220</v>
      </c>
      <c r="E274" s="185" t="s">
        <v>224</v>
      </c>
      <c r="F274" s="185" t="s">
        <v>221</v>
      </c>
      <c r="G274" s="185" t="s">
        <v>1102</v>
      </c>
    </row>
    <row r="275" spans="1:7" x14ac:dyDescent="0.25">
      <c r="A275" t="s">
        <v>495</v>
      </c>
      <c r="B275" t="s">
        <v>172</v>
      </c>
      <c r="C275" s="185" t="s">
        <v>469</v>
      </c>
      <c r="D275" s="185" t="s">
        <v>220</v>
      </c>
      <c r="E275" s="185" t="s">
        <v>224</v>
      </c>
      <c r="F275" s="185" t="s">
        <v>221</v>
      </c>
      <c r="G275" s="185" t="s">
        <v>224</v>
      </c>
    </row>
    <row r="276" spans="1:7" x14ac:dyDescent="0.25">
      <c r="A276" t="s">
        <v>1136</v>
      </c>
      <c r="B276" t="s">
        <v>106</v>
      </c>
      <c r="C276" s="185" t="s">
        <v>469</v>
      </c>
      <c r="D276" s="185" t="s">
        <v>220</v>
      </c>
      <c r="E276" s="185" t="s">
        <v>224</v>
      </c>
      <c r="F276" s="185" t="s">
        <v>221</v>
      </c>
      <c r="G276" s="185" t="s">
        <v>224</v>
      </c>
    </row>
    <row r="277" spans="1:7" x14ac:dyDescent="0.25">
      <c r="A277" t="s">
        <v>1188</v>
      </c>
      <c r="B277" t="s">
        <v>1189</v>
      </c>
      <c r="C277" s="185" t="s">
        <v>469</v>
      </c>
      <c r="D277" s="185" t="s">
        <v>220</v>
      </c>
      <c r="E277" s="185" t="s">
        <v>224</v>
      </c>
      <c r="F277" s="185" t="s">
        <v>221</v>
      </c>
      <c r="G277" s="185" t="s">
        <v>224</v>
      </c>
    </row>
    <row r="278" spans="1:7" x14ac:dyDescent="0.25">
      <c r="A278" t="s">
        <v>501</v>
      </c>
      <c r="B278" t="s">
        <v>1190</v>
      </c>
      <c r="C278" s="185" t="s">
        <v>469</v>
      </c>
      <c r="D278" s="185" t="s">
        <v>220</v>
      </c>
      <c r="E278" s="185" t="s">
        <v>224</v>
      </c>
      <c r="F278" s="185" t="s">
        <v>221</v>
      </c>
      <c r="G278" s="185" t="s">
        <v>224</v>
      </c>
    </row>
    <row r="279" spans="1:7" x14ac:dyDescent="0.25">
      <c r="A279" t="s">
        <v>503</v>
      </c>
      <c r="B279" t="s">
        <v>1191</v>
      </c>
      <c r="C279" s="185" t="s">
        <v>469</v>
      </c>
      <c r="D279" s="185" t="s">
        <v>220</v>
      </c>
      <c r="E279" s="185" t="s">
        <v>21</v>
      </c>
      <c r="F279" s="185" t="s">
        <v>221</v>
      </c>
      <c r="G279" s="185" t="s">
        <v>1096</v>
      </c>
    </row>
    <row r="280" spans="1:7" x14ac:dyDescent="0.25">
      <c r="A280" t="s">
        <v>167</v>
      </c>
      <c r="B280" t="s">
        <v>1192</v>
      </c>
      <c r="C280" s="185" t="s">
        <v>469</v>
      </c>
      <c r="D280" s="185" t="s">
        <v>220</v>
      </c>
      <c r="E280" s="185" t="s">
        <v>224</v>
      </c>
      <c r="F280" s="185" t="s">
        <v>221</v>
      </c>
      <c r="G280" s="185" t="s">
        <v>1099</v>
      </c>
    </row>
    <row r="281" spans="1:7" x14ac:dyDescent="0.25">
      <c r="A281" t="s">
        <v>507</v>
      </c>
      <c r="B281" t="s">
        <v>1193</v>
      </c>
      <c r="C281" s="185" t="s">
        <v>469</v>
      </c>
      <c r="D281" s="185" t="s">
        <v>220</v>
      </c>
      <c r="E281" s="185" t="s">
        <v>224</v>
      </c>
      <c r="F281" s="185" t="s">
        <v>221</v>
      </c>
      <c r="G281" s="185" t="s">
        <v>224</v>
      </c>
    </row>
    <row r="282" spans="1:7" x14ac:dyDescent="0.25">
      <c r="A282" t="s">
        <v>1211</v>
      </c>
      <c r="B282" t="s">
        <v>140</v>
      </c>
      <c r="C282" s="185" t="s">
        <v>516</v>
      </c>
      <c r="D282" s="185" t="s">
        <v>220</v>
      </c>
      <c r="E282" s="185" t="s">
        <v>224</v>
      </c>
      <c r="F282" s="185" t="s">
        <v>221</v>
      </c>
      <c r="G282" s="185" t="s">
        <v>1102</v>
      </c>
    </row>
    <row r="283" spans="1:7" x14ac:dyDescent="0.25">
      <c r="A283" t="s">
        <v>103</v>
      </c>
      <c r="B283" t="s">
        <v>1212</v>
      </c>
      <c r="C283" s="185" t="s">
        <v>516</v>
      </c>
      <c r="D283" s="185" t="s">
        <v>220</v>
      </c>
      <c r="E283" s="185" t="s">
        <v>224</v>
      </c>
      <c r="F283" s="185" t="s">
        <v>221</v>
      </c>
      <c r="G283" s="185" t="s">
        <v>1102</v>
      </c>
    </row>
    <row r="284" spans="1:7" x14ac:dyDescent="0.25">
      <c r="A284" t="s">
        <v>115</v>
      </c>
      <c r="B284" t="s">
        <v>116</v>
      </c>
      <c r="C284" s="185" t="s">
        <v>1214</v>
      </c>
      <c r="D284" s="185" t="s">
        <v>220</v>
      </c>
      <c r="E284" s="185" t="s">
        <v>224</v>
      </c>
      <c r="F284" s="185" t="s">
        <v>221</v>
      </c>
      <c r="G284" s="185" t="s">
        <v>1099</v>
      </c>
    </row>
    <row r="285" spans="1:7" x14ac:dyDescent="0.25">
      <c r="A285" t="s">
        <v>150</v>
      </c>
      <c r="B285" t="s">
        <v>151</v>
      </c>
      <c r="C285" s="185" t="s">
        <v>1214</v>
      </c>
      <c r="D285" s="185" t="s">
        <v>220</v>
      </c>
      <c r="E285" s="185" t="s">
        <v>224</v>
      </c>
      <c r="F285" s="185" t="s">
        <v>221</v>
      </c>
      <c r="G285" s="185" t="s">
        <v>224</v>
      </c>
    </row>
    <row r="286" spans="1:7" x14ac:dyDescent="0.25">
      <c r="A286" t="s">
        <v>110</v>
      </c>
      <c r="B286" t="s">
        <v>111</v>
      </c>
      <c r="C286" s="185" t="s">
        <v>1214</v>
      </c>
      <c r="D286" s="185" t="s">
        <v>220</v>
      </c>
      <c r="E286" s="185" t="s">
        <v>21</v>
      </c>
      <c r="F286" s="185" t="s">
        <v>221</v>
      </c>
      <c r="G286" s="185" t="s">
        <v>1099</v>
      </c>
    </row>
    <row r="287" spans="1:7" x14ac:dyDescent="0.25">
      <c r="A287" t="s">
        <v>90</v>
      </c>
      <c r="B287" t="s">
        <v>91</v>
      </c>
      <c r="C287" s="185" t="s">
        <v>1219</v>
      </c>
      <c r="D287" s="185" t="s">
        <v>220</v>
      </c>
      <c r="E287" s="185" t="s">
        <v>224</v>
      </c>
      <c r="F287" s="185" t="s">
        <v>221</v>
      </c>
      <c r="G287" s="185" t="s">
        <v>224</v>
      </c>
    </row>
    <row r="288" spans="1:7" x14ac:dyDescent="0.25">
      <c r="A288" t="s">
        <v>1229</v>
      </c>
      <c r="B288" t="s">
        <v>1230</v>
      </c>
      <c r="C288" s="185" t="s">
        <v>639</v>
      </c>
      <c r="D288" s="185" t="s">
        <v>220</v>
      </c>
      <c r="E288" s="185" t="s">
        <v>21</v>
      </c>
      <c r="F288" s="185" t="s">
        <v>221</v>
      </c>
      <c r="G288" s="185" t="s">
        <v>1096</v>
      </c>
    </row>
    <row r="289" spans="1:7" x14ac:dyDescent="0.25">
      <c r="A289" t="s">
        <v>1224</v>
      </c>
      <c r="B289" t="s">
        <v>1231</v>
      </c>
      <c r="C289" s="185" t="s">
        <v>639</v>
      </c>
      <c r="D289" s="185" t="s">
        <v>220</v>
      </c>
      <c r="E289" s="185" t="s">
        <v>224</v>
      </c>
      <c r="F289" s="185" t="s">
        <v>221</v>
      </c>
      <c r="G289" s="185" t="s">
        <v>224</v>
      </c>
    </row>
    <row r="290" spans="1:7" x14ac:dyDescent="0.25">
      <c r="A290" t="s">
        <v>657</v>
      </c>
      <c r="B290" t="s">
        <v>195</v>
      </c>
      <c r="C290" s="185" t="s">
        <v>639</v>
      </c>
      <c r="D290" s="185" t="s">
        <v>220</v>
      </c>
      <c r="E290" s="185" t="s">
        <v>224</v>
      </c>
      <c r="F290" s="185" t="s">
        <v>221</v>
      </c>
      <c r="G290" s="185" t="s">
        <v>224</v>
      </c>
    </row>
    <row r="291" spans="1:7" x14ac:dyDescent="0.25">
      <c r="A291" t="s">
        <v>1236</v>
      </c>
      <c r="B291" t="s">
        <v>80</v>
      </c>
      <c r="C291" s="185" t="s">
        <v>666</v>
      </c>
      <c r="D291" s="185" t="s">
        <v>220</v>
      </c>
      <c r="E291" s="185" t="s">
        <v>21</v>
      </c>
      <c r="F291" s="185" t="s">
        <v>221</v>
      </c>
      <c r="G291" s="185" t="s">
        <v>1096</v>
      </c>
    </row>
    <row r="292" spans="1:7" x14ac:dyDescent="0.25">
      <c r="A292" t="s">
        <v>1237</v>
      </c>
      <c r="B292" t="s">
        <v>130</v>
      </c>
      <c r="C292" s="185" t="s">
        <v>666</v>
      </c>
      <c r="D292" s="185" t="s">
        <v>220</v>
      </c>
      <c r="E292" s="185" t="s">
        <v>224</v>
      </c>
      <c r="F292" s="185" t="s">
        <v>221</v>
      </c>
      <c r="G292" s="185" t="s">
        <v>1099</v>
      </c>
    </row>
    <row r="293" spans="1:7" x14ac:dyDescent="0.25">
      <c r="A293" t="s">
        <v>678</v>
      </c>
      <c r="B293" t="s">
        <v>1238</v>
      </c>
      <c r="C293" s="185" t="s">
        <v>666</v>
      </c>
      <c r="D293" s="185" t="s">
        <v>220</v>
      </c>
      <c r="E293" s="185" t="s">
        <v>224</v>
      </c>
      <c r="F293" s="185" t="s">
        <v>221</v>
      </c>
      <c r="G293" s="185" t="s">
        <v>1102</v>
      </c>
    </row>
    <row r="294" spans="1:7" x14ac:dyDescent="0.25">
      <c r="A294" t="s">
        <v>708</v>
      </c>
      <c r="B294" t="s">
        <v>1244</v>
      </c>
      <c r="C294" s="185" t="s">
        <v>690</v>
      </c>
      <c r="D294" s="185" t="s">
        <v>220</v>
      </c>
      <c r="E294" s="185" t="s">
        <v>21</v>
      </c>
      <c r="F294" s="185" t="s">
        <v>221</v>
      </c>
      <c r="G294" s="185" t="s">
        <v>224</v>
      </c>
    </row>
    <row r="295" spans="1:7" x14ac:dyDescent="0.25">
      <c r="A295" t="s">
        <v>710</v>
      </c>
      <c r="B295" t="s">
        <v>1245</v>
      </c>
      <c r="C295" s="185" t="s">
        <v>690</v>
      </c>
      <c r="D295" s="185" t="s">
        <v>220</v>
      </c>
      <c r="E295" s="185" t="s">
        <v>21</v>
      </c>
      <c r="F295" s="185" t="s">
        <v>221</v>
      </c>
      <c r="G295" s="185" t="s">
        <v>1096</v>
      </c>
    </row>
    <row r="296" spans="1:7" x14ac:dyDescent="0.25">
      <c r="A296" t="s">
        <v>146</v>
      </c>
      <c r="B296" t="s">
        <v>1246</v>
      </c>
      <c r="C296" s="185" t="s">
        <v>690</v>
      </c>
      <c r="D296" s="185" t="s">
        <v>220</v>
      </c>
      <c r="E296" s="185" t="s">
        <v>224</v>
      </c>
      <c r="F296" s="185" t="s">
        <v>221</v>
      </c>
      <c r="G296" s="185" t="s">
        <v>224</v>
      </c>
    </row>
    <row r="297" spans="1:7" x14ac:dyDescent="0.25">
      <c r="A297" t="s">
        <v>713</v>
      </c>
      <c r="B297" t="s">
        <v>1247</v>
      </c>
      <c r="C297" s="185" t="s">
        <v>690</v>
      </c>
      <c r="D297" s="185" t="s">
        <v>220</v>
      </c>
      <c r="E297" s="185" t="s">
        <v>21</v>
      </c>
      <c r="F297" s="185" t="s">
        <v>221</v>
      </c>
      <c r="G297" s="185" t="s">
        <v>1096</v>
      </c>
    </row>
    <row r="298" spans="1:7" x14ac:dyDescent="0.25">
      <c r="A298" t="s">
        <v>765</v>
      </c>
      <c r="B298" t="s">
        <v>1263</v>
      </c>
      <c r="C298" s="185" t="s">
        <v>84</v>
      </c>
      <c r="D298" s="185" t="s">
        <v>220</v>
      </c>
      <c r="E298" s="185" t="s">
        <v>21</v>
      </c>
      <c r="F298" s="185" t="s">
        <v>221</v>
      </c>
      <c r="G298" s="185" t="s">
        <v>224</v>
      </c>
    </row>
    <row r="299" spans="1:7" x14ac:dyDescent="0.25">
      <c r="A299" t="s">
        <v>767</v>
      </c>
      <c r="B299" t="s">
        <v>126</v>
      </c>
      <c r="C299" s="185" t="s">
        <v>84</v>
      </c>
      <c r="D299" s="185" t="s">
        <v>220</v>
      </c>
      <c r="E299" s="185" t="s">
        <v>224</v>
      </c>
      <c r="F299" s="185" t="s">
        <v>221</v>
      </c>
      <c r="G299" s="185" t="s">
        <v>1099</v>
      </c>
    </row>
    <row r="300" spans="1:7" x14ac:dyDescent="0.25">
      <c r="A300" t="s">
        <v>816</v>
      </c>
      <c r="B300" t="s">
        <v>137</v>
      </c>
      <c r="C300" s="185" t="s">
        <v>75</v>
      </c>
      <c r="D300" s="185" t="s">
        <v>220</v>
      </c>
      <c r="E300" s="185" t="s">
        <v>224</v>
      </c>
      <c r="F300" s="185" t="s">
        <v>221</v>
      </c>
      <c r="G300" s="185" t="s">
        <v>1099</v>
      </c>
    </row>
    <row r="301" spans="1:7" x14ac:dyDescent="0.25">
      <c r="A301" t="s">
        <v>88</v>
      </c>
      <c r="B301" t="s">
        <v>89</v>
      </c>
      <c r="C301" s="185" t="s">
        <v>75</v>
      </c>
      <c r="D301" s="185" t="s">
        <v>220</v>
      </c>
      <c r="E301" s="185" t="s">
        <v>21</v>
      </c>
      <c r="F301" s="185" t="s">
        <v>221</v>
      </c>
      <c r="G301" s="185" t="s">
        <v>224</v>
      </c>
    </row>
    <row r="302" spans="1:7" x14ac:dyDescent="0.25">
      <c r="A302" t="s">
        <v>164</v>
      </c>
      <c r="B302" t="s">
        <v>165</v>
      </c>
      <c r="C302" s="185" t="s">
        <v>75</v>
      </c>
      <c r="D302" s="185" t="s">
        <v>220</v>
      </c>
      <c r="E302" s="185" t="s">
        <v>224</v>
      </c>
      <c r="F302" s="185" t="s">
        <v>221</v>
      </c>
      <c r="G302" s="185" t="s">
        <v>224</v>
      </c>
    </row>
    <row r="303" spans="1:7" x14ac:dyDescent="0.25">
      <c r="A303" t="s">
        <v>78</v>
      </c>
      <c r="B303" t="s">
        <v>138</v>
      </c>
      <c r="C303" s="185" t="s">
        <v>75</v>
      </c>
      <c r="D303" s="185" t="s">
        <v>220</v>
      </c>
      <c r="E303" s="185" t="s">
        <v>21</v>
      </c>
      <c r="F303" s="185" t="s">
        <v>221</v>
      </c>
      <c r="G303" s="185" t="s">
        <v>224</v>
      </c>
    </row>
    <row r="304" spans="1:7" x14ac:dyDescent="0.25">
      <c r="A304" t="s">
        <v>923</v>
      </c>
      <c r="B304" t="s">
        <v>97</v>
      </c>
      <c r="C304" s="185" t="s">
        <v>1284</v>
      </c>
      <c r="D304" s="185" t="s">
        <v>220</v>
      </c>
      <c r="E304" s="185" t="s">
        <v>21</v>
      </c>
      <c r="F304" s="185" t="s">
        <v>221</v>
      </c>
      <c r="G304" s="185" t="s">
        <v>1096</v>
      </c>
    </row>
    <row r="305" spans="1:7" x14ac:dyDescent="0.25">
      <c r="A305" t="s">
        <v>925</v>
      </c>
      <c r="B305" t="s">
        <v>1291</v>
      </c>
      <c r="C305" s="185" t="s">
        <v>1284</v>
      </c>
      <c r="D305" s="185" t="s">
        <v>220</v>
      </c>
      <c r="E305" s="185" t="s">
        <v>21</v>
      </c>
      <c r="F305" s="185" t="s">
        <v>221</v>
      </c>
      <c r="G305" s="185" t="s">
        <v>1096</v>
      </c>
    </row>
    <row r="306" spans="1:7" x14ac:dyDescent="0.25">
      <c r="A306" t="s">
        <v>927</v>
      </c>
      <c r="B306" t="s">
        <v>1292</v>
      </c>
      <c r="C306" s="185" t="s">
        <v>1284</v>
      </c>
      <c r="D306" s="185" t="s">
        <v>220</v>
      </c>
      <c r="E306" s="185" t="s">
        <v>224</v>
      </c>
      <c r="F306" s="185" t="s">
        <v>221</v>
      </c>
      <c r="G306" s="185" t="s">
        <v>1099</v>
      </c>
    </row>
    <row r="307" spans="1:7" x14ac:dyDescent="0.25">
      <c r="A307" t="s">
        <v>1293</v>
      </c>
      <c r="B307" t="s">
        <v>1294</v>
      </c>
      <c r="C307" s="185" t="s">
        <v>1284</v>
      </c>
      <c r="D307" s="185" t="s">
        <v>220</v>
      </c>
      <c r="E307" s="185" t="s">
        <v>21</v>
      </c>
      <c r="F307" s="185" t="s">
        <v>221</v>
      </c>
      <c r="G307" s="185" t="s">
        <v>224</v>
      </c>
    </row>
    <row r="308" spans="1:7" x14ac:dyDescent="0.25">
      <c r="A308" t="s">
        <v>1295</v>
      </c>
      <c r="B308" t="s">
        <v>1296</v>
      </c>
      <c r="C308" s="185" t="s">
        <v>1284</v>
      </c>
      <c r="D308" s="185" t="s">
        <v>220</v>
      </c>
      <c r="E308" s="185" t="s">
        <v>21</v>
      </c>
      <c r="F308" s="185" t="s">
        <v>221</v>
      </c>
      <c r="G308" s="185" t="s">
        <v>1096</v>
      </c>
    </row>
    <row r="309" spans="1:7" x14ac:dyDescent="0.25">
      <c r="A309" t="s">
        <v>933</v>
      </c>
      <c r="B309" t="s">
        <v>205</v>
      </c>
      <c r="C309" s="185" t="s">
        <v>1284</v>
      </c>
      <c r="D309" s="185" t="s">
        <v>220</v>
      </c>
      <c r="E309" s="185" t="s">
        <v>21</v>
      </c>
      <c r="F309" s="185" t="s">
        <v>221</v>
      </c>
      <c r="G309" s="185" t="s">
        <v>1096</v>
      </c>
    </row>
    <row r="310" spans="1:7" x14ac:dyDescent="0.25">
      <c r="A310" t="s">
        <v>935</v>
      </c>
      <c r="B310" t="s">
        <v>1297</v>
      </c>
      <c r="C310" s="185" t="s">
        <v>1284</v>
      </c>
      <c r="D310" s="185" t="s">
        <v>220</v>
      </c>
      <c r="E310" s="185" t="s">
        <v>224</v>
      </c>
      <c r="F310" s="185" t="s">
        <v>221</v>
      </c>
      <c r="G310" s="185" t="s">
        <v>224</v>
      </c>
    </row>
    <row r="311" spans="1:7" x14ac:dyDescent="0.25">
      <c r="A311" t="s">
        <v>937</v>
      </c>
      <c r="B311" t="s">
        <v>116</v>
      </c>
      <c r="C311" s="185" t="s">
        <v>1284</v>
      </c>
      <c r="D311" s="185" t="s">
        <v>220</v>
      </c>
      <c r="E311" s="185" t="s">
        <v>224</v>
      </c>
      <c r="F311" s="185" t="s">
        <v>221</v>
      </c>
      <c r="G311" s="185" t="s">
        <v>1096</v>
      </c>
    </row>
    <row r="312" spans="1:7" x14ac:dyDescent="0.25">
      <c r="A312" t="s">
        <v>939</v>
      </c>
      <c r="B312" t="s">
        <v>116</v>
      </c>
      <c r="C312" s="185" t="s">
        <v>1284</v>
      </c>
      <c r="D312" s="185" t="s">
        <v>220</v>
      </c>
      <c r="E312" s="185" t="s">
        <v>224</v>
      </c>
      <c r="F312" s="185" t="s">
        <v>221</v>
      </c>
      <c r="G312" s="185" t="s">
        <v>224</v>
      </c>
    </row>
    <row r="313" spans="1:7" x14ac:dyDescent="0.25">
      <c r="A313" t="s">
        <v>995</v>
      </c>
      <c r="B313" t="s">
        <v>1309</v>
      </c>
      <c r="C313" s="185" t="s">
        <v>950</v>
      </c>
      <c r="D313" s="185" t="s">
        <v>220</v>
      </c>
      <c r="E313" s="185" t="s">
        <v>21</v>
      </c>
      <c r="F313" s="185" t="s">
        <v>221</v>
      </c>
      <c r="G313" s="185" t="s">
        <v>224</v>
      </c>
    </row>
    <row r="314" spans="1:7" x14ac:dyDescent="0.25">
      <c r="A314" t="s">
        <v>145</v>
      </c>
      <c r="B314" t="s">
        <v>1310</v>
      </c>
      <c r="C314" s="185" t="s">
        <v>950</v>
      </c>
      <c r="D314" s="185" t="s">
        <v>220</v>
      </c>
      <c r="E314" s="185" t="s">
        <v>224</v>
      </c>
      <c r="F314" s="185" t="s">
        <v>221</v>
      </c>
      <c r="G314" s="185" t="s">
        <v>224</v>
      </c>
    </row>
    <row r="315" spans="1:7" x14ac:dyDescent="0.25">
      <c r="A315" t="s">
        <v>999</v>
      </c>
      <c r="B315" t="s">
        <v>160</v>
      </c>
      <c r="C315" s="185" t="s">
        <v>950</v>
      </c>
      <c r="D315" s="185" t="s">
        <v>220</v>
      </c>
      <c r="E315" s="185" t="s">
        <v>224</v>
      </c>
      <c r="F315" s="185" t="s">
        <v>221</v>
      </c>
      <c r="G315" s="185" t="s">
        <v>224</v>
      </c>
    </row>
    <row r="316" spans="1:7" x14ac:dyDescent="0.25">
      <c r="A316" t="s">
        <v>1001</v>
      </c>
      <c r="B316" t="s">
        <v>638</v>
      </c>
      <c r="C316" s="185" t="s">
        <v>950</v>
      </c>
      <c r="D316" s="185" t="s">
        <v>220</v>
      </c>
      <c r="E316" s="185" t="s">
        <v>224</v>
      </c>
      <c r="F316" s="185" t="s">
        <v>221</v>
      </c>
      <c r="G316" s="185" t="s">
        <v>1096</v>
      </c>
    </row>
    <row r="317" spans="1:7" x14ac:dyDescent="0.25">
      <c r="A317" t="s">
        <v>1003</v>
      </c>
      <c r="B317" t="s">
        <v>133</v>
      </c>
      <c r="C317" s="185" t="s">
        <v>950</v>
      </c>
      <c r="D317" s="185" t="s">
        <v>220</v>
      </c>
      <c r="E317" s="185" t="s">
        <v>21</v>
      </c>
      <c r="F317" s="185" t="s">
        <v>221</v>
      </c>
      <c r="G317" s="185" t="s">
        <v>224</v>
      </c>
    </row>
    <row r="318" spans="1:7" x14ac:dyDescent="0.25">
      <c r="A318" t="s">
        <v>1004</v>
      </c>
      <c r="B318" t="s">
        <v>99</v>
      </c>
      <c r="C318" s="185" t="s">
        <v>950</v>
      </c>
      <c r="D318" s="185" t="s">
        <v>220</v>
      </c>
      <c r="E318" s="185" t="s">
        <v>224</v>
      </c>
      <c r="F318" s="185" t="s">
        <v>221</v>
      </c>
      <c r="G318" s="185" t="s">
        <v>224</v>
      </c>
    </row>
  </sheetData>
  <sortState ref="A2:G318">
    <sortCondition ref="F2:F318"/>
    <sortCondition ref="C2:C318"/>
    <sortCondition ref="A2:A318"/>
    <sortCondition ref="B2:B31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43"/>
  <sheetViews>
    <sheetView workbookViewId="0">
      <pane ySplit="1" topLeftCell="A2" activePane="bottomLeft" state="frozen"/>
      <selection pane="bottomLeft" activeCell="D193" sqref="D193"/>
    </sheetView>
  </sheetViews>
  <sheetFormatPr defaultColWidth="10" defaultRowHeight="15.6" x14ac:dyDescent="0.3"/>
  <cols>
    <col min="1" max="1" width="6.88671875" style="91" bestFit="1" customWidth="1"/>
    <col min="2" max="2" width="19.5546875" style="4" bestFit="1" customWidth="1"/>
    <col min="3" max="3" width="12.88671875" style="46" customWidth="1"/>
    <col min="4" max="4" width="15.5546875" style="245" customWidth="1"/>
    <col min="5" max="5" width="8.44140625" style="91" bestFit="1" customWidth="1"/>
    <col min="6" max="6" width="4.109375" style="91" bestFit="1" customWidth="1"/>
    <col min="7" max="7" width="6.6640625" style="91" bestFit="1" customWidth="1"/>
    <col min="8" max="9" width="6.109375" style="91" bestFit="1" customWidth="1"/>
    <col min="10" max="10" width="6.109375" style="1" bestFit="1" customWidth="1"/>
    <col min="11" max="11" width="6.109375" style="91" bestFit="1" customWidth="1"/>
    <col min="12" max="12" width="6.109375" style="2" bestFit="1" customWidth="1"/>
    <col min="13" max="13" width="6.6640625" style="91" bestFit="1" customWidth="1"/>
    <col min="14" max="14" width="6.109375" style="2" bestFit="1" customWidth="1"/>
    <col min="15" max="15" width="6.109375" style="91" bestFit="1" customWidth="1"/>
    <col min="16" max="16" width="6.109375" style="1" bestFit="1" customWidth="1"/>
    <col min="17" max="17" width="6.109375" style="4" bestFit="1" customWidth="1"/>
    <col min="18" max="18" width="6.109375" style="91" bestFit="1" customWidth="1"/>
    <col min="19" max="20" width="6.109375" style="4" bestFit="1" customWidth="1"/>
    <col min="21" max="21" width="7.33203125" style="4" bestFit="1" customWidth="1"/>
    <col min="22" max="23" width="7.88671875" style="4" bestFit="1" customWidth="1"/>
    <col min="24" max="24" width="6.6640625" style="4" bestFit="1" customWidth="1"/>
    <col min="25" max="28" width="7.88671875" style="4" bestFit="1" customWidth="1"/>
    <col min="29" max="16384" width="10" style="4"/>
  </cols>
  <sheetData>
    <row r="1" spans="1:28" s="5" customFormat="1" ht="75" customHeight="1" x14ac:dyDescent="0.3">
      <c r="A1" s="240" t="s">
        <v>35</v>
      </c>
      <c r="B1" s="39" t="s">
        <v>212</v>
      </c>
      <c r="C1" s="39" t="s">
        <v>2</v>
      </c>
      <c r="D1" s="83" t="s">
        <v>3</v>
      </c>
      <c r="E1" s="40" t="s">
        <v>36</v>
      </c>
      <c r="F1" s="40" t="s">
        <v>4</v>
      </c>
      <c r="G1" s="237" t="s">
        <v>66</v>
      </c>
      <c r="H1" s="237" t="s">
        <v>67</v>
      </c>
      <c r="I1" s="237" t="s">
        <v>68</v>
      </c>
      <c r="J1" s="237" t="s">
        <v>69</v>
      </c>
      <c r="K1" s="238" t="s">
        <v>70</v>
      </c>
      <c r="L1" s="238" t="s">
        <v>64</v>
      </c>
      <c r="M1" s="237" t="s">
        <v>59</v>
      </c>
      <c r="N1" s="237" t="s">
        <v>60</v>
      </c>
      <c r="O1" s="237" t="s">
        <v>61</v>
      </c>
      <c r="P1" s="237" t="s">
        <v>62</v>
      </c>
      <c r="Q1" s="238" t="s">
        <v>57</v>
      </c>
      <c r="R1" s="239" t="s">
        <v>53</v>
      </c>
      <c r="S1" s="239" t="s">
        <v>1369</v>
      </c>
      <c r="T1" s="237" t="s">
        <v>54</v>
      </c>
      <c r="U1" s="237" t="s">
        <v>13</v>
      </c>
      <c r="V1" s="237" t="s">
        <v>32</v>
      </c>
      <c r="W1" s="237" t="s">
        <v>33</v>
      </c>
      <c r="X1" s="237" t="s">
        <v>26</v>
      </c>
      <c r="Y1" s="237" t="s">
        <v>27</v>
      </c>
      <c r="Z1" s="237" t="s">
        <v>34</v>
      </c>
      <c r="AA1" s="237" t="s">
        <v>28</v>
      </c>
      <c r="AB1" s="237" t="s">
        <v>29</v>
      </c>
    </row>
    <row r="2" spans="1:28" s="5" customFormat="1" x14ac:dyDescent="0.3">
      <c r="A2" s="5">
        <v>1</v>
      </c>
      <c r="B2" s="187" t="s">
        <v>665</v>
      </c>
      <c r="C2" s="187" t="s">
        <v>1232</v>
      </c>
      <c r="D2" s="241" t="s">
        <v>666</v>
      </c>
      <c r="E2" s="188" t="s">
        <v>664</v>
      </c>
      <c r="F2" s="174" t="s">
        <v>14</v>
      </c>
      <c r="G2" s="91">
        <v>31</v>
      </c>
      <c r="H2" s="91">
        <v>34</v>
      </c>
      <c r="I2" s="91">
        <v>23</v>
      </c>
      <c r="J2" s="91">
        <v>37</v>
      </c>
      <c r="K2" s="1">
        <f t="shared" ref="K2:K63" si="0">AVERAGE(G2,H2,I2,J2)</f>
        <v>31.25</v>
      </c>
      <c r="L2" s="1">
        <f>K2*2</f>
        <v>62.5</v>
      </c>
      <c r="M2" s="91">
        <v>67</v>
      </c>
      <c r="N2" s="91">
        <v>64</v>
      </c>
      <c r="O2" s="5">
        <v>75</v>
      </c>
      <c r="P2" s="7">
        <v>0</v>
      </c>
      <c r="Q2" s="6">
        <f t="shared" ref="Q2:Q63" si="1">AVERAGE(M2,N2,O2,P2)</f>
        <v>51.5</v>
      </c>
      <c r="R2" s="7">
        <v>40</v>
      </c>
      <c r="S2" s="94">
        <v>24</v>
      </c>
      <c r="T2" s="5">
        <v>35</v>
      </c>
      <c r="U2" s="6">
        <f t="shared" ref="U2:U63" si="2">SUM(L2 + Q2 +R2 + S2 + T2)</f>
        <v>213</v>
      </c>
      <c r="V2" s="11" t="b">
        <f t="shared" ref="V2:V63" si="3">IF(L2,L2&gt;=56,L2&lt;56)</f>
        <v>1</v>
      </c>
      <c r="W2" s="11" t="b">
        <f>IF(Q2,Q2&gt;=56,Q2&lt;56)</f>
        <v>0</v>
      </c>
      <c r="X2" s="40" t="b">
        <f t="shared" ref="X2:X63" si="4">IF(R2,R2=40)</f>
        <v>1</v>
      </c>
      <c r="Y2" s="40" t="b">
        <f>IF(S2,S2&gt;=31,S2&lt;31)</f>
        <v>0</v>
      </c>
      <c r="Z2" s="40" t="b">
        <f t="shared" ref="Z2:Z63" si="5">IF(T2,T2&gt;=35,T2&lt;35)</f>
        <v>1</v>
      </c>
      <c r="AA2" s="40" t="b">
        <f>IF(U2,U2&gt;=206,U2&lt;206)</f>
        <v>1</v>
      </c>
      <c r="AB2" s="40" t="b">
        <f t="shared" ref="AB2:AB63" si="6">AND(V2:AA2)</f>
        <v>0</v>
      </c>
    </row>
    <row r="3" spans="1:28" s="5" customFormat="1" x14ac:dyDescent="0.3">
      <c r="A3" s="5">
        <f t="shared" ref="A3:A66" si="7">A2+1</f>
        <v>2</v>
      </c>
      <c r="B3" s="187" t="s">
        <v>1097</v>
      </c>
      <c r="C3" s="187" t="s">
        <v>1285</v>
      </c>
      <c r="D3" s="241" t="s">
        <v>884</v>
      </c>
      <c r="E3" s="188" t="s">
        <v>887</v>
      </c>
      <c r="F3" s="174" t="s">
        <v>14</v>
      </c>
      <c r="G3" s="91">
        <v>29</v>
      </c>
      <c r="H3" s="91">
        <v>39</v>
      </c>
      <c r="I3" s="91">
        <v>29</v>
      </c>
      <c r="J3" s="91">
        <v>38</v>
      </c>
      <c r="K3" s="1">
        <f t="shared" si="0"/>
        <v>33.75</v>
      </c>
      <c r="L3" s="1">
        <f t="shared" ref="L3:L64" si="8">K3*2</f>
        <v>67.5</v>
      </c>
      <c r="M3" s="91">
        <v>70</v>
      </c>
      <c r="N3" s="91">
        <v>73</v>
      </c>
      <c r="O3" s="5">
        <v>74</v>
      </c>
      <c r="P3" s="7">
        <v>80</v>
      </c>
      <c r="Q3" s="6">
        <f t="shared" si="1"/>
        <v>74.25</v>
      </c>
      <c r="R3" s="7">
        <v>40</v>
      </c>
      <c r="S3" s="94">
        <v>20</v>
      </c>
      <c r="T3" s="5">
        <v>39</v>
      </c>
      <c r="U3" s="6">
        <f t="shared" si="2"/>
        <v>240.75</v>
      </c>
      <c r="V3" s="11" t="b">
        <f t="shared" si="3"/>
        <v>1</v>
      </c>
      <c r="W3" s="11" t="b">
        <f t="shared" ref="W3:W64" si="9">IF(Q3,Q3&gt;=56,Q3&lt;56)</f>
        <v>1</v>
      </c>
      <c r="X3" s="40" t="b">
        <f t="shared" si="4"/>
        <v>1</v>
      </c>
      <c r="Y3" s="40" t="b">
        <f t="shared" ref="Y3:Y26" si="10">IF(S3,S3&gt;=31,S3&lt;31)</f>
        <v>0</v>
      </c>
      <c r="Z3" s="40" t="b">
        <f t="shared" si="5"/>
        <v>1</v>
      </c>
      <c r="AA3" s="40" t="b">
        <f t="shared" ref="AA3:AA64" si="11">IF(U3,U3&gt;=206,U3&lt;206)</f>
        <v>1</v>
      </c>
      <c r="AB3" s="40" t="b">
        <f t="shared" si="6"/>
        <v>0</v>
      </c>
    </row>
    <row r="4" spans="1:28" s="5" customFormat="1" x14ac:dyDescent="0.3">
      <c r="A4" s="5">
        <f t="shared" si="7"/>
        <v>3</v>
      </c>
      <c r="B4" s="187" t="s">
        <v>297</v>
      </c>
      <c r="C4" s="187" t="s">
        <v>1119</v>
      </c>
      <c r="D4" s="241" t="s">
        <v>291</v>
      </c>
      <c r="E4" s="188" t="s">
        <v>296</v>
      </c>
      <c r="F4" s="174" t="s">
        <v>14</v>
      </c>
      <c r="G4" s="91">
        <v>29</v>
      </c>
      <c r="H4" s="91">
        <v>33</v>
      </c>
      <c r="I4" s="91">
        <v>30</v>
      </c>
      <c r="J4" s="91">
        <v>39</v>
      </c>
      <c r="K4" s="1">
        <f t="shared" si="0"/>
        <v>32.75</v>
      </c>
      <c r="L4" s="1">
        <f t="shared" si="8"/>
        <v>65.5</v>
      </c>
      <c r="M4" s="91">
        <v>63</v>
      </c>
      <c r="N4" s="91">
        <v>76</v>
      </c>
      <c r="O4" s="5">
        <v>72</v>
      </c>
      <c r="P4" s="7">
        <v>79</v>
      </c>
      <c r="Q4" s="6">
        <f t="shared" si="1"/>
        <v>72.5</v>
      </c>
      <c r="R4" s="7">
        <v>40</v>
      </c>
      <c r="S4" s="94">
        <v>36</v>
      </c>
      <c r="T4" s="5">
        <v>37</v>
      </c>
      <c r="U4" s="6">
        <f t="shared" si="2"/>
        <v>251</v>
      </c>
      <c r="V4" s="11" t="b">
        <f t="shared" si="3"/>
        <v>1</v>
      </c>
      <c r="W4" s="11" t="b">
        <f t="shared" si="9"/>
        <v>1</v>
      </c>
      <c r="X4" s="40" t="b">
        <f t="shared" si="4"/>
        <v>1</v>
      </c>
      <c r="Y4" s="40" t="b">
        <f t="shared" si="10"/>
        <v>1</v>
      </c>
      <c r="Z4" s="40" t="b">
        <f t="shared" si="5"/>
        <v>1</v>
      </c>
      <c r="AA4" s="40" t="b">
        <f t="shared" si="11"/>
        <v>1</v>
      </c>
      <c r="AB4" s="40" t="b">
        <f t="shared" si="6"/>
        <v>1</v>
      </c>
    </row>
    <row r="5" spans="1:28" s="5" customFormat="1" x14ac:dyDescent="0.3">
      <c r="A5" s="5">
        <f t="shared" si="7"/>
        <v>4</v>
      </c>
      <c r="B5" s="187" t="s">
        <v>168</v>
      </c>
      <c r="C5" s="187" t="s">
        <v>1218</v>
      </c>
      <c r="D5" s="241" t="s">
        <v>595</v>
      </c>
      <c r="E5" s="188" t="s">
        <v>593</v>
      </c>
      <c r="F5" s="174" t="s">
        <v>14</v>
      </c>
      <c r="G5" s="91">
        <v>32</v>
      </c>
      <c r="H5" s="91">
        <v>38</v>
      </c>
      <c r="I5" s="91">
        <v>26</v>
      </c>
      <c r="J5" s="91">
        <v>39</v>
      </c>
      <c r="K5" s="1">
        <f t="shared" si="0"/>
        <v>33.75</v>
      </c>
      <c r="L5" s="1">
        <f t="shared" si="8"/>
        <v>67.5</v>
      </c>
      <c r="M5" s="91">
        <v>50</v>
      </c>
      <c r="N5" s="91">
        <v>75</v>
      </c>
      <c r="O5" s="5">
        <v>72</v>
      </c>
      <c r="P5" s="7">
        <v>80</v>
      </c>
      <c r="Q5" s="6">
        <f t="shared" si="1"/>
        <v>69.25</v>
      </c>
      <c r="R5" s="7">
        <v>40</v>
      </c>
      <c r="S5" s="94">
        <v>32</v>
      </c>
      <c r="T5" s="5">
        <v>34</v>
      </c>
      <c r="U5" s="6">
        <f t="shared" si="2"/>
        <v>242.75</v>
      </c>
      <c r="V5" s="11" t="b">
        <f t="shared" si="3"/>
        <v>1</v>
      </c>
      <c r="W5" s="11" t="b">
        <f t="shared" si="9"/>
        <v>1</v>
      </c>
      <c r="X5" s="40" t="b">
        <f t="shared" si="4"/>
        <v>1</v>
      </c>
      <c r="Y5" s="40" t="b">
        <f t="shared" si="10"/>
        <v>1</v>
      </c>
      <c r="Z5" s="40" t="b">
        <f t="shared" si="5"/>
        <v>0</v>
      </c>
      <c r="AA5" s="40" t="b">
        <f t="shared" si="11"/>
        <v>1</v>
      </c>
      <c r="AB5" s="40" t="b">
        <f t="shared" si="6"/>
        <v>0</v>
      </c>
    </row>
    <row r="6" spans="1:28" s="5" customFormat="1" x14ac:dyDescent="0.3">
      <c r="A6" s="5">
        <f t="shared" si="7"/>
        <v>5</v>
      </c>
      <c r="B6" s="187" t="s">
        <v>327</v>
      </c>
      <c r="C6" s="187" t="s">
        <v>1130</v>
      </c>
      <c r="D6" s="241" t="s">
        <v>323</v>
      </c>
      <c r="E6" s="188" t="s">
        <v>326</v>
      </c>
      <c r="F6" s="174" t="s">
        <v>14</v>
      </c>
      <c r="G6" s="91">
        <v>33</v>
      </c>
      <c r="H6" s="91">
        <v>38</v>
      </c>
      <c r="I6" s="91">
        <v>29</v>
      </c>
      <c r="J6" s="91">
        <v>38</v>
      </c>
      <c r="K6" s="1">
        <f t="shared" si="0"/>
        <v>34.5</v>
      </c>
      <c r="L6" s="1">
        <f t="shared" si="8"/>
        <v>69</v>
      </c>
      <c r="M6" s="91">
        <v>72</v>
      </c>
      <c r="N6" s="91">
        <v>66</v>
      </c>
      <c r="O6" s="5">
        <v>52</v>
      </c>
      <c r="P6" s="7">
        <v>0</v>
      </c>
      <c r="Q6" s="6">
        <f t="shared" si="1"/>
        <v>47.5</v>
      </c>
      <c r="R6" s="7">
        <v>40</v>
      </c>
      <c r="S6" s="94">
        <v>40</v>
      </c>
      <c r="T6" s="5">
        <v>37</v>
      </c>
      <c r="U6" s="6">
        <f t="shared" si="2"/>
        <v>233.5</v>
      </c>
      <c r="V6" s="11" t="b">
        <f t="shared" si="3"/>
        <v>1</v>
      </c>
      <c r="W6" s="11" t="b">
        <f t="shared" si="9"/>
        <v>0</v>
      </c>
      <c r="X6" s="40" t="b">
        <f t="shared" si="4"/>
        <v>1</v>
      </c>
      <c r="Y6" s="40" t="b">
        <f t="shared" si="10"/>
        <v>1</v>
      </c>
      <c r="Z6" s="40" t="b">
        <f t="shared" si="5"/>
        <v>1</v>
      </c>
      <c r="AA6" s="40" t="b">
        <f t="shared" si="11"/>
        <v>1</v>
      </c>
      <c r="AB6" s="40" t="b">
        <f t="shared" si="6"/>
        <v>0</v>
      </c>
    </row>
    <row r="7" spans="1:28" s="5" customFormat="1" x14ac:dyDescent="0.3">
      <c r="A7" s="5">
        <f t="shared" si="7"/>
        <v>6</v>
      </c>
      <c r="B7" s="187" t="s">
        <v>163</v>
      </c>
      <c r="C7" s="187" t="s">
        <v>74</v>
      </c>
      <c r="D7" s="241" t="s">
        <v>84</v>
      </c>
      <c r="E7" s="188" t="s">
        <v>745</v>
      </c>
      <c r="F7" s="174" t="s">
        <v>14</v>
      </c>
      <c r="G7" s="91">
        <v>32</v>
      </c>
      <c r="H7" s="91">
        <v>36</v>
      </c>
      <c r="I7" s="91">
        <v>28</v>
      </c>
      <c r="J7" s="91">
        <v>39</v>
      </c>
      <c r="K7" s="1">
        <f t="shared" si="0"/>
        <v>33.75</v>
      </c>
      <c r="L7" s="1">
        <f t="shared" si="8"/>
        <v>67.5</v>
      </c>
      <c r="M7" s="91">
        <v>63</v>
      </c>
      <c r="N7" s="91">
        <v>0</v>
      </c>
      <c r="O7" s="5">
        <v>72</v>
      </c>
      <c r="P7" s="7">
        <v>0</v>
      </c>
      <c r="Q7" s="6">
        <f t="shared" si="1"/>
        <v>33.75</v>
      </c>
      <c r="R7" s="7">
        <v>40</v>
      </c>
      <c r="S7" s="94">
        <v>40</v>
      </c>
      <c r="T7" s="5">
        <v>37</v>
      </c>
      <c r="U7" s="6">
        <f t="shared" si="2"/>
        <v>218.25</v>
      </c>
      <c r="V7" s="11" t="b">
        <f t="shared" si="3"/>
        <v>1</v>
      </c>
      <c r="W7" s="11" t="b">
        <f t="shared" si="9"/>
        <v>0</v>
      </c>
      <c r="X7" s="40" t="b">
        <f t="shared" si="4"/>
        <v>1</v>
      </c>
      <c r="Y7" s="40" t="b">
        <f t="shared" si="10"/>
        <v>1</v>
      </c>
      <c r="Z7" s="40" t="b">
        <f t="shared" si="5"/>
        <v>1</v>
      </c>
      <c r="AA7" s="40" t="b">
        <f t="shared" si="11"/>
        <v>1</v>
      </c>
      <c r="AB7" s="40" t="b">
        <f t="shared" si="6"/>
        <v>0</v>
      </c>
    </row>
    <row r="8" spans="1:28" s="5" customFormat="1" x14ac:dyDescent="0.3">
      <c r="A8" s="5">
        <f t="shared" si="7"/>
        <v>7</v>
      </c>
      <c r="B8" s="187" t="s">
        <v>530</v>
      </c>
      <c r="C8" s="187" t="s">
        <v>1200</v>
      </c>
      <c r="D8" s="241" t="s">
        <v>516</v>
      </c>
      <c r="E8" s="188" t="s">
        <v>529</v>
      </c>
      <c r="F8" s="174" t="s">
        <v>14</v>
      </c>
      <c r="G8" s="91">
        <v>33</v>
      </c>
      <c r="H8" s="91">
        <v>37</v>
      </c>
      <c r="I8" s="91">
        <v>30</v>
      </c>
      <c r="J8" s="91">
        <v>38</v>
      </c>
      <c r="K8" s="1">
        <f t="shared" si="0"/>
        <v>34.5</v>
      </c>
      <c r="L8" s="1">
        <f t="shared" si="8"/>
        <v>69</v>
      </c>
      <c r="M8" s="91">
        <v>55</v>
      </c>
      <c r="N8" s="91">
        <v>38</v>
      </c>
      <c r="O8" s="5">
        <v>60</v>
      </c>
      <c r="P8" s="7">
        <v>80</v>
      </c>
      <c r="Q8" s="6">
        <f t="shared" si="1"/>
        <v>58.25</v>
      </c>
      <c r="R8" s="7">
        <v>40</v>
      </c>
      <c r="S8" s="94">
        <v>19</v>
      </c>
      <c r="T8" s="5">
        <v>28</v>
      </c>
      <c r="U8" s="6">
        <f t="shared" si="2"/>
        <v>214.25</v>
      </c>
      <c r="V8" s="11" t="b">
        <f t="shared" si="3"/>
        <v>1</v>
      </c>
      <c r="W8" s="11" t="b">
        <f t="shared" si="9"/>
        <v>1</v>
      </c>
      <c r="X8" s="40" t="b">
        <f t="shared" si="4"/>
        <v>1</v>
      </c>
      <c r="Y8" s="40" t="b">
        <f t="shared" si="10"/>
        <v>0</v>
      </c>
      <c r="Z8" s="40" t="b">
        <f t="shared" si="5"/>
        <v>0</v>
      </c>
      <c r="AA8" s="40" t="b">
        <f t="shared" si="11"/>
        <v>1</v>
      </c>
      <c r="AB8" s="40" t="b">
        <f t="shared" si="6"/>
        <v>0</v>
      </c>
    </row>
    <row r="9" spans="1:28" s="5" customFormat="1" x14ac:dyDescent="0.3">
      <c r="A9" s="5">
        <f t="shared" si="7"/>
        <v>8</v>
      </c>
      <c r="B9" s="187" t="s">
        <v>76</v>
      </c>
      <c r="C9" s="187" t="s">
        <v>1301</v>
      </c>
      <c r="D9" s="241" t="s">
        <v>950</v>
      </c>
      <c r="E9" s="188" t="s">
        <v>961</v>
      </c>
      <c r="F9" s="174" t="s">
        <v>14</v>
      </c>
      <c r="G9" s="91">
        <v>22</v>
      </c>
      <c r="H9" s="91">
        <v>38</v>
      </c>
      <c r="I9" s="91">
        <v>23</v>
      </c>
      <c r="J9" s="91">
        <v>39</v>
      </c>
      <c r="K9" s="1">
        <f t="shared" si="0"/>
        <v>30.5</v>
      </c>
      <c r="L9" s="1">
        <f t="shared" si="8"/>
        <v>61</v>
      </c>
      <c r="M9" s="91">
        <v>62</v>
      </c>
      <c r="N9" s="91">
        <v>71</v>
      </c>
      <c r="O9" s="5">
        <v>63</v>
      </c>
      <c r="P9" s="7">
        <v>74</v>
      </c>
      <c r="Q9" s="6">
        <f t="shared" si="1"/>
        <v>67.5</v>
      </c>
      <c r="R9" s="7">
        <v>20</v>
      </c>
      <c r="S9" s="94">
        <v>42</v>
      </c>
      <c r="T9" s="5">
        <v>35</v>
      </c>
      <c r="U9" s="6">
        <f t="shared" si="2"/>
        <v>225.5</v>
      </c>
      <c r="V9" s="11" t="b">
        <f t="shared" si="3"/>
        <v>1</v>
      </c>
      <c r="W9" s="11" t="b">
        <f t="shared" si="9"/>
        <v>1</v>
      </c>
      <c r="X9" s="40" t="b">
        <f t="shared" si="4"/>
        <v>0</v>
      </c>
      <c r="Y9" s="40" t="b">
        <f t="shared" si="10"/>
        <v>1</v>
      </c>
      <c r="Z9" s="40" t="b">
        <f t="shared" si="5"/>
        <v>1</v>
      </c>
      <c r="AA9" s="40" t="b">
        <f t="shared" si="11"/>
        <v>1</v>
      </c>
      <c r="AB9" s="40" t="b">
        <f t="shared" si="6"/>
        <v>0</v>
      </c>
    </row>
    <row r="10" spans="1:28" s="5" customFormat="1" x14ac:dyDescent="0.3">
      <c r="A10" s="5">
        <f t="shared" si="7"/>
        <v>9</v>
      </c>
      <c r="B10" s="187" t="s">
        <v>662</v>
      </c>
      <c r="C10" s="187" t="s">
        <v>1225</v>
      </c>
      <c r="D10" s="241" t="s">
        <v>663</v>
      </c>
      <c r="E10" s="188" t="s">
        <v>661</v>
      </c>
      <c r="F10" s="174" t="s">
        <v>14</v>
      </c>
      <c r="G10" s="91">
        <v>31</v>
      </c>
      <c r="H10" s="91">
        <v>38</v>
      </c>
      <c r="I10" s="91">
        <v>21</v>
      </c>
      <c r="J10" s="91">
        <v>40</v>
      </c>
      <c r="K10" s="1">
        <f t="shared" si="0"/>
        <v>32.5</v>
      </c>
      <c r="L10" s="1">
        <f t="shared" si="8"/>
        <v>65</v>
      </c>
      <c r="M10" s="91">
        <v>71</v>
      </c>
      <c r="N10" s="91">
        <v>74</v>
      </c>
      <c r="O10" s="5">
        <v>74</v>
      </c>
      <c r="P10" s="7">
        <v>80</v>
      </c>
      <c r="Q10" s="6">
        <f t="shared" si="1"/>
        <v>74.75</v>
      </c>
      <c r="R10" s="7">
        <v>40</v>
      </c>
      <c r="S10" s="94">
        <v>32</v>
      </c>
      <c r="T10" s="5">
        <v>37</v>
      </c>
      <c r="U10" s="6">
        <f t="shared" si="2"/>
        <v>248.75</v>
      </c>
      <c r="V10" s="11" t="b">
        <f t="shared" si="3"/>
        <v>1</v>
      </c>
      <c r="W10" s="11" t="b">
        <f t="shared" si="9"/>
        <v>1</v>
      </c>
      <c r="X10" s="40" t="b">
        <f t="shared" si="4"/>
        <v>1</v>
      </c>
      <c r="Y10" s="40" t="b">
        <f t="shared" si="10"/>
        <v>1</v>
      </c>
      <c r="Z10" s="40" t="b">
        <f t="shared" si="5"/>
        <v>1</v>
      </c>
      <c r="AA10" s="40" t="b">
        <f t="shared" si="11"/>
        <v>1</v>
      </c>
      <c r="AB10" s="40" t="b">
        <f t="shared" si="6"/>
        <v>1</v>
      </c>
    </row>
    <row r="11" spans="1:28" s="5" customFormat="1" x14ac:dyDescent="0.3">
      <c r="A11" s="5">
        <f t="shared" si="7"/>
        <v>10</v>
      </c>
      <c r="B11" s="187" t="s">
        <v>534</v>
      </c>
      <c r="C11" s="187" t="s">
        <v>1201</v>
      </c>
      <c r="D11" s="241" t="s">
        <v>516</v>
      </c>
      <c r="E11" s="188" t="s">
        <v>533</v>
      </c>
      <c r="F11" s="174" t="s">
        <v>14</v>
      </c>
      <c r="G11" s="91">
        <v>30</v>
      </c>
      <c r="H11" s="91">
        <v>36</v>
      </c>
      <c r="I11" s="91">
        <v>28</v>
      </c>
      <c r="J11" s="91">
        <v>39</v>
      </c>
      <c r="K11" s="1">
        <f t="shared" si="0"/>
        <v>33.25</v>
      </c>
      <c r="L11" s="1">
        <f t="shared" si="8"/>
        <v>66.5</v>
      </c>
      <c r="M11" s="91">
        <v>39</v>
      </c>
      <c r="N11" s="91">
        <v>69</v>
      </c>
      <c r="O11" s="5">
        <v>66</v>
      </c>
      <c r="P11" s="7">
        <v>80</v>
      </c>
      <c r="Q11" s="6">
        <f t="shared" si="1"/>
        <v>63.5</v>
      </c>
      <c r="R11" s="7">
        <v>20</v>
      </c>
      <c r="S11" s="94">
        <v>31</v>
      </c>
      <c r="T11" s="5">
        <v>40</v>
      </c>
      <c r="U11" s="6">
        <f t="shared" si="2"/>
        <v>221</v>
      </c>
      <c r="V11" s="11" t="b">
        <f t="shared" si="3"/>
        <v>1</v>
      </c>
      <c r="W11" s="11" t="b">
        <f t="shared" si="9"/>
        <v>1</v>
      </c>
      <c r="X11" s="40" t="b">
        <f t="shared" si="4"/>
        <v>0</v>
      </c>
      <c r="Y11" s="40" t="b">
        <f t="shared" si="10"/>
        <v>1</v>
      </c>
      <c r="Z11" s="40" t="b">
        <f t="shared" si="5"/>
        <v>1</v>
      </c>
      <c r="AA11" s="40" t="b">
        <f t="shared" si="11"/>
        <v>1</v>
      </c>
      <c r="AB11" s="40" t="b">
        <f t="shared" si="6"/>
        <v>0</v>
      </c>
    </row>
    <row r="12" spans="1:28" s="5" customFormat="1" x14ac:dyDescent="0.3">
      <c r="A12" s="5">
        <f t="shared" si="7"/>
        <v>11</v>
      </c>
      <c r="B12" s="187" t="s">
        <v>185</v>
      </c>
      <c r="C12" s="187" t="s">
        <v>154</v>
      </c>
      <c r="D12" s="241" t="s">
        <v>376</v>
      </c>
      <c r="E12" s="188" t="s">
        <v>415</v>
      </c>
      <c r="F12" s="174" t="s">
        <v>14</v>
      </c>
      <c r="G12" s="91">
        <v>30</v>
      </c>
      <c r="H12" s="91">
        <v>37</v>
      </c>
      <c r="I12" s="91">
        <v>28</v>
      </c>
      <c r="J12" s="91">
        <v>39</v>
      </c>
      <c r="K12" s="1">
        <f t="shared" si="0"/>
        <v>33.5</v>
      </c>
      <c r="L12" s="1">
        <f t="shared" si="8"/>
        <v>67</v>
      </c>
      <c r="M12" s="91">
        <v>71</v>
      </c>
      <c r="N12" s="91">
        <v>74</v>
      </c>
      <c r="O12" s="5">
        <v>72</v>
      </c>
      <c r="P12" s="7">
        <v>80</v>
      </c>
      <c r="Q12" s="6">
        <f t="shared" si="1"/>
        <v>74.25</v>
      </c>
      <c r="R12" s="7">
        <v>40</v>
      </c>
      <c r="S12" s="94">
        <v>36</v>
      </c>
      <c r="T12" s="5">
        <v>41</v>
      </c>
      <c r="U12" s="6">
        <f t="shared" si="2"/>
        <v>258.25</v>
      </c>
      <c r="V12" s="11" t="b">
        <f t="shared" si="3"/>
        <v>1</v>
      </c>
      <c r="W12" s="11" t="b">
        <f t="shared" si="9"/>
        <v>1</v>
      </c>
      <c r="X12" s="40" t="b">
        <f t="shared" si="4"/>
        <v>1</v>
      </c>
      <c r="Y12" s="40" t="b">
        <f t="shared" si="10"/>
        <v>1</v>
      </c>
      <c r="Z12" s="40" t="b">
        <f t="shared" si="5"/>
        <v>1</v>
      </c>
      <c r="AA12" s="40" t="b">
        <f t="shared" si="11"/>
        <v>1</v>
      </c>
      <c r="AB12" s="40" t="b">
        <f t="shared" si="6"/>
        <v>1</v>
      </c>
    </row>
    <row r="13" spans="1:28" s="5" customFormat="1" x14ac:dyDescent="0.3">
      <c r="A13" s="5">
        <f t="shared" si="7"/>
        <v>12</v>
      </c>
      <c r="B13" s="187" t="s">
        <v>751</v>
      </c>
      <c r="C13" s="187" t="s">
        <v>1259</v>
      </c>
      <c r="D13" s="241" t="s">
        <v>84</v>
      </c>
      <c r="E13" s="188" t="s">
        <v>750</v>
      </c>
      <c r="F13" s="174" t="s">
        <v>14</v>
      </c>
      <c r="G13" s="91">
        <v>35</v>
      </c>
      <c r="H13" s="91">
        <v>35</v>
      </c>
      <c r="I13" s="91">
        <v>23</v>
      </c>
      <c r="J13" s="91">
        <v>38</v>
      </c>
      <c r="K13" s="1">
        <f t="shared" si="0"/>
        <v>32.75</v>
      </c>
      <c r="L13" s="1">
        <f t="shared" si="8"/>
        <v>65.5</v>
      </c>
      <c r="M13" s="91">
        <v>71</v>
      </c>
      <c r="N13" s="91">
        <v>69</v>
      </c>
      <c r="O13" s="5">
        <v>69</v>
      </c>
      <c r="P13" s="7">
        <v>80</v>
      </c>
      <c r="Q13" s="6">
        <f t="shared" si="1"/>
        <v>72.25</v>
      </c>
      <c r="R13" s="7">
        <v>30</v>
      </c>
      <c r="S13" s="94">
        <v>31</v>
      </c>
      <c r="T13" s="5">
        <v>32</v>
      </c>
      <c r="U13" s="6">
        <f t="shared" si="2"/>
        <v>230.75</v>
      </c>
      <c r="V13" s="11" t="b">
        <f t="shared" si="3"/>
        <v>1</v>
      </c>
      <c r="W13" s="11" t="b">
        <f t="shared" si="9"/>
        <v>1</v>
      </c>
      <c r="X13" s="40" t="b">
        <f t="shared" si="4"/>
        <v>0</v>
      </c>
      <c r="Y13" s="40" t="b">
        <f t="shared" si="10"/>
        <v>1</v>
      </c>
      <c r="Z13" s="40" t="b">
        <f t="shared" si="5"/>
        <v>0</v>
      </c>
      <c r="AA13" s="40" t="b">
        <f t="shared" si="11"/>
        <v>1</v>
      </c>
      <c r="AB13" s="40" t="b">
        <f t="shared" si="6"/>
        <v>0</v>
      </c>
    </row>
    <row r="14" spans="1:28" s="5" customFormat="1" x14ac:dyDescent="0.3">
      <c r="A14" s="5">
        <f t="shared" si="7"/>
        <v>13</v>
      </c>
      <c r="B14" s="187" t="s">
        <v>973</v>
      </c>
      <c r="C14" s="187" t="s">
        <v>159</v>
      </c>
      <c r="D14" s="241" t="s">
        <v>950</v>
      </c>
      <c r="E14" s="188" t="s">
        <v>972</v>
      </c>
      <c r="F14" s="174" t="s">
        <v>14</v>
      </c>
      <c r="G14" s="91">
        <v>28</v>
      </c>
      <c r="H14" s="91">
        <v>35</v>
      </c>
      <c r="I14" s="91">
        <v>20</v>
      </c>
      <c r="J14" s="91">
        <v>38</v>
      </c>
      <c r="K14" s="1">
        <f t="shared" si="0"/>
        <v>30.25</v>
      </c>
      <c r="L14" s="1">
        <f t="shared" si="8"/>
        <v>60.5</v>
      </c>
      <c r="M14" s="91">
        <v>65</v>
      </c>
      <c r="N14" s="91">
        <v>63</v>
      </c>
      <c r="O14" s="5">
        <v>71</v>
      </c>
      <c r="P14" s="7">
        <v>65</v>
      </c>
      <c r="Q14" s="6">
        <f t="shared" si="1"/>
        <v>66</v>
      </c>
      <c r="R14" s="7">
        <v>20</v>
      </c>
      <c r="S14" s="94">
        <v>34</v>
      </c>
      <c r="T14" s="5">
        <v>39</v>
      </c>
      <c r="U14" s="6">
        <f t="shared" si="2"/>
        <v>219.5</v>
      </c>
      <c r="V14" s="11" t="b">
        <f t="shared" si="3"/>
        <v>1</v>
      </c>
      <c r="W14" s="11" t="b">
        <f t="shared" si="9"/>
        <v>1</v>
      </c>
      <c r="X14" s="40" t="b">
        <f t="shared" si="4"/>
        <v>0</v>
      </c>
      <c r="Y14" s="40" t="b">
        <f t="shared" si="10"/>
        <v>1</v>
      </c>
      <c r="Z14" s="40" t="b">
        <f t="shared" si="5"/>
        <v>1</v>
      </c>
      <c r="AA14" s="40" t="b">
        <f t="shared" si="11"/>
        <v>1</v>
      </c>
      <c r="AB14" s="40" t="b">
        <f t="shared" si="6"/>
        <v>0</v>
      </c>
    </row>
    <row r="15" spans="1:28" s="5" customFormat="1" x14ac:dyDescent="0.3">
      <c r="A15" s="5">
        <f t="shared" si="7"/>
        <v>14</v>
      </c>
      <c r="B15" s="187" t="s">
        <v>345</v>
      </c>
      <c r="C15" s="187" t="s">
        <v>1137</v>
      </c>
      <c r="D15" s="241" t="s">
        <v>323</v>
      </c>
      <c r="E15" s="188" t="s">
        <v>344</v>
      </c>
      <c r="F15" s="174" t="s">
        <v>14</v>
      </c>
      <c r="G15" s="91">
        <v>32</v>
      </c>
      <c r="H15" s="91">
        <v>36</v>
      </c>
      <c r="I15" s="91">
        <v>23</v>
      </c>
      <c r="J15" s="91">
        <v>40</v>
      </c>
      <c r="K15" s="1">
        <f t="shared" si="0"/>
        <v>32.75</v>
      </c>
      <c r="L15" s="1">
        <f t="shared" si="8"/>
        <v>65.5</v>
      </c>
      <c r="M15" s="91">
        <v>75</v>
      </c>
      <c r="N15" s="91">
        <v>72</v>
      </c>
      <c r="O15" s="5">
        <v>71</v>
      </c>
      <c r="P15" s="7">
        <v>80</v>
      </c>
      <c r="Q15" s="6">
        <f t="shared" si="1"/>
        <v>74.5</v>
      </c>
      <c r="R15" s="7">
        <v>40</v>
      </c>
      <c r="S15" s="94">
        <v>36</v>
      </c>
      <c r="T15" s="5">
        <v>41</v>
      </c>
      <c r="U15" s="6">
        <f t="shared" si="2"/>
        <v>257</v>
      </c>
      <c r="V15" s="11" t="b">
        <f t="shared" si="3"/>
        <v>1</v>
      </c>
      <c r="W15" s="11" t="b">
        <f t="shared" si="9"/>
        <v>1</v>
      </c>
      <c r="X15" s="40" t="b">
        <f t="shared" si="4"/>
        <v>1</v>
      </c>
      <c r="Y15" s="40" t="b">
        <f t="shared" si="10"/>
        <v>1</v>
      </c>
      <c r="Z15" s="40" t="b">
        <f t="shared" si="5"/>
        <v>1</v>
      </c>
      <c r="AA15" s="40" t="b">
        <f t="shared" si="11"/>
        <v>1</v>
      </c>
      <c r="AB15" s="40" t="b">
        <f t="shared" si="6"/>
        <v>1</v>
      </c>
    </row>
    <row r="16" spans="1:28" s="5" customFormat="1" x14ac:dyDescent="0.3">
      <c r="A16" s="5">
        <f t="shared" si="7"/>
        <v>15</v>
      </c>
      <c r="B16" s="187" t="s">
        <v>1260</v>
      </c>
      <c r="C16" s="187" t="s">
        <v>1261</v>
      </c>
      <c r="D16" s="241" t="s">
        <v>84</v>
      </c>
      <c r="E16" s="188" t="s">
        <v>752</v>
      </c>
      <c r="F16" s="174" t="s">
        <v>14</v>
      </c>
      <c r="G16" s="91">
        <v>33</v>
      </c>
      <c r="H16" s="91">
        <v>36</v>
      </c>
      <c r="I16" s="91">
        <v>19</v>
      </c>
      <c r="J16" s="91">
        <v>38</v>
      </c>
      <c r="K16" s="1">
        <f t="shared" si="0"/>
        <v>31.5</v>
      </c>
      <c r="L16" s="1">
        <f t="shared" si="8"/>
        <v>63</v>
      </c>
      <c r="M16" s="91">
        <v>73</v>
      </c>
      <c r="N16" s="91">
        <v>73</v>
      </c>
      <c r="O16" s="5">
        <v>72</v>
      </c>
      <c r="P16" s="7">
        <v>78</v>
      </c>
      <c r="Q16" s="6">
        <f t="shared" si="1"/>
        <v>74</v>
      </c>
      <c r="R16" s="7">
        <v>40</v>
      </c>
      <c r="S16" s="94">
        <v>41</v>
      </c>
      <c r="T16" s="5">
        <v>38</v>
      </c>
      <c r="U16" s="6">
        <f t="shared" si="2"/>
        <v>256</v>
      </c>
      <c r="V16" s="11" t="b">
        <f t="shared" si="3"/>
        <v>1</v>
      </c>
      <c r="W16" s="11" t="b">
        <f t="shared" si="9"/>
        <v>1</v>
      </c>
      <c r="X16" s="40" t="b">
        <f t="shared" si="4"/>
        <v>1</v>
      </c>
      <c r="Y16" s="40" t="b">
        <f t="shared" si="10"/>
        <v>1</v>
      </c>
      <c r="Z16" s="40" t="b">
        <f t="shared" si="5"/>
        <v>1</v>
      </c>
      <c r="AA16" s="40" t="b">
        <f t="shared" si="11"/>
        <v>1</v>
      </c>
      <c r="AB16" s="40" t="b">
        <f t="shared" si="6"/>
        <v>1</v>
      </c>
    </row>
    <row r="17" spans="1:28" s="5" customFormat="1" x14ac:dyDescent="0.3">
      <c r="A17" s="5">
        <f t="shared" si="7"/>
        <v>16</v>
      </c>
      <c r="B17" s="187" t="s">
        <v>279</v>
      </c>
      <c r="C17" s="187" t="s">
        <v>1105</v>
      </c>
      <c r="D17" s="241" t="s">
        <v>246</v>
      </c>
      <c r="E17" s="188" t="s">
        <v>278</v>
      </c>
      <c r="F17" s="174" t="s">
        <v>14</v>
      </c>
      <c r="G17" s="91">
        <v>34</v>
      </c>
      <c r="H17" s="91">
        <v>35</v>
      </c>
      <c r="I17" s="91">
        <v>26</v>
      </c>
      <c r="J17" s="91">
        <v>40</v>
      </c>
      <c r="K17" s="1">
        <f t="shared" si="0"/>
        <v>33.75</v>
      </c>
      <c r="L17" s="1">
        <f t="shared" si="8"/>
        <v>67.5</v>
      </c>
      <c r="M17" s="91">
        <v>78</v>
      </c>
      <c r="N17" s="91">
        <v>69</v>
      </c>
      <c r="O17" s="5">
        <v>75</v>
      </c>
      <c r="P17" s="7">
        <v>67</v>
      </c>
      <c r="Q17" s="6">
        <f t="shared" si="1"/>
        <v>72.25</v>
      </c>
      <c r="R17" s="7">
        <v>20</v>
      </c>
      <c r="S17" s="94">
        <v>21</v>
      </c>
      <c r="T17" s="5">
        <v>40</v>
      </c>
      <c r="U17" s="6">
        <f t="shared" si="2"/>
        <v>220.75</v>
      </c>
      <c r="V17" s="11" t="b">
        <f t="shared" si="3"/>
        <v>1</v>
      </c>
      <c r="W17" s="11" t="b">
        <f t="shared" si="9"/>
        <v>1</v>
      </c>
      <c r="X17" s="40" t="b">
        <f t="shared" si="4"/>
        <v>0</v>
      </c>
      <c r="Y17" s="40" t="b">
        <f t="shared" si="10"/>
        <v>0</v>
      </c>
      <c r="Z17" s="40" t="b">
        <f t="shared" si="5"/>
        <v>1</v>
      </c>
      <c r="AA17" s="40" t="b">
        <f t="shared" si="11"/>
        <v>1</v>
      </c>
      <c r="AB17" s="40" t="b">
        <f t="shared" si="6"/>
        <v>0</v>
      </c>
    </row>
    <row r="18" spans="1:28" s="5" customFormat="1" x14ac:dyDescent="0.3">
      <c r="A18" s="5">
        <f t="shared" si="7"/>
        <v>17</v>
      </c>
      <c r="B18" s="187" t="s">
        <v>281</v>
      </c>
      <c r="C18" s="187" t="s">
        <v>1106</v>
      </c>
      <c r="D18" s="241" t="s">
        <v>246</v>
      </c>
      <c r="E18" s="188" t="s">
        <v>280</v>
      </c>
      <c r="F18" s="174" t="s">
        <v>14</v>
      </c>
      <c r="G18" s="91">
        <v>35</v>
      </c>
      <c r="H18" s="91">
        <v>37</v>
      </c>
      <c r="I18" s="91">
        <v>27</v>
      </c>
      <c r="J18" s="91">
        <v>38</v>
      </c>
      <c r="K18" s="1">
        <f t="shared" si="0"/>
        <v>34.25</v>
      </c>
      <c r="L18" s="1">
        <f t="shared" si="8"/>
        <v>68.5</v>
      </c>
      <c r="M18" s="91">
        <v>65</v>
      </c>
      <c r="N18" s="91">
        <v>74</v>
      </c>
      <c r="O18" s="5">
        <v>72</v>
      </c>
      <c r="P18" s="7">
        <v>77</v>
      </c>
      <c r="Q18" s="6">
        <f t="shared" si="1"/>
        <v>72</v>
      </c>
      <c r="R18" s="7">
        <v>40</v>
      </c>
      <c r="S18" s="94">
        <v>18</v>
      </c>
      <c r="T18" s="5">
        <v>41</v>
      </c>
      <c r="U18" s="6">
        <f t="shared" si="2"/>
        <v>239.5</v>
      </c>
      <c r="V18" s="11" t="b">
        <f t="shared" si="3"/>
        <v>1</v>
      </c>
      <c r="W18" s="11" t="b">
        <f t="shared" si="9"/>
        <v>1</v>
      </c>
      <c r="X18" s="40" t="b">
        <f t="shared" si="4"/>
        <v>1</v>
      </c>
      <c r="Y18" s="40" t="b">
        <f t="shared" si="10"/>
        <v>0</v>
      </c>
      <c r="Z18" s="40" t="b">
        <f t="shared" si="5"/>
        <v>1</v>
      </c>
      <c r="AA18" s="40" t="b">
        <f t="shared" si="11"/>
        <v>1</v>
      </c>
      <c r="AB18" s="40" t="b">
        <f t="shared" si="6"/>
        <v>0</v>
      </c>
    </row>
    <row r="19" spans="1:28" s="5" customFormat="1" x14ac:dyDescent="0.3">
      <c r="A19" s="5">
        <f t="shared" si="7"/>
        <v>18</v>
      </c>
      <c r="B19" s="187" t="s">
        <v>979</v>
      </c>
      <c r="C19" s="187" t="s">
        <v>1306</v>
      </c>
      <c r="D19" s="241" t="s">
        <v>950</v>
      </c>
      <c r="E19" s="188" t="s">
        <v>978</v>
      </c>
      <c r="F19" s="174" t="s">
        <v>14</v>
      </c>
      <c r="G19" s="91">
        <v>35</v>
      </c>
      <c r="H19" s="91">
        <v>36</v>
      </c>
      <c r="I19" s="91">
        <v>21</v>
      </c>
      <c r="J19" s="91">
        <v>39</v>
      </c>
      <c r="K19" s="1">
        <f t="shared" si="0"/>
        <v>32.75</v>
      </c>
      <c r="L19" s="1">
        <f t="shared" si="8"/>
        <v>65.5</v>
      </c>
      <c r="M19" s="91">
        <v>74</v>
      </c>
      <c r="N19" s="91">
        <v>73</v>
      </c>
      <c r="O19" s="5">
        <v>76</v>
      </c>
      <c r="P19" s="7">
        <v>80</v>
      </c>
      <c r="Q19" s="6">
        <f t="shared" si="1"/>
        <v>75.75</v>
      </c>
      <c r="R19" s="7">
        <v>40</v>
      </c>
      <c r="S19" s="94">
        <v>41</v>
      </c>
      <c r="T19" s="5">
        <v>42</v>
      </c>
      <c r="U19" s="6">
        <f t="shared" si="2"/>
        <v>264.25</v>
      </c>
      <c r="V19" s="11" t="b">
        <f t="shared" si="3"/>
        <v>1</v>
      </c>
      <c r="W19" s="11" t="b">
        <f t="shared" si="9"/>
        <v>1</v>
      </c>
      <c r="X19" s="40" t="b">
        <f t="shared" si="4"/>
        <v>1</v>
      </c>
      <c r="Y19" s="40" t="b">
        <f t="shared" si="10"/>
        <v>1</v>
      </c>
      <c r="Z19" s="40" t="b">
        <f t="shared" si="5"/>
        <v>1</v>
      </c>
      <c r="AA19" s="40" t="b">
        <f t="shared" si="11"/>
        <v>1</v>
      </c>
      <c r="AB19" s="40" t="b">
        <f t="shared" si="6"/>
        <v>1</v>
      </c>
    </row>
    <row r="20" spans="1:28" s="5" customFormat="1" x14ac:dyDescent="0.3">
      <c r="A20" s="5">
        <f t="shared" si="7"/>
        <v>19</v>
      </c>
      <c r="B20" s="187" t="s">
        <v>425</v>
      </c>
      <c r="C20" s="187" t="s">
        <v>1161</v>
      </c>
      <c r="D20" s="241" t="s">
        <v>376</v>
      </c>
      <c r="E20" s="188" t="s">
        <v>424</v>
      </c>
      <c r="F20" s="174" t="s">
        <v>14</v>
      </c>
      <c r="G20" s="91">
        <v>37</v>
      </c>
      <c r="H20" s="91">
        <v>38</v>
      </c>
      <c r="I20" s="91">
        <v>23</v>
      </c>
      <c r="J20" s="91">
        <v>39</v>
      </c>
      <c r="K20" s="1">
        <f t="shared" si="0"/>
        <v>34.25</v>
      </c>
      <c r="L20" s="1">
        <f t="shared" si="8"/>
        <v>68.5</v>
      </c>
      <c r="M20" s="91">
        <v>74</v>
      </c>
      <c r="N20" s="91">
        <v>74</v>
      </c>
      <c r="O20" s="5">
        <v>76</v>
      </c>
      <c r="P20" s="7">
        <v>80</v>
      </c>
      <c r="Q20" s="6">
        <f t="shared" si="1"/>
        <v>76</v>
      </c>
      <c r="R20" s="7">
        <v>0</v>
      </c>
      <c r="S20" s="94">
        <v>32</v>
      </c>
      <c r="T20" s="5">
        <v>40</v>
      </c>
      <c r="U20" s="6">
        <f t="shared" si="2"/>
        <v>216.5</v>
      </c>
      <c r="V20" s="11" t="b">
        <f t="shared" si="3"/>
        <v>1</v>
      </c>
      <c r="W20" s="11" t="b">
        <f t="shared" si="9"/>
        <v>1</v>
      </c>
      <c r="X20" s="40" t="b">
        <f t="shared" si="4"/>
        <v>0</v>
      </c>
      <c r="Y20" s="40" t="b">
        <f t="shared" si="10"/>
        <v>1</v>
      </c>
      <c r="Z20" s="40" t="b">
        <f t="shared" si="5"/>
        <v>1</v>
      </c>
      <c r="AA20" s="40" t="b">
        <f t="shared" si="11"/>
        <v>1</v>
      </c>
      <c r="AB20" s="40" t="b">
        <f t="shared" si="6"/>
        <v>0</v>
      </c>
    </row>
    <row r="21" spans="1:28" s="5" customFormat="1" x14ac:dyDescent="0.3">
      <c r="A21" s="5">
        <f t="shared" si="7"/>
        <v>20</v>
      </c>
      <c r="B21" s="187" t="s">
        <v>633</v>
      </c>
      <c r="C21" s="187" t="s">
        <v>122</v>
      </c>
      <c r="D21" s="241" t="s">
        <v>625</v>
      </c>
      <c r="E21" s="188" t="s">
        <v>632</v>
      </c>
      <c r="F21" s="174" t="s">
        <v>14</v>
      </c>
      <c r="G21" s="91">
        <v>35</v>
      </c>
      <c r="H21" s="91">
        <v>38</v>
      </c>
      <c r="I21" s="91">
        <v>22</v>
      </c>
      <c r="J21" s="91">
        <v>39</v>
      </c>
      <c r="K21" s="1">
        <f t="shared" si="0"/>
        <v>33.5</v>
      </c>
      <c r="L21" s="1">
        <f t="shared" si="8"/>
        <v>67</v>
      </c>
      <c r="M21" s="91">
        <v>57</v>
      </c>
      <c r="N21" s="91">
        <v>66</v>
      </c>
      <c r="O21" s="5">
        <v>70</v>
      </c>
      <c r="P21" s="7">
        <v>67</v>
      </c>
      <c r="Q21" s="6">
        <f t="shared" si="1"/>
        <v>65</v>
      </c>
      <c r="R21" s="7">
        <v>20</v>
      </c>
      <c r="S21" s="94">
        <v>26</v>
      </c>
      <c r="T21" s="5">
        <v>41</v>
      </c>
      <c r="U21" s="6">
        <f t="shared" si="2"/>
        <v>219</v>
      </c>
      <c r="V21" s="11" t="b">
        <f t="shared" si="3"/>
        <v>1</v>
      </c>
      <c r="W21" s="11" t="b">
        <f t="shared" si="9"/>
        <v>1</v>
      </c>
      <c r="X21" s="40" t="b">
        <f t="shared" si="4"/>
        <v>0</v>
      </c>
      <c r="Y21" s="40" t="b">
        <f t="shared" si="10"/>
        <v>0</v>
      </c>
      <c r="Z21" s="40" t="b">
        <f t="shared" si="5"/>
        <v>1</v>
      </c>
      <c r="AA21" s="40" t="b">
        <f t="shared" si="11"/>
        <v>1</v>
      </c>
      <c r="AB21" s="40" t="b">
        <f t="shared" si="6"/>
        <v>0</v>
      </c>
    </row>
    <row r="22" spans="1:28" s="5" customFormat="1" x14ac:dyDescent="0.3">
      <c r="A22" s="5">
        <f t="shared" si="7"/>
        <v>21</v>
      </c>
      <c r="B22" s="187" t="s">
        <v>429</v>
      </c>
      <c r="C22" s="187" t="s">
        <v>108</v>
      </c>
      <c r="D22" s="241" t="s">
        <v>376</v>
      </c>
      <c r="E22" s="188" t="s">
        <v>428</v>
      </c>
      <c r="F22" s="174" t="s">
        <v>14</v>
      </c>
      <c r="G22" s="91">
        <v>34</v>
      </c>
      <c r="H22" s="91">
        <v>34</v>
      </c>
      <c r="I22" s="91">
        <v>28</v>
      </c>
      <c r="J22" s="91">
        <v>39</v>
      </c>
      <c r="K22" s="1">
        <f t="shared" si="0"/>
        <v>33.75</v>
      </c>
      <c r="L22" s="1">
        <f t="shared" si="8"/>
        <v>67.5</v>
      </c>
      <c r="M22" s="91">
        <v>62</v>
      </c>
      <c r="N22" s="91">
        <v>77</v>
      </c>
      <c r="O22" s="5">
        <v>73</v>
      </c>
      <c r="P22" s="7">
        <v>80</v>
      </c>
      <c r="Q22" s="6">
        <f t="shared" si="1"/>
        <v>73</v>
      </c>
      <c r="R22" s="7">
        <v>40</v>
      </c>
      <c r="S22" s="94">
        <v>26</v>
      </c>
      <c r="T22" s="5">
        <v>39</v>
      </c>
      <c r="U22" s="6">
        <f t="shared" si="2"/>
        <v>245.5</v>
      </c>
      <c r="V22" s="11" t="b">
        <f t="shared" si="3"/>
        <v>1</v>
      </c>
      <c r="W22" s="11" t="b">
        <f t="shared" si="9"/>
        <v>1</v>
      </c>
      <c r="X22" s="40" t="b">
        <f t="shared" si="4"/>
        <v>1</v>
      </c>
      <c r="Y22" s="40" t="b">
        <f t="shared" si="10"/>
        <v>0</v>
      </c>
      <c r="Z22" s="40" t="b">
        <f t="shared" si="5"/>
        <v>1</v>
      </c>
      <c r="AA22" s="40" t="b">
        <f t="shared" si="11"/>
        <v>1</v>
      </c>
      <c r="AB22" s="40" t="b">
        <f t="shared" si="6"/>
        <v>0</v>
      </c>
    </row>
    <row r="23" spans="1:28" s="5" customFormat="1" x14ac:dyDescent="0.3">
      <c r="A23" s="5">
        <f t="shared" si="7"/>
        <v>22</v>
      </c>
      <c r="B23" s="187" t="s">
        <v>433</v>
      </c>
      <c r="C23" s="187" t="s">
        <v>122</v>
      </c>
      <c r="D23" s="241" t="s">
        <v>376</v>
      </c>
      <c r="E23" s="188" t="s">
        <v>432</v>
      </c>
      <c r="F23" s="174" t="s">
        <v>14</v>
      </c>
      <c r="G23" s="91">
        <v>33</v>
      </c>
      <c r="H23" s="91">
        <v>36</v>
      </c>
      <c r="I23" s="91">
        <v>33</v>
      </c>
      <c r="J23" s="91">
        <v>40</v>
      </c>
      <c r="K23" s="1">
        <f t="shared" si="0"/>
        <v>35.5</v>
      </c>
      <c r="L23" s="1">
        <f t="shared" si="8"/>
        <v>71</v>
      </c>
      <c r="M23" s="91">
        <v>77</v>
      </c>
      <c r="N23" s="91">
        <v>78</v>
      </c>
      <c r="O23" s="5">
        <v>80</v>
      </c>
      <c r="P23" s="7">
        <v>80</v>
      </c>
      <c r="Q23" s="6">
        <f t="shared" si="1"/>
        <v>78.75</v>
      </c>
      <c r="R23" s="7">
        <v>40</v>
      </c>
      <c r="S23" s="94">
        <v>37</v>
      </c>
      <c r="T23" s="5">
        <v>40</v>
      </c>
      <c r="U23" s="6">
        <f t="shared" si="2"/>
        <v>266.75</v>
      </c>
      <c r="V23" s="11" t="b">
        <f t="shared" si="3"/>
        <v>1</v>
      </c>
      <c r="W23" s="11" t="b">
        <f t="shared" si="9"/>
        <v>1</v>
      </c>
      <c r="X23" s="40" t="b">
        <f t="shared" si="4"/>
        <v>1</v>
      </c>
      <c r="Y23" s="40" t="b">
        <f t="shared" si="10"/>
        <v>1</v>
      </c>
      <c r="Z23" s="40" t="b">
        <f t="shared" si="5"/>
        <v>1</v>
      </c>
      <c r="AA23" s="40" t="b">
        <f t="shared" si="11"/>
        <v>1</v>
      </c>
      <c r="AB23" s="40" t="b">
        <f t="shared" si="6"/>
        <v>1</v>
      </c>
    </row>
    <row r="24" spans="1:28" s="5" customFormat="1" x14ac:dyDescent="0.3">
      <c r="A24" s="5">
        <f t="shared" si="7"/>
        <v>23</v>
      </c>
      <c r="B24" s="187" t="s">
        <v>357</v>
      </c>
      <c r="C24" s="187" t="s">
        <v>1141</v>
      </c>
      <c r="D24" s="241" t="s">
        <v>323</v>
      </c>
      <c r="E24" s="188" t="s">
        <v>356</v>
      </c>
      <c r="F24" s="174" t="s">
        <v>14</v>
      </c>
      <c r="G24" s="91">
        <v>32</v>
      </c>
      <c r="H24" s="91">
        <v>37</v>
      </c>
      <c r="I24" s="91">
        <v>28</v>
      </c>
      <c r="J24" s="91">
        <v>39</v>
      </c>
      <c r="K24" s="1">
        <f t="shared" si="0"/>
        <v>34</v>
      </c>
      <c r="L24" s="1">
        <f t="shared" si="8"/>
        <v>68</v>
      </c>
      <c r="M24" s="91">
        <v>78</v>
      </c>
      <c r="N24" s="91">
        <v>79</v>
      </c>
      <c r="O24" s="5">
        <v>78</v>
      </c>
      <c r="P24" s="7">
        <v>79</v>
      </c>
      <c r="Q24" s="6">
        <f t="shared" si="1"/>
        <v>78.5</v>
      </c>
      <c r="R24" s="7">
        <v>40</v>
      </c>
      <c r="S24" s="94">
        <v>27</v>
      </c>
      <c r="T24" s="5">
        <v>39</v>
      </c>
      <c r="U24" s="6">
        <f t="shared" si="2"/>
        <v>252.5</v>
      </c>
      <c r="V24" s="11" t="b">
        <f t="shared" si="3"/>
        <v>1</v>
      </c>
      <c r="W24" s="11" t="b">
        <f t="shared" si="9"/>
        <v>1</v>
      </c>
      <c r="X24" s="40" t="b">
        <f t="shared" si="4"/>
        <v>1</v>
      </c>
      <c r="Y24" s="40" t="b">
        <f t="shared" si="10"/>
        <v>0</v>
      </c>
      <c r="Z24" s="40" t="b">
        <f t="shared" si="5"/>
        <v>1</v>
      </c>
      <c r="AA24" s="40" t="b">
        <f t="shared" si="11"/>
        <v>1</v>
      </c>
      <c r="AB24" s="40" t="b">
        <f t="shared" si="6"/>
        <v>0</v>
      </c>
    </row>
    <row r="25" spans="1:28" s="5" customFormat="1" x14ac:dyDescent="0.3">
      <c r="A25" s="5">
        <f t="shared" si="7"/>
        <v>24</v>
      </c>
      <c r="B25" s="187" t="s">
        <v>489</v>
      </c>
      <c r="C25" s="187" t="s">
        <v>1185</v>
      </c>
      <c r="D25" s="241" t="s">
        <v>469</v>
      </c>
      <c r="E25" s="188" t="s">
        <v>488</v>
      </c>
      <c r="F25" s="174" t="s">
        <v>14</v>
      </c>
      <c r="G25" s="91">
        <v>35</v>
      </c>
      <c r="H25" s="91">
        <v>38</v>
      </c>
      <c r="I25" s="91">
        <v>23</v>
      </c>
      <c r="J25" s="91">
        <v>39</v>
      </c>
      <c r="K25" s="1">
        <f t="shared" si="0"/>
        <v>33.75</v>
      </c>
      <c r="L25" s="1">
        <f t="shared" si="8"/>
        <v>67.5</v>
      </c>
      <c r="M25" s="91">
        <v>71</v>
      </c>
      <c r="N25" s="91">
        <v>60</v>
      </c>
      <c r="O25" s="5">
        <v>76</v>
      </c>
      <c r="P25" s="7">
        <v>80</v>
      </c>
      <c r="Q25" s="6">
        <f t="shared" si="1"/>
        <v>71.75</v>
      </c>
      <c r="R25" s="7">
        <v>30</v>
      </c>
      <c r="S25" s="94">
        <v>42</v>
      </c>
      <c r="T25" s="5">
        <v>41</v>
      </c>
      <c r="U25" s="6">
        <f t="shared" si="2"/>
        <v>252.25</v>
      </c>
      <c r="V25" s="11" t="b">
        <f t="shared" si="3"/>
        <v>1</v>
      </c>
      <c r="W25" s="11" t="b">
        <f t="shared" si="9"/>
        <v>1</v>
      </c>
      <c r="X25" s="40" t="b">
        <f t="shared" si="4"/>
        <v>0</v>
      </c>
      <c r="Y25" s="40" t="b">
        <f t="shared" si="10"/>
        <v>1</v>
      </c>
      <c r="Z25" s="40" t="b">
        <f t="shared" si="5"/>
        <v>1</v>
      </c>
      <c r="AA25" s="40" t="b">
        <f t="shared" si="11"/>
        <v>1</v>
      </c>
      <c r="AB25" s="40" t="b">
        <f t="shared" si="6"/>
        <v>0</v>
      </c>
    </row>
    <row r="26" spans="1:28" s="5" customFormat="1" x14ac:dyDescent="0.3">
      <c r="A26" s="5">
        <f t="shared" si="7"/>
        <v>25</v>
      </c>
      <c r="B26" s="187" t="s">
        <v>167</v>
      </c>
      <c r="C26" s="187" t="s">
        <v>1282</v>
      </c>
      <c r="D26" s="241" t="s">
        <v>75</v>
      </c>
      <c r="E26" s="188" t="s">
        <v>813</v>
      </c>
      <c r="F26" s="174" t="s">
        <v>14</v>
      </c>
      <c r="G26" s="91">
        <v>29</v>
      </c>
      <c r="H26" s="91">
        <v>38</v>
      </c>
      <c r="I26" s="91">
        <v>28</v>
      </c>
      <c r="J26" s="91">
        <v>39</v>
      </c>
      <c r="K26" s="1">
        <f t="shared" si="0"/>
        <v>33.5</v>
      </c>
      <c r="L26" s="1">
        <f t="shared" si="8"/>
        <v>67</v>
      </c>
      <c r="M26" s="91">
        <v>56</v>
      </c>
      <c r="N26" s="91">
        <v>64</v>
      </c>
      <c r="O26" s="5">
        <v>70</v>
      </c>
      <c r="P26" s="7">
        <v>80</v>
      </c>
      <c r="Q26" s="6">
        <f t="shared" si="1"/>
        <v>67.5</v>
      </c>
      <c r="R26" s="7">
        <v>40</v>
      </c>
      <c r="S26" s="94">
        <v>33</v>
      </c>
      <c r="T26" s="5">
        <v>38</v>
      </c>
      <c r="U26" s="6">
        <f t="shared" si="2"/>
        <v>245.5</v>
      </c>
      <c r="V26" s="11" t="b">
        <f t="shared" si="3"/>
        <v>1</v>
      </c>
      <c r="W26" s="11" t="b">
        <f t="shared" si="9"/>
        <v>1</v>
      </c>
      <c r="X26" s="40" t="b">
        <f t="shared" si="4"/>
        <v>1</v>
      </c>
      <c r="Y26" s="40" t="b">
        <f t="shared" si="10"/>
        <v>1</v>
      </c>
      <c r="Z26" s="40" t="b">
        <f t="shared" si="5"/>
        <v>1</v>
      </c>
      <c r="AA26" s="40" t="b">
        <f t="shared" si="11"/>
        <v>1</v>
      </c>
      <c r="AB26" s="40" t="b">
        <f t="shared" si="6"/>
        <v>1</v>
      </c>
    </row>
    <row r="27" spans="1:28" s="5" customFormat="1" x14ac:dyDescent="0.3">
      <c r="A27" s="5">
        <f t="shared" si="7"/>
        <v>26</v>
      </c>
      <c r="B27" s="189" t="s">
        <v>290</v>
      </c>
      <c r="C27" s="189" t="s">
        <v>170</v>
      </c>
      <c r="D27" s="242" t="s">
        <v>291</v>
      </c>
      <c r="E27" s="190" t="s">
        <v>289</v>
      </c>
      <c r="F27" s="3" t="s">
        <v>17</v>
      </c>
      <c r="G27" s="91">
        <v>40</v>
      </c>
      <c r="H27" s="91">
        <v>31</v>
      </c>
      <c r="I27" s="91">
        <v>38</v>
      </c>
      <c r="J27" s="91">
        <v>38</v>
      </c>
      <c r="K27" s="1">
        <f t="shared" si="0"/>
        <v>36.75</v>
      </c>
      <c r="L27" s="1">
        <f t="shared" si="8"/>
        <v>73.5</v>
      </c>
      <c r="M27" s="91">
        <v>75</v>
      </c>
      <c r="N27" s="91">
        <v>74</v>
      </c>
      <c r="O27" s="5">
        <v>77</v>
      </c>
      <c r="P27" s="7">
        <v>79</v>
      </c>
      <c r="Q27" s="6">
        <f t="shared" si="1"/>
        <v>76.25</v>
      </c>
      <c r="R27" s="7">
        <v>10</v>
      </c>
      <c r="S27" s="94">
        <v>36</v>
      </c>
      <c r="T27" s="7">
        <v>43</v>
      </c>
      <c r="U27" s="6">
        <f t="shared" si="2"/>
        <v>238.75</v>
      </c>
      <c r="V27" s="11" t="b">
        <f t="shared" si="3"/>
        <v>1</v>
      </c>
      <c r="W27" s="11" t="b">
        <f t="shared" si="9"/>
        <v>1</v>
      </c>
      <c r="X27" s="40" t="b">
        <f t="shared" si="4"/>
        <v>0</v>
      </c>
      <c r="Y27" s="40" t="b">
        <f>IF(S27,S27&gt;=31,S27&lt;31)</f>
        <v>1</v>
      </c>
      <c r="Z27" s="40" t="b">
        <f t="shared" si="5"/>
        <v>1</v>
      </c>
      <c r="AA27" s="40" t="b">
        <f t="shared" si="11"/>
        <v>1</v>
      </c>
      <c r="AB27" s="40" t="b">
        <f t="shared" si="6"/>
        <v>0</v>
      </c>
    </row>
    <row r="28" spans="1:28" s="5" customFormat="1" x14ac:dyDescent="0.3">
      <c r="A28" s="5">
        <f t="shared" si="7"/>
        <v>27</v>
      </c>
      <c r="B28" s="189" t="s">
        <v>890</v>
      </c>
      <c r="C28" s="189" t="s">
        <v>1286</v>
      </c>
      <c r="D28" s="242" t="s">
        <v>884</v>
      </c>
      <c r="E28" s="190" t="s">
        <v>889</v>
      </c>
      <c r="F28" s="3" t="s">
        <v>17</v>
      </c>
      <c r="G28" s="91">
        <v>40</v>
      </c>
      <c r="H28" s="91">
        <v>36</v>
      </c>
      <c r="I28" s="91">
        <v>38</v>
      </c>
      <c r="J28" s="91">
        <v>37</v>
      </c>
      <c r="K28" s="1">
        <f t="shared" si="0"/>
        <v>37.75</v>
      </c>
      <c r="L28" s="1">
        <f t="shared" si="8"/>
        <v>75.5</v>
      </c>
      <c r="M28" s="91">
        <v>69</v>
      </c>
      <c r="N28" s="91">
        <v>79</v>
      </c>
      <c r="O28" s="5">
        <v>77</v>
      </c>
      <c r="P28" s="7">
        <v>77</v>
      </c>
      <c r="Q28" s="6">
        <f t="shared" si="1"/>
        <v>75.5</v>
      </c>
      <c r="R28" s="7">
        <v>40</v>
      </c>
      <c r="S28" s="94">
        <v>38</v>
      </c>
      <c r="T28" s="7">
        <v>41</v>
      </c>
      <c r="U28" s="6">
        <f t="shared" si="2"/>
        <v>270</v>
      </c>
      <c r="V28" s="11" t="b">
        <f t="shared" si="3"/>
        <v>1</v>
      </c>
      <c r="W28" s="11" t="b">
        <f t="shared" si="9"/>
        <v>1</v>
      </c>
      <c r="X28" s="40" t="b">
        <f t="shared" si="4"/>
        <v>1</v>
      </c>
      <c r="Y28" s="40" t="b">
        <f t="shared" ref="Y28:Y51" si="12">IF(S28,S28&gt;=31,S28&lt;31)</f>
        <v>1</v>
      </c>
      <c r="Z28" s="40" t="b">
        <f t="shared" si="5"/>
        <v>1</v>
      </c>
      <c r="AA28" s="40" t="b">
        <f t="shared" si="11"/>
        <v>1</v>
      </c>
      <c r="AB28" s="40" t="b">
        <f t="shared" si="6"/>
        <v>1</v>
      </c>
    </row>
    <row r="29" spans="1:28" s="5" customFormat="1" x14ac:dyDescent="0.3">
      <c r="A29" s="5">
        <f t="shared" si="7"/>
        <v>28</v>
      </c>
      <c r="B29" s="189" t="s">
        <v>692</v>
      </c>
      <c r="C29" s="189" t="s">
        <v>129</v>
      </c>
      <c r="D29" s="242" t="s">
        <v>690</v>
      </c>
      <c r="E29" s="190" t="s">
        <v>691</v>
      </c>
      <c r="F29" s="3" t="s">
        <v>17</v>
      </c>
      <c r="G29" s="91">
        <v>40</v>
      </c>
      <c r="H29" s="91">
        <v>39</v>
      </c>
      <c r="I29" s="91">
        <v>36</v>
      </c>
      <c r="J29" s="91">
        <v>32</v>
      </c>
      <c r="K29" s="1">
        <f t="shared" si="0"/>
        <v>36.75</v>
      </c>
      <c r="L29" s="1">
        <f t="shared" si="8"/>
        <v>73.5</v>
      </c>
      <c r="M29" s="91">
        <v>69</v>
      </c>
      <c r="N29" s="91">
        <v>73</v>
      </c>
      <c r="O29" s="5">
        <v>77</v>
      </c>
      <c r="P29" s="7">
        <v>79</v>
      </c>
      <c r="Q29" s="6">
        <f t="shared" si="1"/>
        <v>74.5</v>
      </c>
      <c r="R29" s="7">
        <v>40</v>
      </c>
      <c r="S29" s="94">
        <v>35</v>
      </c>
      <c r="T29" s="7">
        <v>42</v>
      </c>
      <c r="U29" s="6">
        <f t="shared" si="2"/>
        <v>265</v>
      </c>
      <c r="V29" s="11" t="b">
        <f t="shared" si="3"/>
        <v>1</v>
      </c>
      <c r="W29" s="11" t="b">
        <f t="shared" si="9"/>
        <v>1</v>
      </c>
      <c r="X29" s="40" t="b">
        <f t="shared" si="4"/>
        <v>1</v>
      </c>
      <c r="Y29" s="40" t="b">
        <f t="shared" si="12"/>
        <v>1</v>
      </c>
      <c r="Z29" s="40" t="b">
        <f t="shared" si="5"/>
        <v>1</v>
      </c>
      <c r="AA29" s="40" t="b">
        <f t="shared" si="11"/>
        <v>1</v>
      </c>
      <c r="AB29" s="40" t="b">
        <f t="shared" si="6"/>
        <v>1</v>
      </c>
    </row>
    <row r="30" spans="1:28" s="5" customFormat="1" x14ac:dyDescent="0.3">
      <c r="A30" s="5">
        <f t="shared" si="7"/>
        <v>29</v>
      </c>
      <c r="B30" s="189" t="s">
        <v>385</v>
      </c>
      <c r="C30" s="189" t="s">
        <v>1312</v>
      </c>
      <c r="D30" s="242" t="s">
        <v>376</v>
      </c>
      <c r="E30" s="190" t="s">
        <v>384</v>
      </c>
      <c r="F30" s="3" t="s">
        <v>17</v>
      </c>
      <c r="G30" s="91">
        <v>34</v>
      </c>
      <c r="H30" s="91">
        <v>36</v>
      </c>
      <c r="I30" s="91">
        <v>40</v>
      </c>
      <c r="J30" s="91">
        <v>39</v>
      </c>
      <c r="K30" s="1">
        <f t="shared" si="0"/>
        <v>37.25</v>
      </c>
      <c r="L30" s="1">
        <f t="shared" si="8"/>
        <v>74.5</v>
      </c>
      <c r="M30" s="91">
        <v>74</v>
      </c>
      <c r="N30" s="91">
        <v>76</v>
      </c>
      <c r="O30" s="5">
        <v>74</v>
      </c>
      <c r="P30" s="7">
        <v>80</v>
      </c>
      <c r="Q30" s="6">
        <f t="shared" si="1"/>
        <v>76</v>
      </c>
      <c r="R30" s="7">
        <v>40</v>
      </c>
      <c r="S30" s="94">
        <v>36</v>
      </c>
      <c r="T30" s="7">
        <v>42</v>
      </c>
      <c r="U30" s="6">
        <f t="shared" si="2"/>
        <v>268.5</v>
      </c>
      <c r="V30" s="11" t="b">
        <f t="shared" si="3"/>
        <v>1</v>
      </c>
      <c r="W30" s="11" t="b">
        <f t="shared" si="9"/>
        <v>1</v>
      </c>
      <c r="X30" s="40" t="b">
        <f t="shared" si="4"/>
        <v>1</v>
      </c>
      <c r="Y30" s="40" t="b">
        <f t="shared" si="12"/>
        <v>1</v>
      </c>
      <c r="Z30" s="40" t="b">
        <f t="shared" si="5"/>
        <v>1</v>
      </c>
      <c r="AA30" s="40" t="b">
        <f t="shared" si="11"/>
        <v>1</v>
      </c>
      <c r="AB30" s="40" t="b">
        <f t="shared" si="6"/>
        <v>1</v>
      </c>
    </row>
    <row r="31" spans="1:28" s="5" customFormat="1" x14ac:dyDescent="0.3">
      <c r="A31" s="5">
        <f t="shared" si="7"/>
        <v>30</v>
      </c>
      <c r="B31" s="189" t="s">
        <v>718</v>
      </c>
      <c r="C31" s="189" t="s">
        <v>1248</v>
      </c>
      <c r="D31" s="242" t="s">
        <v>719</v>
      </c>
      <c r="E31" s="190" t="s">
        <v>717</v>
      </c>
      <c r="F31" s="3" t="s">
        <v>17</v>
      </c>
      <c r="G31" s="91">
        <v>40</v>
      </c>
      <c r="H31" s="91">
        <v>31</v>
      </c>
      <c r="I31" s="91">
        <v>38</v>
      </c>
      <c r="J31" s="91">
        <v>38</v>
      </c>
      <c r="K31" s="1">
        <f t="shared" si="0"/>
        <v>36.75</v>
      </c>
      <c r="L31" s="1">
        <f t="shared" si="8"/>
        <v>73.5</v>
      </c>
      <c r="M31" s="91">
        <v>62</v>
      </c>
      <c r="N31" s="91">
        <v>75</v>
      </c>
      <c r="O31" s="5">
        <v>76</v>
      </c>
      <c r="P31" s="7">
        <v>77</v>
      </c>
      <c r="Q31" s="6">
        <f t="shared" si="1"/>
        <v>72.5</v>
      </c>
      <c r="R31" s="7">
        <v>40</v>
      </c>
      <c r="S31" s="94">
        <v>22</v>
      </c>
      <c r="T31" s="7">
        <v>40</v>
      </c>
      <c r="U31" s="6">
        <f t="shared" si="2"/>
        <v>248</v>
      </c>
      <c r="V31" s="11" t="b">
        <f t="shared" si="3"/>
        <v>1</v>
      </c>
      <c r="W31" s="11" t="b">
        <f t="shared" si="9"/>
        <v>1</v>
      </c>
      <c r="X31" s="40" t="b">
        <f t="shared" si="4"/>
        <v>1</v>
      </c>
      <c r="Y31" s="40" t="b">
        <f t="shared" si="12"/>
        <v>0</v>
      </c>
      <c r="Z31" s="40" t="b">
        <f t="shared" si="5"/>
        <v>1</v>
      </c>
      <c r="AA31" s="40" t="b">
        <f t="shared" si="11"/>
        <v>1</v>
      </c>
      <c r="AB31" s="40" t="b">
        <f t="shared" si="6"/>
        <v>0</v>
      </c>
    </row>
    <row r="32" spans="1:28" s="5" customFormat="1" x14ac:dyDescent="0.3">
      <c r="A32" s="5">
        <f t="shared" si="7"/>
        <v>31</v>
      </c>
      <c r="B32" s="189" t="s">
        <v>892</v>
      </c>
      <c r="C32" s="189" t="s">
        <v>83</v>
      </c>
      <c r="D32" s="242" t="s">
        <v>884</v>
      </c>
      <c r="E32" s="190" t="s">
        <v>891</v>
      </c>
      <c r="F32" s="3" t="s">
        <v>17</v>
      </c>
      <c r="G32" s="91">
        <v>32</v>
      </c>
      <c r="H32" s="91">
        <v>34</v>
      </c>
      <c r="I32" s="91">
        <v>39</v>
      </c>
      <c r="J32" s="91">
        <v>38</v>
      </c>
      <c r="K32" s="1">
        <f t="shared" si="0"/>
        <v>35.75</v>
      </c>
      <c r="L32" s="1">
        <f t="shared" si="8"/>
        <v>71.5</v>
      </c>
      <c r="M32" s="91">
        <v>75</v>
      </c>
      <c r="N32" s="91">
        <v>71</v>
      </c>
      <c r="O32" s="5">
        <v>74</v>
      </c>
      <c r="P32" s="7">
        <v>79</v>
      </c>
      <c r="Q32" s="6">
        <f t="shared" si="1"/>
        <v>74.75</v>
      </c>
      <c r="R32" s="7">
        <v>40</v>
      </c>
      <c r="S32" s="94">
        <v>35</v>
      </c>
      <c r="T32" s="7">
        <v>46</v>
      </c>
      <c r="U32" s="6">
        <f t="shared" si="2"/>
        <v>267.25</v>
      </c>
      <c r="V32" s="11" t="b">
        <f t="shared" si="3"/>
        <v>1</v>
      </c>
      <c r="W32" s="11" t="b">
        <f t="shared" si="9"/>
        <v>1</v>
      </c>
      <c r="X32" s="40" t="b">
        <f t="shared" si="4"/>
        <v>1</v>
      </c>
      <c r="Y32" s="40" t="b">
        <f t="shared" si="12"/>
        <v>1</v>
      </c>
      <c r="Z32" s="40" t="b">
        <f t="shared" si="5"/>
        <v>1</v>
      </c>
      <c r="AA32" s="40" t="b">
        <f t="shared" si="11"/>
        <v>1</v>
      </c>
      <c r="AB32" s="40" t="b">
        <f t="shared" si="6"/>
        <v>1</v>
      </c>
    </row>
    <row r="33" spans="1:28" s="5" customFormat="1" x14ac:dyDescent="0.3">
      <c r="A33" s="5">
        <f t="shared" si="7"/>
        <v>32</v>
      </c>
      <c r="B33" s="189" t="s">
        <v>696</v>
      </c>
      <c r="C33" s="189" t="s">
        <v>1146</v>
      </c>
      <c r="D33" s="242" t="s">
        <v>690</v>
      </c>
      <c r="E33" s="190" t="s">
        <v>695</v>
      </c>
      <c r="F33" s="3" t="s">
        <v>17</v>
      </c>
      <c r="G33" s="91">
        <v>40</v>
      </c>
      <c r="H33" s="91">
        <v>36</v>
      </c>
      <c r="I33" s="91">
        <v>38</v>
      </c>
      <c r="J33" s="91">
        <v>38</v>
      </c>
      <c r="K33" s="1">
        <f t="shared" si="0"/>
        <v>38</v>
      </c>
      <c r="L33" s="1">
        <f t="shared" si="8"/>
        <v>76</v>
      </c>
      <c r="M33" s="91">
        <v>72</v>
      </c>
      <c r="N33" s="91">
        <v>0</v>
      </c>
      <c r="O33" s="5">
        <v>73</v>
      </c>
      <c r="P33" s="7">
        <v>80</v>
      </c>
      <c r="Q33" s="6">
        <f t="shared" si="1"/>
        <v>56.25</v>
      </c>
      <c r="R33" s="7">
        <v>40</v>
      </c>
      <c r="S33" s="94">
        <v>30</v>
      </c>
      <c r="T33" s="7">
        <v>43</v>
      </c>
      <c r="U33" s="6">
        <f t="shared" si="2"/>
        <v>245.25</v>
      </c>
      <c r="V33" s="11" t="b">
        <f t="shared" si="3"/>
        <v>1</v>
      </c>
      <c r="W33" s="11" t="b">
        <f t="shared" si="9"/>
        <v>1</v>
      </c>
      <c r="X33" s="40" t="b">
        <f t="shared" si="4"/>
        <v>1</v>
      </c>
      <c r="Y33" s="40" t="b">
        <f t="shared" si="12"/>
        <v>0</v>
      </c>
      <c r="Z33" s="40" t="b">
        <f t="shared" si="5"/>
        <v>1</v>
      </c>
      <c r="AA33" s="40" t="b">
        <f t="shared" si="11"/>
        <v>1</v>
      </c>
      <c r="AB33" s="40" t="b">
        <f t="shared" si="6"/>
        <v>0</v>
      </c>
    </row>
    <row r="34" spans="1:28" s="5" customFormat="1" x14ac:dyDescent="0.3">
      <c r="A34" s="5">
        <f t="shared" si="7"/>
        <v>33</v>
      </c>
      <c r="B34" s="189" t="s">
        <v>253</v>
      </c>
      <c r="C34" s="189" t="s">
        <v>181</v>
      </c>
      <c r="D34" s="242" t="s">
        <v>246</v>
      </c>
      <c r="E34" s="190" t="s">
        <v>252</v>
      </c>
      <c r="F34" s="3" t="s">
        <v>17</v>
      </c>
      <c r="G34" s="91">
        <v>32</v>
      </c>
      <c r="H34" s="91">
        <v>33</v>
      </c>
      <c r="I34" s="91">
        <v>38</v>
      </c>
      <c r="J34" s="91">
        <v>37</v>
      </c>
      <c r="K34" s="1">
        <f t="shared" si="0"/>
        <v>35</v>
      </c>
      <c r="L34" s="1">
        <f t="shared" si="8"/>
        <v>70</v>
      </c>
      <c r="M34" s="91">
        <v>59</v>
      </c>
      <c r="N34" s="91">
        <v>59</v>
      </c>
      <c r="O34" s="5">
        <v>67</v>
      </c>
      <c r="P34" s="7">
        <v>80</v>
      </c>
      <c r="Q34" s="6">
        <f t="shared" si="1"/>
        <v>66.25</v>
      </c>
      <c r="R34" s="7">
        <v>30</v>
      </c>
      <c r="S34" s="94">
        <v>35</v>
      </c>
      <c r="T34" s="7">
        <v>35</v>
      </c>
      <c r="U34" s="6">
        <f t="shared" si="2"/>
        <v>236.25</v>
      </c>
      <c r="V34" s="11" t="b">
        <f t="shared" si="3"/>
        <v>1</v>
      </c>
      <c r="W34" s="11" t="b">
        <f t="shared" si="9"/>
        <v>1</v>
      </c>
      <c r="X34" s="40" t="b">
        <f t="shared" si="4"/>
        <v>0</v>
      </c>
      <c r="Y34" s="40" t="b">
        <f t="shared" si="12"/>
        <v>1</v>
      </c>
      <c r="Z34" s="40" t="b">
        <f t="shared" si="5"/>
        <v>1</v>
      </c>
      <c r="AA34" s="40" t="b">
        <f t="shared" si="11"/>
        <v>1</v>
      </c>
      <c r="AB34" s="40" t="b">
        <f t="shared" si="6"/>
        <v>0</v>
      </c>
    </row>
    <row r="35" spans="1:28" s="5" customFormat="1" x14ac:dyDescent="0.3">
      <c r="A35" s="5">
        <f t="shared" si="7"/>
        <v>34</v>
      </c>
      <c r="B35" s="189" t="s">
        <v>599</v>
      </c>
      <c r="C35" s="189" t="s">
        <v>98</v>
      </c>
      <c r="D35" s="242" t="s">
        <v>595</v>
      </c>
      <c r="E35" s="190" t="s">
        <v>598</v>
      </c>
      <c r="F35" s="3" t="s">
        <v>17</v>
      </c>
      <c r="G35" s="91">
        <v>36</v>
      </c>
      <c r="H35" s="91">
        <v>32</v>
      </c>
      <c r="I35" s="91">
        <v>39</v>
      </c>
      <c r="J35" s="91">
        <v>38</v>
      </c>
      <c r="K35" s="1">
        <f t="shared" si="0"/>
        <v>36.25</v>
      </c>
      <c r="L35" s="1">
        <f t="shared" si="8"/>
        <v>72.5</v>
      </c>
      <c r="M35" s="91">
        <v>69</v>
      </c>
      <c r="N35" s="91">
        <v>70</v>
      </c>
      <c r="O35" s="5">
        <v>69</v>
      </c>
      <c r="P35" s="7">
        <v>80</v>
      </c>
      <c r="Q35" s="6">
        <f t="shared" si="1"/>
        <v>72</v>
      </c>
      <c r="R35" s="7">
        <v>40</v>
      </c>
      <c r="S35" s="94">
        <v>30</v>
      </c>
      <c r="T35" s="7">
        <v>42</v>
      </c>
      <c r="U35" s="6">
        <f t="shared" si="2"/>
        <v>256.5</v>
      </c>
      <c r="V35" s="11" t="b">
        <f t="shared" si="3"/>
        <v>1</v>
      </c>
      <c r="W35" s="11" t="b">
        <f t="shared" si="9"/>
        <v>1</v>
      </c>
      <c r="X35" s="40" t="b">
        <f t="shared" si="4"/>
        <v>1</v>
      </c>
      <c r="Y35" s="40" t="b">
        <f t="shared" si="12"/>
        <v>0</v>
      </c>
      <c r="Z35" s="40" t="b">
        <f t="shared" si="5"/>
        <v>1</v>
      </c>
      <c r="AA35" s="40" t="b">
        <f t="shared" si="11"/>
        <v>1</v>
      </c>
      <c r="AB35" s="40" t="b">
        <f t="shared" si="6"/>
        <v>0</v>
      </c>
    </row>
    <row r="36" spans="1:28" s="5" customFormat="1" x14ac:dyDescent="0.3">
      <c r="A36" s="5">
        <f t="shared" si="7"/>
        <v>35</v>
      </c>
      <c r="B36" s="189" t="s">
        <v>257</v>
      </c>
      <c r="C36" s="189" t="s">
        <v>532</v>
      </c>
      <c r="D36" s="242" t="s">
        <v>246</v>
      </c>
      <c r="E36" s="190" t="s">
        <v>256</v>
      </c>
      <c r="F36" s="3" t="s">
        <v>17</v>
      </c>
      <c r="G36" s="91">
        <v>40</v>
      </c>
      <c r="H36" s="91">
        <v>34</v>
      </c>
      <c r="I36" s="91">
        <v>38</v>
      </c>
      <c r="J36" s="91">
        <v>39</v>
      </c>
      <c r="K36" s="1">
        <f t="shared" si="0"/>
        <v>37.75</v>
      </c>
      <c r="L36" s="1">
        <f t="shared" si="8"/>
        <v>75.5</v>
      </c>
      <c r="M36" s="91">
        <v>67</v>
      </c>
      <c r="N36" s="91">
        <v>76</v>
      </c>
      <c r="O36" s="5">
        <v>80</v>
      </c>
      <c r="P36" s="7">
        <v>0</v>
      </c>
      <c r="Q36" s="6">
        <f t="shared" si="1"/>
        <v>55.75</v>
      </c>
      <c r="R36" s="7">
        <v>20</v>
      </c>
      <c r="S36" s="94">
        <v>30</v>
      </c>
      <c r="T36" s="7">
        <v>36</v>
      </c>
      <c r="U36" s="6">
        <f t="shared" si="2"/>
        <v>217.25</v>
      </c>
      <c r="V36" s="11" t="b">
        <f t="shared" si="3"/>
        <v>1</v>
      </c>
      <c r="W36" s="11" t="b">
        <f t="shared" si="9"/>
        <v>0</v>
      </c>
      <c r="X36" s="40" t="b">
        <f t="shared" si="4"/>
        <v>0</v>
      </c>
      <c r="Y36" s="40" t="b">
        <f t="shared" si="12"/>
        <v>0</v>
      </c>
      <c r="Z36" s="40" t="b">
        <f t="shared" si="5"/>
        <v>1</v>
      </c>
      <c r="AA36" s="40" t="b">
        <f t="shared" si="11"/>
        <v>1</v>
      </c>
      <c r="AB36" s="40" t="b">
        <f t="shared" si="6"/>
        <v>0</v>
      </c>
    </row>
    <row r="37" spans="1:28" s="5" customFormat="1" x14ac:dyDescent="0.3">
      <c r="A37" s="5">
        <f t="shared" si="7"/>
        <v>36</v>
      </c>
      <c r="B37" s="189" t="s">
        <v>793</v>
      </c>
      <c r="C37" s="189" t="s">
        <v>1273</v>
      </c>
      <c r="D37" s="242" t="s">
        <v>75</v>
      </c>
      <c r="E37" s="190" t="s">
        <v>792</v>
      </c>
      <c r="F37" s="3" t="s">
        <v>17</v>
      </c>
      <c r="G37" s="91">
        <v>40</v>
      </c>
      <c r="H37" s="91">
        <v>33</v>
      </c>
      <c r="I37" s="91">
        <v>37</v>
      </c>
      <c r="J37" s="91">
        <v>38</v>
      </c>
      <c r="K37" s="1">
        <f t="shared" si="0"/>
        <v>37</v>
      </c>
      <c r="L37" s="1">
        <f t="shared" si="8"/>
        <v>74</v>
      </c>
      <c r="M37" s="91">
        <v>75</v>
      </c>
      <c r="N37" s="91">
        <v>65</v>
      </c>
      <c r="O37" s="5">
        <v>76</v>
      </c>
      <c r="P37" s="7">
        <v>0</v>
      </c>
      <c r="Q37" s="6">
        <f t="shared" si="1"/>
        <v>54</v>
      </c>
      <c r="R37" s="7">
        <v>40</v>
      </c>
      <c r="S37" s="94">
        <v>37</v>
      </c>
      <c r="T37" s="7">
        <v>38</v>
      </c>
      <c r="U37" s="6">
        <f t="shared" si="2"/>
        <v>243</v>
      </c>
      <c r="V37" s="11" t="b">
        <f t="shared" si="3"/>
        <v>1</v>
      </c>
      <c r="W37" s="11" t="b">
        <f t="shared" si="9"/>
        <v>0</v>
      </c>
      <c r="X37" s="40" t="b">
        <f t="shared" si="4"/>
        <v>1</v>
      </c>
      <c r="Y37" s="40" t="b">
        <f t="shared" si="12"/>
        <v>1</v>
      </c>
      <c r="Z37" s="40" t="b">
        <f t="shared" si="5"/>
        <v>1</v>
      </c>
      <c r="AA37" s="40" t="b">
        <f t="shared" si="11"/>
        <v>1</v>
      </c>
      <c r="AB37" s="40" t="b">
        <f t="shared" si="6"/>
        <v>0</v>
      </c>
    </row>
    <row r="38" spans="1:28" s="5" customFormat="1" x14ac:dyDescent="0.3">
      <c r="A38" s="5">
        <f t="shared" si="7"/>
        <v>37</v>
      </c>
      <c r="B38" s="189" t="s">
        <v>271</v>
      </c>
      <c r="C38" s="189" t="s">
        <v>1103</v>
      </c>
      <c r="D38" s="242" t="s">
        <v>246</v>
      </c>
      <c r="E38" s="190" t="s">
        <v>270</v>
      </c>
      <c r="F38" s="3" t="s">
        <v>17</v>
      </c>
      <c r="G38" s="91">
        <v>31</v>
      </c>
      <c r="H38" s="91">
        <v>31</v>
      </c>
      <c r="I38" s="91">
        <v>37</v>
      </c>
      <c r="J38" s="91">
        <v>35</v>
      </c>
      <c r="K38" s="1">
        <f t="shared" si="0"/>
        <v>33.5</v>
      </c>
      <c r="L38" s="1">
        <f t="shared" si="8"/>
        <v>67</v>
      </c>
      <c r="M38" s="91">
        <v>66</v>
      </c>
      <c r="N38" s="91">
        <v>64</v>
      </c>
      <c r="O38" s="5">
        <v>76</v>
      </c>
      <c r="P38" s="7">
        <v>77</v>
      </c>
      <c r="Q38" s="6">
        <f t="shared" si="1"/>
        <v>70.75</v>
      </c>
      <c r="R38" s="7">
        <v>40</v>
      </c>
      <c r="S38" s="94">
        <v>31.5</v>
      </c>
      <c r="T38" s="7">
        <v>36</v>
      </c>
      <c r="U38" s="6">
        <f t="shared" si="2"/>
        <v>245.25</v>
      </c>
      <c r="V38" s="11" t="b">
        <f t="shared" si="3"/>
        <v>1</v>
      </c>
      <c r="W38" s="11" t="b">
        <f t="shared" si="9"/>
        <v>1</v>
      </c>
      <c r="X38" s="40" t="b">
        <f t="shared" si="4"/>
        <v>1</v>
      </c>
      <c r="Y38" s="40" t="b">
        <f t="shared" si="12"/>
        <v>1</v>
      </c>
      <c r="Z38" s="40" t="b">
        <f t="shared" si="5"/>
        <v>1</v>
      </c>
      <c r="AA38" s="40" t="b">
        <f t="shared" si="11"/>
        <v>1</v>
      </c>
      <c r="AB38" s="40" t="b">
        <f t="shared" si="6"/>
        <v>1</v>
      </c>
    </row>
    <row r="39" spans="1:28" s="5" customFormat="1" x14ac:dyDescent="0.3">
      <c r="A39" s="5">
        <f t="shared" si="7"/>
        <v>38</v>
      </c>
      <c r="B39" s="189" t="s">
        <v>649</v>
      </c>
      <c r="C39" s="189" t="s">
        <v>1227</v>
      </c>
      <c r="D39" s="242" t="s">
        <v>639</v>
      </c>
      <c r="E39" s="190" t="s">
        <v>648</v>
      </c>
      <c r="F39" s="3" t="s">
        <v>17</v>
      </c>
      <c r="G39" s="91">
        <v>40</v>
      </c>
      <c r="H39" s="91">
        <v>36</v>
      </c>
      <c r="I39" s="91">
        <v>40</v>
      </c>
      <c r="J39" s="91">
        <v>38</v>
      </c>
      <c r="K39" s="1">
        <f t="shared" si="0"/>
        <v>38.5</v>
      </c>
      <c r="L39" s="1">
        <f t="shared" si="8"/>
        <v>77</v>
      </c>
      <c r="M39" s="91">
        <v>68</v>
      </c>
      <c r="N39" s="91">
        <v>72</v>
      </c>
      <c r="O39" s="5">
        <v>80</v>
      </c>
      <c r="P39" s="7">
        <v>55</v>
      </c>
      <c r="Q39" s="6">
        <f t="shared" si="1"/>
        <v>68.75</v>
      </c>
      <c r="R39" s="7">
        <v>40</v>
      </c>
      <c r="S39" s="94">
        <v>40.5</v>
      </c>
      <c r="T39" s="7">
        <v>43</v>
      </c>
      <c r="U39" s="6">
        <f t="shared" si="2"/>
        <v>269.25</v>
      </c>
      <c r="V39" s="11" t="b">
        <f t="shared" si="3"/>
        <v>1</v>
      </c>
      <c r="W39" s="11" t="b">
        <f t="shared" si="9"/>
        <v>1</v>
      </c>
      <c r="X39" s="40" t="b">
        <f t="shared" si="4"/>
        <v>1</v>
      </c>
      <c r="Y39" s="40" t="b">
        <f t="shared" si="12"/>
        <v>1</v>
      </c>
      <c r="Z39" s="40" t="b">
        <f t="shared" si="5"/>
        <v>1</v>
      </c>
      <c r="AA39" s="40" t="b">
        <f t="shared" si="11"/>
        <v>1</v>
      </c>
      <c r="AB39" s="40" t="b">
        <f t="shared" si="6"/>
        <v>1</v>
      </c>
    </row>
    <row r="40" spans="1:28" s="5" customFormat="1" x14ac:dyDescent="0.3">
      <c r="A40" s="5">
        <f t="shared" si="7"/>
        <v>39</v>
      </c>
      <c r="B40" s="189" t="s">
        <v>479</v>
      </c>
      <c r="C40" s="189" t="s">
        <v>1180</v>
      </c>
      <c r="D40" s="242" t="s">
        <v>469</v>
      </c>
      <c r="E40" s="190" t="s">
        <v>478</v>
      </c>
      <c r="F40" s="3" t="s">
        <v>17</v>
      </c>
      <c r="G40" s="91">
        <v>40</v>
      </c>
      <c r="H40" s="91">
        <v>37</v>
      </c>
      <c r="I40" s="91">
        <v>39</v>
      </c>
      <c r="J40" s="91">
        <v>38</v>
      </c>
      <c r="K40" s="1">
        <f t="shared" si="0"/>
        <v>38.5</v>
      </c>
      <c r="L40" s="1">
        <f t="shared" si="8"/>
        <v>77</v>
      </c>
      <c r="M40" s="91">
        <v>72</v>
      </c>
      <c r="N40" s="91">
        <v>74</v>
      </c>
      <c r="O40" s="5">
        <v>77</v>
      </c>
      <c r="P40" s="7">
        <v>80</v>
      </c>
      <c r="Q40" s="6">
        <f t="shared" si="1"/>
        <v>75.75</v>
      </c>
      <c r="R40" s="7">
        <v>40</v>
      </c>
      <c r="S40" s="94">
        <v>37</v>
      </c>
      <c r="T40" s="7">
        <v>44</v>
      </c>
      <c r="U40" s="6">
        <f t="shared" si="2"/>
        <v>273.75</v>
      </c>
      <c r="V40" s="11" t="b">
        <f t="shared" si="3"/>
        <v>1</v>
      </c>
      <c r="W40" s="11" t="b">
        <f t="shared" si="9"/>
        <v>1</v>
      </c>
      <c r="X40" s="40" t="b">
        <f t="shared" si="4"/>
        <v>1</v>
      </c>
      <c r="Y40" s="40" t="b">
        <f t="shared" si="12"/>
        <v>1</v>
      </c>
      <c r="Z40" s="40" t="b">
        <f t="shared" si="5"/>
        <v>1</v>
      </c>
      <c r="AA40" s="40" t="b">
        <f t="shared" si="11"/>
        <v>1</v>
      </c>
      <c r="AB40" s="40" t="b">
        <f t="shared" si="6"/>
        <v>1</v>
      </c>
    </row>
    <row r="41" spans="1:28" s="5" customFormat="1" x14ac:dyDescent="0.3">
      <c r="A41" s="5">
        <f t="shared" si="7"/>
        <v>40</v>
      </c>
      <c r="B41" s="189" t="s">
        <v>755</v>
      </c>
      <c r="C41" s="189" t="s">
        <v>126</v>
      </c>
      <c r="D41" s="242" t="s">
        <v>84</v>
      </c>
      <c r="E41" s="190" t="s">
        <v>754</v>
      </c>
      <c r="F41" s="3" t="s">
        <v>17</v>
      </c>
      <c r="G41" s="91">
        <v>40</v>
      </c>
      <c r="H41" s="91">
        <v>38</v>
      </c>
      <c r="I41" s="91">
        <v>37</v>
      </c>
      <c r="J41" s="91">
        <v>40</v>
      </c>
      <c r="K41" s="1">
        <f t="shared" si="0"/>
        <v>38.75</v>
      </c>
      <c r="L41" s="1">
        <f t="shared" si="8"/>
        <v>77.5</v>
      </c>
      <c r="M41" s="91">
        <v>77</v>
      </c>
      <c r="N41" s="91">
        <v>60</v>
      </c>
      <c r="O41" s="5">
        <v>79</v>
      </c>
      <c r="P41" s="7">
        <v>80</v>
      </c>
      <c r="Q41" s="6">
        <f t="shared" si="1"/>
        <v>74</v>
      </c>
      <c r="R41" s="7">
        <v>40</v>
      </c>
      <c r="S41" s="94">
        <v>24</v>
      </c>
      <c r="T41" s="7">
        <v>41</v>
      </c>
      <c r="U41" s="6">
        <f t="shared" si="2"/>
        <v>256.5</v>
      </c>
      <c r="V41" s="11" t="b">
        <f t="shared" si="3"/>
        <v>1</v>
      </c>
      <c r="W41" s="11" t="b">
        <f t="shared" si="9"/>
        <v>1</v>
      </c>
      <c r="X41" s="40" t="b">
        <f t="shared" si="4"/>
        <v>1</v>
      </c>
      <c r="Y41" s="40" t="b">
        <f t="shared" si="12"/>
        <v>0</v>
      </c>
      <c r="Z41" s="40" t="b">
        <f t="shared" si="5"/>
        <v>1</v>
      </c>
      <c r="AA41" s="40" t="b">
        <f t="shared" si="11"/>
        <v>1</v>
      </c>
      <c r="AB41" s="40" t="b">
        <f t="shared" si="6"/>
        <v>0</v>
      </c>
    </row>
    <row r="42" spans="1:28" s="5" customFormat="1" x14ac:dyDescent="0.3">
      <c r="A42" s="5">
        <f t="shared" si="7"/>
        <v>41</v>
      </c>
      <c r="B42" s="189" t="s">
        <v>631</v>
      </c>
      <c r="C42" s="189" t="s">
        <v>102</v>
      </c>
      <c r="D42" s="242" t="s">
        <v>625</v>
      </c>
      <c r="E42" s="190" t="s">
        <v>630</v>
      </c>
      <c r="F42" s="3" t="s">
        <v>17</v>
      </c>
      <c r="G42" s="91">
        <v>32</v>
      </c>
      <c r="H42" s="91">
        <v>37</v>
      </c>
      <c r="I42" s="91">
        <v>38</v>
      </c>
      <c r="J42" s="91">
        <v>36</v>
      </c>
      <c r="K42" s="1">
        <f t="shared" si="0"/>
        <v>35.75</v>
      </c>
      <c r="L42" s="1">
        <f t="shared" si="8"/>
        <v>71.5</v>
      </c>
      <c r="M42" s="91">
        <v>41</v>
      </c>
      <c r="N42" s="91">
        <v>37</v>
      </c>
      <c r="O42" s="5">
        <v>68</v>
      </c>
      <c r="P42" s="7">
        <v>76</v>
      </c>
      <c r="Q42" s="6">
        <f t="shared" si="1"/>
        <v>55.5</v>
      </c>
      <c r="R42" s="7">
        <v>30</v>
      </c>
      <c r="S42" s="94">
        <v>9</v>
      </c>
      <c r="T42" s="7">
        <v>31</v>
      </c>
      <c r="U42" s="6">
        <f t="shared" si="2"/>
        <v>197</v>
      </c>
      <c r="V42" s="11" t="b">
        <f t="shared" si="3"/>
        <v>1</v>
      </c>
      <c r="W42" s="11" t="b">
        <f t="shared" si="9"/>
        <v>0</v>
      </c>
      <c r="X42" s="40" t="b">
        <f t="shared" si="4"/>
        <v>0</v>
      </c>
      <c r="Y42" s="40" t="b">
        <f t="shared" si="12"/>
        <v>0</v>
      </c>
      <c r="Z42" s="40" t="b">
        <f t="shared" si="5"/>
        <v>0</v>
      </c>
      <c r="AA42" s="40" t="b">
        <f t="shared" si="11"/>
        <v>0</v>
      </c>
      <c r="AB42" s="40" t="b">
        <f t="shared" si="6"/>
        <v>0</v>
      </c>
    </row>
    <row r="43" spans="1:28" s="5" customFormat="1" x14ac:dyDescent="0.3">
      <c r="A43" s="5">
        <f t="shared" si="7"/>
        <v>42</v>
      </c>
      <c r="B43" s="189" t="s">
        <v>980</v>
      </c>
      <c r="C43" s="189" t="s">
        <v>149</v>
      </c>
      <c r="D43" s="242" t="s">
        <v>950</v>
      </c>
      <c r="E43" s="190" t="s">
        <v>792</v>
      </c>
      <c r="F43" s="3" t="s">
        <v>17</v>
      </c>
      <c r="G43" s="91">
        <v>32</v>
      </c>
      <c r="H43" s="91">
        <v>36</v>
      </c>
      <c r="I43" s="91">
        <v>37</v>
      </c>
      <c r="J43" s="91">
        <v>31</v>
      </c>
      <c r="K43" s="1">
        <f t="shared" si="0"/>
        <v>34</v>
      </c>
      <c r="L43" s="1">
        <f t="shared" si="8"/>
        <v>68</v>
      </c>
      <c r="M43" s="91">
        <v>76</v>
      </c>
      <c r="N43" s="91">
        <v>72</v>
      </c>
      <c r="O43" s="5">
        <v>76</v>
      </c>
      <c r="P43" s="7">
        <v>78</v>
      </c>
      <c r="Q43" s="6">
        <f t="shared" si="1"/>
        <v>75.5</v>
      </c>
      <c r="R43" s="7">
        <v>40</v>
      </c>
      <c r="S43" s="94">
        <v>42</v>
      </c>
      <c r="T43" s="7">
        <v>45</v>
      </c>
      <c r="U43" s="6">
        <f t="shared" si="2"/>
        <v>270.5</v>
      </c>
      <c r="V43" s="11" t="b">
        <f t="shared" si="3"/>
        <v>1</v>
      </c>
      <c r="W43" s="11" t="b">
        <f t="shared" si="9"/>
        <v>1</v>
      </c>
      <c r="X43" s="40" t="b">
        <f t="shared" si="4"/>
        <v>1</v>
      </c>
      <c r="Y43" s="40" t="b">
        <f t="shared" si="12"/>
        <v>1</v>
      </c>
      <c r="Z43" s="40" t="b">
        <f t="shared" si="5"/>
        <v>1</v>
      </c>
      <c r="AA43" s="40" t="b">
        <f t="shared" si="11"/>
        <v>1</v>
      </c>
      <c r="AB43" s="40" t="b">
        <f t="shared" si="6"/>
        <v>1</v>
      </c>
    </row>
    <row r="44" spans="1:28" s="5" customFormat="1" x14ac:dyDescent="0.3">
      <c r="A44" s="5">
        <f t="shared" si="7"/>
        <v>43</v>
      </c>
      <c r="B44" s="189" t="s">
        <v>1204</v>
      </c>
      <c r="C44" s="189" t="s">
        <v>140</v>
      </c>
      <c r="D44" s="242" t="s">
        <v>516</v>
      </c>
      <c r="E44" s="190" t="s">
        <v>539</v>
      </c>
      <c r="F44" s="3" t="s">
        <v>17</v>
      </c>
      <c r="G44" s="91">
        <v>37</v>
      </c>
      <c r="H44" s="91">
        <v>33</v>
      </c>
      <c r="I44" s="91">
        <v>37</v>
      </c>
      <c r="J44" s="91">
        <v>36</v>
      </c>
      <c r="K44" s="1">
        <f t="shared" si="0"/>
        <v>35.75</v>
      </c>
      <c r="L44" s="1">
        <f t="shared" si="8"/>
        <v>71.5</v>
      </c>
      <c r="M44" s="91">
        <v>59</v>
      </c>
      <c r="N44" s="91">
        <v>67</v>
      </c>
      <c r="O44" s="5">
        <v>67</v>
      </c>
      <c r="P44" s="7">
        <v>77</v>
      </c>
      <c r="Q44" s="6">
        <f t="shared" si="1"/>
        <v>67.5</v>
      </c>
      <c r="R44" s="7">
        <v>10</v>
      </c>
      <c r="S44" s="94">
        <v>36</v>
      </c>
      <c r="T44" s="7">
        <v>44</v>
      </c>
      <c r="U44" s="6">
        <f t="shared" si="2"/>
        <v>229</v>
      </c>
      <c r="V44" s="11" t="b">
        <f t="shared" si="3"/>
        <v>1</v>
      </c>
      <c r="W44" s="11" t="b">
        <f t="shared" si="9"/>
        <v>1</v>
      </c>
      <c r="X44" s="40" t="b">
        <f t="shared" si="4"/>
        <v>0</v>
      </c>
      <c r="Y44" s="40" t="b">
        <f t="shared" si="12"/>
        <v>1</v>
      </c>
      <c r="Z44" s="40" t="b">
        <f t="shared" si="5"/>
        <v>1</v>
      </c>
      <c r="AA44" s="40" t="b">
        <f t="shared" si="11"/>
        <v>1</v>
      </c>
      <c r="AB44" s="40" t="b">
        <f t="shared" si="6"/>
        <v>0</v>
      </c>
    </row>
    <row r="45" spans="1:28" s="5" customFormat="1" x14ac:dyDescent="0.3">
      <c r="A45" s="5">
        <f t="shared" si="7"/>
        <v>44</v>
      </c>
      <c r="B45" s="189" t="s">
        <v>984</v>
      </c>
      <c r="C45" s="189" t="s">
        <v>160</v>
      </c>
      <c r="D45" s="242" t="s">
        <v>950</v>
      </c>
      <c r="E45" s="190" t="s">
        <v>983</v>
      </c>
      <c r="F45" s="3" t="s">
        <v>17</v>
      </c>
      <c r="G45" s="91">
        <v>40</v>
      </c>
      <c r="H45" s="91">
        <v>32</v>
      </c>
      <c r="I45" s="91">
        <v>39</v>
      </c>
      <c r="J45" s="91">
        <v>38</v>
      </c>
      <c r="K45" s="1">
        <f t="shared" si="0"/>
        <v>37.25</v>
      </c>
      <c r="L45" s="1">
        <f t="shared" si="8"/>
        <v>74.5</v>
      </c>
      <c r="M45" s="91">
        <v>63</v>
      </c>
      <c r="N45" s="91">
        <v>69</v>
      </c>
      <c r="O45" s="5">
        <v>70</v>
      </c>
      <c r="P45" s="7">
        <v>78</v>
      </c>
      <c r="Q45" s="6">
        <f t="shared" si="1"/>
        <v>70</v>
      </c>
      <c r="R45" s="7">
        <v>40</v>
      </c>
      <c r="S45" s="94">
        <v>33</v>
      </c>
      <c r="T45" s="7">
        <v>30</v>
      </c>
      <c r="U45" s="6">
        <f t="shared" si="2"/>
        <v>247.5</v>
      </c>
      <c r="V45" s="11" t="b">
        <f t="shared" si="3"/>
        <v>1</v>
      </c>
      <c r="W45" s="11" t="b">
        <f t="shared" si="9"/>
        <v>1</v>
      </c>
      <c r="X45" s="40" t="b">
        <f t="shared" si="4"/>
        <v>1</v>
      </c>
      <c r="Y45" s="40" t="b">
        <f t="shared" si="12"/>
        <v>1</v>
      </c>
      <c r="Z45" s="40" t="b">
        <f t="shared" si="5"/>
        <v>0</v>
      </c>
      <c r="AA45" s="40" t="b">
        <f t="shared" si="11"/>
        <v>1</v>
      </c>
      <c r="AB45" s="40" t="b">
        <f t="shared" si="6"/>
        <v>0</v>
      </c>
    </row>
    <row r="46" spans="1:28" s="5" customFormat="1" x14ac:dyDescent="0.3">
      <c r="A46" s="5">
        <f t="shared" si="7"/>
        <v>45</v>
      </c>
      <c r="B46" s="189" t="s">
        <v>423</v>
      </c>
      <c r="C46" s="189" t="s">
        <v>144</v>
      </c>
      <c r="D46" s="242" t="s">
        <v>376</v>
      </c>
      <c r="E46" s="190" t="s">
        <v>422</v>
      </c>
      <c r="F46" s="3" t="s">
        <v>17</v>
      </c>
      <c r="G46" s="91">
        <v>35</v>
      </c>
      <c r="H46" s="91">
        <v>31</v>
      </c>
      <c r="I46" s="91">
        <v>38</v>
      </c>
      <c r="J46" s="91">
        <v>38</v>
      </c>
      <c r="K46" s="1">
        <f t="shared" si="0"/>
        <v>35.5</v>
      </c>
      <c r="L46" s="1">
        <f t="shared" si="8"/>
        <v>71</v>
      </c>
      <c r="M46" s="91">
        <v>68</v>
      </c>
      <c r="N46" s="91">
        <v>76</v>
      </c>
      <c r="O46" s="5">
        <v>74</v>
      </c>
      <c r="P46" s="7">
        <v>79</v>
      </c>
      <c r="Q46" s="6">
        <f t="shared" si="1"/>
        <v>74.25</v>
      </c>
      <c r="R46" s="7">
        <v>40</v>
      </c>
      <c r="S46" s="94">
        <v>36</v>
      </c>
      <c r="T46" s="7">
        <v>42</v>
      </c>
      <c r="U46" s="6">
        <f t="shared" si="2"/>
        <v>263.25</v>
      </c>
      <c r="V46" s="11" t="b">
        <f t="shared" si="3"/>
        <v>1</v>
      </c>
      <c r="W46" s="11" t="b">
        <f t="shared" si="9"/>
        <v>1</v>
      </c>
      <c r="X46" s="40" t="b">
        <f t="shared" si="4"/>
        <v>1</v>
      </c>
      <c r="Y46" s="40" t="b">
        <f t="shared" si="12"/>
        <v>1</v>
      </c>
      <c r="Z46" s="40" t="b">
        <f t="shared" si="5"/>
        <v>1</v>
      </c>
      <c r="AA46" s="40" t="b">
        <f t="shared" si="11"/>
        <v>1</v>
      </c>
      <c r="AB46" s="40" t="b">
        <f t="shared" si="6"/>
        <v>1</v>
      </c>
    </row>
    <row r="47" spans="1:28" s="5" customFormat="1" x14ac:dyDescent="0.3">
      <c r="A47" s="5">
        <f t="shared" si="7"/>
        <v>46</v>
      </c>
      <c r="B47" s="189" t="s">
        <v>583</v>
      </c>
      <c r="C47" s="189" t="s">
        <v>1217</v>
      </c>
      <c r="D47" s="242" t="s">
        <v>573</v>
      </c>
      <c r="E47" s="190" t="s">
        <v>582</v>
      </c>
      <c r="F47" s="3" t="s">
        <v>17</v>
      </c>
      <c r="G47" s="91">
        <v>40</v>
      </c>
      <c r="H47" s="91">
        <v>34</v>
      </c>
      <c r="I47" s="91">
        <v>37</v>
      </c>
      <c r="J47" s="91">
        <v>38</v>
      </c>
      <c r="K47" s="1">
        <f t="shared" si="0"/>
        <v>37.25</v>
      </c>
      <c r="L47" s="1">
        <f t="shared" si="8"/>
        <v>74.5</v>
      </c>
      <c r="M47" s="91">
        <v>71</v>
      </c>
      <c r="N47" s="91">
        <v>61</v>
      </c>
      <c r="O47" s="5">
        <v>63</v>
      </c>
      <c r="P47" s="7">
        <v>80</v>
      </c>
      <c r="Q47" s="6">
        <f t="shared" si="1"/>
        <v>68.75</v>
      </c>
      <c r="R47" s="7">
        <v>40</v>
      </c>
      <c r="S47" s="94">
        <v>32</v>
      </c>
      <c r="T47" s="7">
        <v>41</v>
      </c>
      <c r="U47" s="6">
        <f t="shared" si="2"/>
        <v>256.25</v>
      </c>
      <c r="V47" s="11" t="b">
        <f t="shared" si="3"/>
        <v>1</v>
      </c>
      <c r="W47" s="11" t="b">
        <f t="shared" si="9"/>
        <v>1</v>
      </c>
      <c r="X47" s="40" t="b">
        <f t="shared" si="4"/>
        <v>1</v>
      </c>
      <c r="Y47" s="40" t="b">
        <f t="shared" si="12"/>
        <v>1</v>
      </c>
      <c r="Z47" s="40" t="b">
        <f t="shared" si="5"/>
        <v>1</v>
      </c>
      <c r="AA47" s="40" t="b">
        <f t="shared" si="11"/>
        <v>1</v>
      </c>
      <c r="AB47" s="40" t="b">
        <f t="shared" si="6"/>
        <v>1</v>
      </c>
    </row>
    <row r="48" spans="1:28" s="5" customFormat="1" x14ac:dyDescent="0.3">
      <c r="A48" s="5">
        <f t="shared" si="7"/>
        <v>47</v>
      </c>
      <c r="B48" s="189" t="s">
        <v>672</v>
      </c>
      <c r="C48" s="189" t="s">
        <v>1234</v>
      </c>
      <c r="D48" s="242" t="s">
        <v>666</v>
      </c>
      <c r="E48" s="190" t="s">
        <v>671</v>
      </c>
      <c r="F48" s="3" t="s">
        <v>17</v>
      </c>
      <c r="G48" s="91">
        <v>40</v>
      </c>
      <c r="H48" s="91">
        <v>38</v>
      </c>
      <c r="I48" s="91">
        <v>39</v>
      </c>
      <c r="J48" s="91">
        <v>37</v>
      </c>
      <c r="K48" s="1">
        <f t="shared" si="0"/>
        <v>38.5</v>
      </c>
      <c r="L48" s="1">
        <f t="shared" si="8"/>
        <v>77</v>
      </c>
      <c r="M48" s="91">
        <v>41</v>
      </c>
      <c r="N48" s="91">
        <v>0</v>
      </c>
      <c r="O48" s="5">
        <v>77</v>
      </c>
      <c r="P48" s="7">
        <v>80</v>
      </c>
      <c r="Q48" s="6">
        <f t="shared" si="1"/>
        <v>49.5</v>
      </c>
      <c r="R48" s="7">
        <v>40</v>
      </c>
      <c r="S48" s="94">
        <v>16</v>
      </c>
      <c r="T48" s="7">
        <v>40</v>
      </c>
      <c r="U48" s="6">
        <f t="shared" si="2"/>
        <v>222.5</v>
      </c>
      <c r="V48" s="11" t="b">
        <f t="shared" si="3"/>
        <v>1</v>
      </c>
      <c r="W48" s="11" t="b">
        <f t="shared" si="9"/>
        <v>0</v>
      </c>
      <c r="X48" s="40" t="b">
        <f t="shared" si="4"/>
        <v>1</v>
      </c>
      <c r="Y48" s="40" t="b">
        <f t="shared" si="12"/>
        <v>0</v>
      </c>
      <c r="Z48" s="40" t="b">
        <f t="shared" si="5"/>
        <v>1</v>
      </c>
      <c r="AA48" s="40" t="b">
        <f t="shared" si="11"/>
        <v>1</v>
      </c>
      <c r="AB48" s="40" t="b">
        <f t="shared" si="6"/>
        <v>0</v>
      </c>
    </row>
    <row r="49" spans="1:28" s="5" customFormat="1" x14ac:dyDescent="0.3">
      <c r="A49" s="5">
        <f t="shared" si="7"/>
        <v>48</v>
      </c>
      <c r="B49" s="189" t="s">
        <v>544</v>
      </c>
      <c r="C49" s="189" t="s">
        <v>1205</v>
      </c>
      <c r="D49" s="242" t="s">
        <v>516</v>
      </c>
      <c r="E49" s="190" t="s">
        <v>543</v>
      </c>
      <c r="F49" s="3" t="s">
        <v>17</v>
      </c>
      <c r="G49" s="91">
        <v>37</v>
      </c>
      <c r="H49" s="91">
        <v>31</v>
      </c>
      <c r="I49" s="91">
        <v>38</v>
      </c>
      <c r="J49" s="91">
        <v>30</v>
      </c>
      <c r="K49" s="1">
        <f t="shared" si="0"/>
        <v>34</v>
      </c>
      <c r="L49" s="1">
        <f t="shared" si="8"/>
        <v>68</v>
      </c>
      <c r="M49" s="91">
        <v>59</v>
      </c>
      <c r="N49" s="91">
        <v>65</v>
      </c>
      <c r="O49" s="5">
        <v>72</v>
      </c>
      <c r="P49" s="7">
        <v>80</v>
      </c>
      <c r="Q49" s="6">
        <f t="shared" si="1"/>
        <v>69</v>
      </c>
      <c r="R49" s="7">
        <v>40</v>
      </c>
      <c r="S49" s="94">
        <v>31</v>
      </c>
      <c r="T49" s="7">
        <v>43</v>
      </c>
      <c r="U49" s="6">
        <f t="shared" si="2"/>
        <v>251</v>
      </c>
      <c r="V49" s="11" t="b">
        <f t="shared" si="3"/>
        <v>1</v>
      </c>
      <c r="W49" s="11" t="b">
        <f t="shared" si="9"/>
        <v>1</v>
      </c>
      <c r="X49" s="40" t="b">
        <f t="shared" si="4"/>
        <v>1</v>
      </c>
      <c r="Y49" s="40" t="b">
        <f t="shared" si="12"/>
        <v>1</v>
      </c>
      <c r="Z49" s="40" t="b">
        <f t="shared" si="5"/>
        <v>1</v>
      </c>
      <c r="AA49" s="40" t="b">
        <f t="shared" si="11"/>
        <v>1</v>
      </c>
      <c r="AB49" s="40" t="b">
        <f t="shared" si="6"/>
        <v>1</v>
      </c>
    </row>
    <row r="50" spans="1:28" s="5" customFormat="1" x14ac:dyDescent="0.3">
      <c r="A50" s="5">
        <f t="shared" si="7"/>
        <v>49</v>
      </c>
      <c r="B50" s="189" t="s">
        <v>355</v>
      </c>
      <c r="C50" s="189" t="s">
        <v>1140</v>
      </c>
      <c r="D50" s="242" t="s">
        <v>323</v>
      </c>
      <c r="E50" s="190" t="s">
        <v>354</v>
      </c>
      <c r="F50" s="3" t="s">
        <v>17</v>
      </c>
      <c r="G50" s="91">
        <v>38</v>
      </c>
      <c r="H50" s="91">
        <v>33</v>
      </c>
      <c r="I50" s="91">
        <v>38</v>
      </c>
      <c r="J50" s="91">
        <v>30</v>
      </c>
      <c r="K50" s="1">
        <f t="shared" si="0"/>
        <v>34.75</v>
      </c>
      <c r="L50" s="1">
        <f t="shared" si="8"/>
        <v>69.5</v>
      </c>
      <c r="M50" s="91">
        <v>50</v>
      </c>
      <c r="N50" s="91">
        <v>63</v>
      </c>
      <c r="O50" s="5">
        <v>67</v>
      </c>
      <c r="P50" s="7">
        <v>80</v>
      </c>
      <c r="Q50" s="6">
        <f t="shared" si="1"/>
        <v>65</v>
      </c>
      <c r="R50" s="7">
        <v>40</v>
      </c>
      <c r="S50" s="94">
        <v>34</v>
      </c>
      <c r="T50" s="7">
        <v>43</v>
      </c>
      <c r="U50" s="6">
        <f t="shared" si="2"/>
        <v>251.5</v>
      </c>
      <c r="V50" s="11" t="b">
        <f t="shared" si="3"/>
        <v>1</v>
      </c>
      <c r="W50" s="11" t="b">
        <f t="shared" si="9"/>
        <v>1</v>
      </c>
      <c r="X50" s="40" t="b">
        <f t="shared" si="4"/>
        <v>1</v>
      </c>
      <c r="Y50" s="40" t="b">
        <f t="shared" si="12"/>
        <v>1</v>
      </c>
      <c r="Z50" s="40" t="b">
        <f t="shared" si="5"/>
        <v>1</v>
      </c>
      <c r="AA50" s="40" t="b">
        <f t="shared" si="11"/>
        <v>1</v>
      </c>
      <c r="AB50" s="40" t="b">
        <f t="shared" si="6"/>
        <v>1</v>
      </c>
    </row>
    <row r="51" spans="1:28" s="5" customFormat="1" x14ac:dyDescent="0.3">
      <c r="A51" s="5">
        <f t="shared" si="7"/>
        <v>50</v>
      </c>
      <c r="B51" s="189" t="s">
        <v>439</v>
      </c>
      <c r="C51" s="189" t="s">
        <v>1164</v>
      </c>
      <c r="D51" s="242" t="s">
        <v>376</v>
      </c>
      <c r="E51" s="190" t="s">
        <v>438</v>
      </c>
      <c r="F51" s="3" t="s">
        <v>17</v>
      </c>
      <c r="G51" s="91">
        <v>40</v>
      </c>
      <c r="H51" s="91">
        <v>32</v>
      </c>
      <c r="I51" s="91">
        <v>37</v>
      </c>
      <c r="J51" s="91">
        <v>33</v>
      </c>
      <c r="K51" s="1">
        <f t="shared" si="0"/>
        <v>35.5</v>
      </c>
      <c r="L51" s="1">
        <f t="shared" si="8"/>
        <v>71</v>
      </c>
      <c r="M51" s="91">
        <v>68</v>
      </c>
      <c r="N51" s="91">
        <v>73</v>
      </c>
      <c r="O51" s="5">
        <v>76</v>
      </c>
      <c r="P51" s="7">
        <v>0</v>
      </c>
      <c r="Q51" s="6">
        <f t="shared" si="1"/>
        <v>54.25</v>
      </c>
      <c r="R51" s="7">
        <v>40</v>
      </c>
      <c r="S51" s="94">
        <v>35</v>
      </c>
      <c r="T51" s="7">
        <v>34</v>
      </c>
      <c r="U51" s="6">
        <f t="shared" si="2"/>
        <v>234.25</v>
      </c>
      <c r="V51" s="11" t="b">
        <f t="shared" si="3"/>
        <v>1</v>
      </c>
      <c r="W51" s="11" t="b">
        <f t="shared" si="9"/>
        <v>0</v>
      </c>
      <c r="X51" s="40" t="b">
        <f t="shared" si="4"/>
        <v>1</v>
      </c>
      <c r="Y51" s="40" t="b">
        <f t="shared" si="12"/>
        <v>1</v>
      </c>
      <c r="Z51" s="40" t="b">
        <f t="shared" si="5"/>
        <v>0</v>
      </c>
      <c r="AA51" s="40" t="b">
        <f t="shared" si="11"/>
        <v>1</v>
      </c>
      <c r="AB51" s="40" t="b">
        <f t="shared" si="6"/>
        <v>0</v>
      </c>
    </row>
    <row r="52" spans="1:28" s="5" customFormat="1" x14ac:dyDescent="0.3">
      <c r="A52" s="5">
        <f t="shared" si="7"/>
        <v>51</v>
      </c>
      <c r="B52" s="189" t="s">
        <v>638</v>
      </c>
      <c r="C52" s="189" t="s">
        <v>109</v>
      </c>
      <c r="D52" s="242" t="s">
        <v>639</v>
      </c>
      <c r="E52" s="190" t="s">
        <v>637</v>
      </c>
      <c r="F52" s="3" t="s">
        <v>18</v>
      </c>
      <c r="G52" s="91">
        <v>39</v>
      </c>
      <c r="H52" s="91">
        <v>27</v>
      </c>
      <c r="I52" s="91">
        <v>40</v>
      </c>
      <c r="J52" s="91">
        <v>36</v>
      </c>
      <c r="K52" s="1">
        <f t="shared" si="0"/>
        <v>35.5</v>
      </c>
      <c r="L52" s="1">
        <f t="shared" si="8"/>
        <v>71</v>
      </c>
      <c r="M52" s="91">
        <v>75</v>
      </c>
      <c r="N52" s="91">
        <v>78</v>
      </c>
      <c r="O52" s="5">
        <v>73</v>
      </c>
      <c r="P52" s="7">
        <v>80</v>
      </c>
      <c r="Q52" s="6">
        <f t="shared" si="1"/>
        <v>76.5</v>
      </c>
      <c r="R52" s="7">
        <v>40</v>
      </c>
      <c r="S52" s="94">
        <v>36</v>
      </c>
      <c r="T52" s="5">
        <v>45</v>
      </c>
      <c r="U52" s="6">
        <f t="shared" si="2"/>
        <v>268.5</v>
      </c>
      <c r="V52" s="11" t="b">
        <f t="shared" si="3"/>
        <v>1</v>
      </c>
      <c r="W52" s="11" t="b">
        <f t="shared" si="9"/>
        <v>1</v>
      </c>
      <c r="X52" s="40" t="b">
        <f t="shared" si="4"/>
        <v>1</v>
      </c>
      <c r="Y52" s="40" t="b">
        <f>IF(S52,S52&gt;=31,S52&lt;31)</f>
        <v>1</v>
      </c>
      <c r="Z52" s="40" t="b">
        <f t="shared" si="5"/>
        <v>1</v>
      </c>
      <c r="AA52" s="40" t="b">
        <f t="shared" si="11"/>
        <v>1</v>
      </c>
      <c r="AB52" s="40" t="b">
        <f t="shared" si="6"/>
        <v>1</v>
      </c>
    </row>
    <row r="53" spans="1:28" x14ac:dyDescent="0.3">
      <c r="A53" s="5">
        <f t="shared" si="7"/>
        <v>52</v>
      </c>
      <c r="B53" s="189" t="s">
        <v>774</v>
      </c>
      <c r="C53" s="189" t="s">
        <v>1203</v>
      </c>
      <c r="D53" s="242" t="s">
        <v>75</v>
      </c>
      <c r="E53" s="190" t="s">
        <v>773</v>
      </c>
      <c r="F53" s="3" t="s">
        <v>18</v>
      </c>
      <c r="G53" s="91">
        <v>38</v>
      </c>
      <c r="H53" s="91">
        <v>21</v>
      </c>
      <c r="I53" s="91">
        <v>38</v>
      </c>
      <c r="J53" s="91">
        <v>35</v>
      </c>
      <c r="K53" s="1">
        <f t="shared" si="0"/>
        <v>33</v>
      </c>
      <c r="L53" s="1">
        <f t="shared" si="8"/>
        <v>66</v>
      </c>
      <c r="M53" s="91">
        <v>72</v>
      </c>
      <c r="N53" s="91">
        <v>69</v>
      </c>
      <c r="O53" s="5">
        <v>75</v>
      </c>
      <c r="P53" s="7">
        <v>78</v>
      </c>
      <c r="Q53" s="6">
        <f t="shared" si="1"/>
        <v>73.5</v>
      </c>
      <c r="R53" s="7">
        <v>30</v>
      </c>
      <c r="S53" s="94">
        <v>35.5</v>
      </c>
      <c r="T53" s="5">
        <v>42</v>
      </c>
      <c r="U53" s="6">
        <f t="shared" si="2"/>
        <v>247</v>
      </c>
      <c r="V53" s="11" t="b">
        <f t="shared" si="3"/>
        <v>1</v>
      </c>
      <c r="W53" s="11" t="b">
        <f t="shared" si="9"/>
        <v>1</v>
      </c>
      <c r="X53" s="40" t="b">
        <f t="shared" si="4"/>
        <v>0</v>
      </c>
      <c r="Y53" s="40" t="b">
        <f t="shared" ref="Y53:Y72" si="13">IF(S53,S53&gt;=31,S53&lt;31)</f>
        <v>1</v>
      </c>
      <c r="Z53" s="40" t="b">
        <f t="shared" si="5"/>
        <v>1</v>
      </c>
      <c r="AA53" s="40" t="b">
        <f t="shared" si="11"/>
        <v>1</v>
      </c>
      <c r="AB53" s="40" t="b">
        <f t="shared" si="6"/>
        <v>0</v>
      </c>
    </row>
    <row r="54" spans="1:28" s="5" customFormat="1" x14ac:dyDescent="0.3">
      <c r="A54" s="5">
        <f t="shared" si="7"/>
        <v>53</v>
      </c>
      <c r="B54" s="189" t="s">
        <v>293</v>
      </c>
      <c r="C54" s="189" t="s">
        <v>1117</v>
      </c>
      <c r="D54" s="242" t="s">
        <v>291</v>
      </c>
      <c r="E54" s="190" t="s">
        <v>292</v>
      </c>
      <c r="F54" s="3" t="s">
        <v>18</v>
      </c>
      <c r="G54" s="91">
        <v>40</v>
      </c>
      <c r="H54" s="91">
        <v>26</v>
      </c>
      <c r="I54" s="91">
        <v>40</v>
      </c>
      <c r="J54" s="91">
        <v>38</v>
      </c>
      <c r="K54" s="1">
        <f t="shared" si="0"/>
        <v>36</v>
      </c>
      <c r="L54" s="1">
        <f t="shared" si="8"/>
        <v>72</v>
      </c>
      <c r="M54" s="91">
        <v>67</v>
      </c>
      <c r="N54" s="91">
        <v>62</v>
      </c>
      <c r="O54" s="5">
        <v>73</v>
      </c>
      <c r="P54" s="7">
        <v>79</v>
      </c>
      <c r="Q54" s="6">
        <f t="shared" si="1"/>
        <v>70.25</v>
      </c>
      <c r="R54" s="7">
        <v>40</v>
      </c>
      <c r="S54" s="94">
        <v>30</v>
      </c>
      <c r="T54" s="5">
        <v>30</v>
      </c>
      <c r="U54" s="6">
        <f t="shared" si="2"/>
        <v>242.25</v>
      </c>
      <c r="V54" s="11" t="b">
        <f t="shared" si="3"/>
        <v>1</v>
      </c>
      <c r="W54" s="11" t="b">
        <f t="shared" si="9"/>
        <v>1</v>
      </c>
      <c r="X54" s="40" t="b">
        <f t="shared" si="4"/>
        <v>1</v>
      </c>
      <c r="Y54" s="40" t="b">
        <f t="shared" si="13"/>
        <v>0</v>
      </c>
      <c r="Z54" s="40" t="b">
        <f t="shared" si="5"/>
        <v>0</v>
      </c>
      <c r="AA54" s="40" t="b">
        <f t="shared" si="11"/>
        <v>1</v>
      </c>
      <c r="AB54" s="40" t="b">
        <f t="shared" si="6"/>
        <v>0</v>
      </c>
    </row>
    <row r="55" spans="1:28" s="5" customFormat="1" x14ac:dyDescent="0.3">
      <c r="A55" s="5">
        <f t="shared" si="7"/>
        <v>54</v>
      </c>
      <c r="B55" s="189" t="s">
        <v>949</v>
      </c>
      <c r="C55" s="189" t="s">
        <v>205</v>
      </c>
      <c r="D55" s="242" t="s">
        <v>950</v>
      </c>
      <c r="E55" s="190" t="s">
        <v>948</v>
      </c>
      <c r="F55" s="3" t="s">
        <v>18</v>
      </c>
      <c r="G55" s="91">
        <v>39</v>
      </c>
      <c r="H55" s="91">
        <v>21</v>
      </c>
      <c r="I55" s="91">
        <v>36</v>
      </c>
      <c r="J55" s="91">
        <v>34</v>
      </c>
      <c r="K55" s="1">
        <f t="shared" si="0"/>
        <v>32.5</v>
      </c>
      <c r="L55" s="1">
        <f t="shared" si="8"/>
        <v>65</v>
      </c>
      <c r="M55" s="91">
        <v>59</v>
      </c>
      <c r="N55" s="91">
        <v>77</v>
      </c>
      <c r="O55" s="5">
        <v>77</v>
      </c>
      <c r="P55" s="7">
        <v>80</v>
      </c>
      <c r="Q55" s="6">
        <f t="shared" si="1"/>
        <v>73.25</v>
      </c>
      <c r="R55" s="7">
        <v>30</v>
      </c>
      <c r="S55" s="94">
        <v>39</v>
      </c>
      <c r="T55" s="5">
        <v>39</v>
      </c>
      <c r="U55" s="6">
        <f t="shared" si="2"/>
        <v>246.25</v>
      </c>
      <c r="V55" s="11" t="b">
        <f t="shared" si="3"/>
        <v>1</v>
      </c>
      <c r="W55" s="11" t="b">
        <f t="shared" si="9"/>
        <v>1</v>
      </c>
      <c r="X55" s="40" t="b">
        <f t="shared" si="4"/>
        <v>0</v>
      </c>
      <c r="Y55" s="40" t="b">
        <f t="shared" si="13"/>
        <v>1</v>
      </c>
      <c r="Z55" s="40" t="b">
        <f t="shared" si="5"/>
        <v>1</v>
      </c>
      <c r="AA55" s="40" t="b">
        <f t="shared" si="11"/>
        <v>1</v>
      </c>
      <c r="AB55" s="40" t="b">
        <f t="shared" si="6"/>
        <v>0</v>
      </c>
    </row>
    <row r="56" spans="1:28" s="5" customFormat="1" x14ac:dyDescent="0.3">
      <c r="A56" s="5">
        <f t="shared" si="7"/>
        <v>55</v>
      </c>
      <c r="B56" s="189" t="s">
        <v>73</v>
      </c>
      <c r="C56" s="189" t="s">
        <v>1221</v>
      </c>
      <c r="D56" s="242" t="s">
        <v>625</v>
      </c>
      <c r="E56" s="190" t="s">
        <v>626</v>
      </c>
      <c r="F56" s="3" t="s">
        <v>18</v>
      </c>
      <c r="G56" s="91">
        <v>37</v>
      </c>
      <c r="H56" s="91">
        <v>22</v>
      </c>
      <c r="I56" s="91">
        <v>36</v>
      </c>
      <c r="J56" s="91">
        <v>38</v>
      </c>
      <c r="K56" s="1">
        <f t="shared" si="0"/>
        <v>33.25</v>
      </c>
      <c r="L56" s="1">
        <f t="shared" si="8"/>
        <v>66.5</v>
      </c>
      <c r="M56" s="91">
        <v>68</v>
      </c>
      <c r="N56" s="91">
        <v>75</v>
      </c>
      <c r="O56" s="5">
        <v>77</v>
      </c>
      <c r="P56" s="7">
        <v>79</v>
      </c>
      <c r="Q56" s="6">
        <f t="shared" si="1"/>
        <v>74.75</v>
      </c>
      <c r="R56" s="7">
        <v>30</v>
      </c>
      <c r="S56" s="94">
        <v>16</v>
      </c>
      <c r="T56" s="5">
        <v>44</v>
      </c>
      <c r="U56" s="6">
        <f t="shared" si="2"/>
        <v>231.25</v>
      </c>
      <c r="V56" s="11" t="b">
        <f t="shared" si="3"/>
        <v>1</v>
      </c>
      <c r="W56" s="11" t="b">
        <f t="shared" si="9"/>
        <v>1</v>
      </c>
      <c r="X56" s="40" t="b">
        <f t="shared" si="4"/>
        <v>0</v>
      </c>
      <c r="Y56" s="40" t="b">
        <f t="shared" si="13"/>
        <v>0</v>
      </c>
      <c r="Z56" s="40" t="b">
        <f t="shared" si="5"/>
        <v>1</v>
      </c>
      <c r="AA56" s="40" t="b">
        <f t="shared" si="11"/>
        <v>1</v>
      </c>
      <c r="AB56" s="40" t="b">
        <f t="shared" si="6"/>
        <v>0</v>
      </c>
    </row>
    <row r="57" spans="1:28" s="5" customFormat="1" x14ac:dyDescent="0.3">
      <c r="A57" s="5">
        <f t="shared" si="7"/>
        <v>56</v>
      </c>
      <c r="B57" s="189" t="s">
        <v>524</v>
      </c>
      <c r="C57" s="189" t="s">
        <v>102</v>
      </c>
      <c r="D57" s="242" t="s">
        <v>516</v>
      </c>
      <c r="E57" s="190" t="s">
        <v>523</v>
      </c>
      <c r="F57" s="3" t="s">
        <v>18</v>
      </c>
      <c r="G57" s="91">
        <v>39</v>
      </c>
      <c r="H57" s="91">
        <v>21</v>
      </c>
      <c r="I57" s="91">
        <v>37</v>
      </c>
      <c r="J57" s="91">
        <v>34</v>
      </c>
      <c r="K57" s="1">
        <f t="shared" si="0"/>
        <v>32.75</v>
      </c>
      <c r="L57" s="1">
        <f t="shared" si="8"/>
        <v>65.5</v>
      </c>
      <c r="M57" s="91">
        <v>68</v>
      </c>
      <c r="N57" s="91">
        <v>63</v>
      </c>
      <c r="O57" s="5">
        <v>70</v>
      </c>
      <c r="P57" s="7">
        <v>77</v>
      </c>
      <c r="Q57" s="6">
        <f t="shared" si="1"/>
        <v>69.5</v>
      </c>
      <c r="R57" s="7">
        <v>10</v>
      </c>
      <c r="S57" s="94">
        <v>28</v>
      </c>
      <c r="T57" s="5">
        <v>42</v>
      </c>
      <c r="U57" s="6">
        <f t="shared" si="2"/>
        <v>215</v>
      </c>
      <c r="V57" s="11" t="b">
        <f t="shared" si="3"/>
        <v>1</v>
      </c>
      <c r="W57" s="11" t="b">
        <f t="shared" si="9"/>
        <v>1</v>
      </c>
      <c r="X57" s="40" t="b">
        <f t="shared" si="4"/>
        <v>0</v>
      </c>
      <c r="Y57" s="40" t="b">
        <f t="shared" si="13"/>
        <v>0</v>
      </c>
      <c r="Z57" s="40" t="b">
        <f t="shared" si="5"/>
        <v>1</v>
      </c>
      <c r="AA57" s="40" t="b">
        <f t="shared" si="11"/>
        <v>1</v>
      </c>
      <c r="AB57" s="40" t="b">
        <f t="shared" si="6"/>
        <v>0</v>
      </c>
    </row>
    <row r="58" spans="1:28" s="5" customFormat="1" x14ac:dyDescent="0.3">
      <c r="A58" s="5">
        <f t="shared" si="7"/>
        <v>57</v>
      </c>
      <c r="B58" s="189" t="s">
        <v>868</v>
      </c>
      <c r="C58" s="189" t="s">
        <v>77</v>
      </c>
      <c r="D58" s="242" t="s">
        <v>84</v>
      </c>
      <c r="E58" s="190" t="s">
        <v>867</v>
      </c>
      <c r="F58" s="3" t="s">
        <v>18</v>
      </c>
      <c r="G58" s="91">
        <v>36</v>
      </c>
      <c r="H58" s="91">
        <v>17</v>
      </c>
      <c r="I58" s="91">
        <v>36</v>
      </c>
      <c r="J58" s="91">
        <v>36</v>
      </c>
      <c r="K58" s="1">
        <f t="shared" si="0"/>
        <v>31.25</v>
      </c>
      <c r="L58" s="1">
        <f t="shared" si="8"/>
        <v>62.5</v>
      </c>
      <c r="M58" s="91">
        <v>71</v>
      </c>
      <c r="N58" s="91">
        <v>58</v>
      </c>
      <c r="O58" s="5">
        <v>71</v>
      </c>
      <c r="P58" s="7">
        <v>80</v>
      </c>
      <c r="Q58" s="6">
        <f t="shared" si="1"/>
        <v>70</v>
      </c>
      <c r="R58" s="7">
        <v>10</v>
      </c>
      <c r="S58" s="94">
        <v>34</v>
      </c>
      <c r="T58" s="5">
        <v>35</v>
      </c>
      <c r="U58" s="6">
        <f t="shared" si="2"/>
        <v>211.5</v>
      </c>
      <c r="V58" s="11" t="b">
        <f t="shared" si="3"/>
        <v>1</v>
      </c>
      <c r="W58" s="11" t="b">
        <f t="shared" si="9"/>
        <v>1</v>
      </c>
      <c r="X58" s="40" t="b">
        <f t="shared" si="4"/>
        <v>0</v>
      </c>
      <c r="Y58" s="40" t="b">
        <f t="shared" si="13"/>
        <v>1</v>
      </c>
      <c r="Z58" s="40" t="b">
        <f t="shared" si="5"/>
        <v>1</v>
      </c>
      <c r="AA58" s="40" t="b">
        <f t="shared" si="11"/>
        <v>1</v>
      </c>
      <c r="AB58" s="40" t="b">
        <f t="shared" si="6"/>
        <v>0</v>
      </c>
    </row>
    <row r="59" spans="1:28" s="5" customFormat="1" x14ac:dyDescent="0.3">
      <c r="A59" s="5">
        <f t="shared" si="7"/>
        <v>58</v>
      </c>
      <c r="B59" s="189" t="s">
        <v>395</v>
      </c>
      <c r="C59" s="189" t="s">
        <v>158</v>
      </c>
      <c r="D59" s="242" t="s">
        <v>376</v>
      </c>
      <c r="E59" s="190" t="s">
        <v>394</v>
      </c>
      <c r="F59" s="3" t="s">
        <v>18</v>
      </c>
      <c r="G59" s="91">
        <v>38</v>
      </c>
      <c r="H59" s="91">
        <v>22</v>
      </c>
      <c r="I59" s="91">
        <v>36</v>
      </c>
      <c r="J59" s="91">
        <v>36</v>
      </c>
      <c r="K59" s="1">
        <f t="shared" si="0"/>
        <v>33</v>
      </c>
      <c r="L59" s="1">
        <f t="shared" si="8"/>
        <v>66</v>
      </c>
      <c r="M59" s="91">
        <v>73</v>
      </c>
      <c r="N59" s="91">
        <v>72</v>
      </c>
      <c r="O59" s="5">
        <v>71</v>
      </c>
      <c r="P59" s="7">
        <v>80</v>
      </c>
      <c r="Q59" s="6">
        <f t="shared" si="1"/>
        <v>74</v>
      </c>
      <c r="R59" s="7">
        <v>30</v>
      </c>
      <c r="S59" s="94">
        <v>29</v>
      </c>
      <c r="T59" s="5">
        <v>38</v>
      </c>
      <c r="U59" s="6">
        <f t="shared" si="2"/>
        <v>237</v>
      </c>
      <c r="V59" s="11" t="b">
        <f t="shared" si="3"/>
        <v>1</v>
      </c>
      <c r="W59" s="11" t="b">
        <f t="shared" si="9"/>
        <v>1</v>
      </c>
      <c r="X59" s="40" t="b">
        <f t="shared" si="4"/>
        <v>0</v>
      </c>
      <c r="Y59" s="40" t="b">
        <f t="shared" si="13"/>
        <v>0</v>
      </c>
      <c r="Z59" s="40" t="b">
        <f t="shared" si="5"/>
        <v>1</v>
      </c>
      <c r="AA59" s="40" t="b">
        <f t="shared" si="11"/>
        <v>1</v>
      </c>
      <c r="AB59" s="40" t="b">
        <f t="shared" si="6"/>
        <v>0</v>
      </c>
    </row>
    <row r="60" spans="1:28" s="5" customFormat="1" x14ac:dyDescent="0.3">
      <c r="A60" s="5">
        <f t="shared" si="7"/>
        <v>59</v>
      </c>
      <c r="B60" s="189" t="s">
        <v>176</v>
      </c>
      <c r="C60" s="189" t="s">
        <v>1215</v>
      </c>
      <c r="D60" s="242" t="s">
        <v>573</v>
      </c>
      <c r="E60" s="190" t="s">
        <v>869</v>
      </c>
      <c r="F60" s="3" t="s">
        <v>18</v>
      </c>
      <c r="G60" s="91">
        <v>39</v>
      </c>
      <c r="H60" s="91">
        <v>22</v>
      </c>
      <c r="I60" s="91">
        <v>37</v>
      </c>
      <c r="J60" s="91">
        <v>37</v>
      </c>
      <c r="K60" s="1">
        <f t="shared" si="0"/>
        <v>33.75</v>
      </c>
      <c r="L60" s="1">
        <f t="shared" si="8"/>
        <v>67.5</v>
      </c>
      <c r="M60" s="91">
        <v>75</v>
      </c>
      <c r="N60" s="91">
        <v>72</v>
      </c>
      <c r="O60" s="5">
        <v>74</v>
      </c>
      <c r="P60" s="7">
        <v>80</v>
      </c>
      <c r="Q60" s="6">
        <f t="shared" si="1"/>
        <v>75.25</v>
      </c>
      <c r="R60" s="7">
        <v>20</v>
      </c>
      <c r="S60" s="94">
        <v>33</v>
      </c>
      <c r="T60" s="5">
        <v>42</v>
      </c>
      <c r="U60" s="6">
        <f t="shared" si="2"/>
        <v>237.75</v>
      </c>
      <c r="V60" s="11" t="b">
        <f t="shared" si="3"/>
        <v>1</v>
      </c>
      <c r="W60" s="11" t="b">
        <f t="shared" si="9"/>
        <v>1</v>
      </c>
      <c r="X60" s="40" t="b">
        <f t="shared" si="4"/>
        <v>0</v>
      </c>
      <c r="Y60" s="40" t="b">
        <f t="shared" si="13"/>
        <v>1</v>
      </c>
      <c r="Z60" s="40" t="b">
        <f t="shared" si="5"/>
        <v>1</v>
      </c>
      <c r="AA60" s="40" t="b">
        <f t="shared" si="11"/>
        <v>1</v>
      </c>
      <c r="AB60" s="40" t="b">
        <f t="shared" si="6"/>
        <v>0</v>
      </c>
    </row>
    <row r="61" spans="1:28" s="5" customFormat="1" x14ac:dyDescent="0.3">
      <c r="A61" s="5">
        <f t="shared" si="7"/>
        <v>60</v>
      </c>
      <c r="B61" s="189" t="s">
        <v>1100</v>
      </c>
      <c r="C61" s="189" t="s">
        <v>136</v>
      </c>
      <c r="D61" s="242" t="s">
        <v>246</v>
      </c>
      <c r="E61" s="190" t="s">
        <v>864</v>
      </c>
      <c r="F61" s="3" t="s">
        <v>18</v>
      </c>
      <c r="G61" s="91">
        <v>39</v>
      </c>
      <c r="H61" s="91">
        <v>26</v>
      </c>
      <c r="I61" s="91">
        <v>36</v>
      </c>
      <c r="J61" s="91">
        <v>36</v>
      </c>
      <c r="K61" s="1">
        <f t="shared" si="0"/>
        <v>34.25</v>
      </c>
      <c r="L61" s="1">
        <f t="shared" si="8"/>
        <v>68.5</v>
      </c>
      <c r="M61" s="91">
        <v>64</v>
      </c>
      <c r="N61" s="91">
        <v>73</v>
      </c>
      <c r="O61" s="5">
        <v>77</v>
      </c>
      <c r="P61" s="7">
        <v>78</v>
      </c>
      <c r="Q61" s="6">
        <f t="shared" si="1"/>
        <v>73</v>
      </c>
      <c r="R61" s="7">
        <v>40</v>
      </c>
      <c r="S61" s="94">
        <v>20</v>
      </c>
      <c r="T61" s="5">
        <v>42</v>
      </c>
      <c r="U61" s="6">
        <f t="shared" si="2"/>
        <v>243.5</v>
      </c>
      <c r="V61" s="11" t="b">
        <f t="shared" si="3"/>
        <v>1</v>
      </c>
      <c r="W61" s="11" t="b">
        <f t="shared" si="9"/>
        <v>1</v>
      </c>
      <c r="X61" s="40" t="b">
        <f t="shared" si="4"/>
        <v>1</v>
      </c>
      <c r="Y61" s="40" t="b">
        <f t="shared" si="13"/>
        <v>0</v>
      </c>
      <c r="Z61" s="40" t="b">
        <f t="shared" si="5"/>
        <v>1</v>
      </c>
      <c r="AA61" s="40" t="b">
        <f t="shared" si="11"/>
        <v>1</v>
      </c>
      <c r="AB61" s="40" t="b">
        <f t="shared" si="6"/>
        <v>0</v>
      </c>
    </row>
    <row r="62" spans="1:28" s="5" customFormat="1" x14ac:dyDescent="0.3">
      <c r="A62" s="5">
        <f t="shared" si="7"/>
        <v>61</v>
      </c>
      <c r="B62" s="189" t="s">
        <v>698</v>
      </c>
      <c r="C62" s="189" t="s">
        <v>204</v>
      </c>
      <c r="D62" s="242" t="s">
        <v>690</v>
      </c>
      <c r="E62" s="190" t="s">
        <v>697</v>
      </c>
      <c r="F62" s="3" t="s">
        <v>18</v>
      </c>
      <c r="G62" s="91">
        <v>38</v>
      </c>
      <c r="H62" s="91">
        <v>24</v>
      </c>
      <c r="I62" s="91">
        <v>36</v>
      </c>
      <c r="J62" s="91">
        <v>38</v>
      </c>
      <c r="K62" s="1">
        <f t="shared" si="0"/>
        <v>34</v>
      </c>
      <c r="L62" s="1">
        <f t="shared" si="8"/>
        <v>68</v>
      </c>
      <c r="M62" s="91">
        <v>72</v>
      </c>
      <c r="N62" s="91">
        <v>80</v>
      </c>
      <c r="O62" s="5">
        <v>73</v>
      </c>
      <c r="P62" s="7">
        <v>76</v>
      </c>
      <c r="Q62" s="6">
        <f t="shared" si="1"/>
        <v>75.25</v>
      </c>
      <c r="R62" s="7">
        <v>30</v>
      </c>
      <c r="S62" s="94">
        <v>39</v>
      </c>
      <c r="T62" s="5">
        <v>39</v>
      </c>
      <c r="U62" s="6">
        <f t="shared" si="2"/>
        <v>251.25</v>
      </c>
      <c r="V62" s="11" t="b">
        <f t="shared" si="3"/>
        <v>1</v>
      </c>
      <c r="W62" s="11" t="b">
        <f t="shared" si="9"/>
        <v>1</v>
      </c>
      <c r="X62" s="40" t="b">
        <f t="shared" si="4"/>
        <v>0</v>
      </c>
      <c r="Y62" s="40" t="b">
        <f t="shared" si="13"/>
        <v>1</v>
      </c>
      <c r="Z62" s="40" t="b">
        <f t="shared" si="5"/>
        <v>1</v>
      </c>
      <c r="AA62" s="40" t="b">
        <f t="shared" si="11"/>
        <v>1</v>
      </c>
      <c r="AB62" s="40" t="b">
        <f t="shared" si="6"/>
        <v>0</v>
      </c>
    </row>
    <row r="63" spans="1:28" s="5" customFormat="1" x14ac:dyDescent="0.3">
      <c r="A63" s="5">
        <f t="shared" si="7"/>
        <v>62</v>
      </c>
      <c r="B63" s="189" t="s">
        <v>1326</v>
      </c>
      <c r="C63" s="189" t="s">
        <v>1178</v>
      </c>
      <c r="D63" s="242" t="s">
        <v>469</v>
      </c>
      <c r="E63" s="190" t="s">
        <v>865</v>
      </c>
      <c r="F63" s="3" t="s">
        <v>18</v>
      </c>
      <c r="G63" s="91">
        <v>38</v>
      </c>
      <c r="H63" s="91">
        <v>22</v>
      </c>
      <c r="I63" s="91">
        <v>37</v>
      </c>
      <c r="J63" s="91">
        <v>37</v>
      </c>
      <c r="K63" s="1">
        <f t="shared" si="0"/>
        <v>33.5</v>
      </c>
      <c r="L63" s="1">
        <f t="shared" si="8"/>
        <v>67</v>
      </c>
      <c r="M63" s="91">
        <v>65</v>
      </c>
      <c r="N63" s="91">
        <v>68</v>
      </c>
      <c r="O63" s="5">
        <v>76</v>
      </c>
      <c r="P63" s="7">
        <v>78</v>
      </c>
      <c r="Q63" s="6">
        <f t="shared" si="1"/>
        <v>71.75</v>
      </c>
      <c r="R63" s="7">
        <v>40</v>
      </c>
      <c r="S63" s="94">
        <v>36</v>
      </c>
      <c r="T63" s="5">
        <v>42</v>
      </c>
      <c r="U63" s="6">
        <f t="shared" si="2"/>
        <v>256.75</v>
      </c>
      <c r="V63" s="11" t="b">
        <f t="shared" si="3"/>
        <v>1</v>
      </c>
      <c r="W63" s="11" t="b">
        <f t="shared" si="9"/>
        <v>1</v>
      </c>
      <c r="X63" s="40" t="b">
        <f t="shared" si="4"/>
        <v>1</v>
      </c>
      <c r="Y63" s="40" t="b">
        <f t="shared" si="13"/>
        <v>1</v>
      </c>
      <c r="Z63" s="40" t="b">
        <f t="shared" si="5"/>
        <v>1</v>
      </c>
      <c r="AA63" s="40" t="b">
        <f t="shared" si="11"/>
        <v>1</v>
      </c>
      <c r="AB63" s="40" t="b">
        <f t="shared" si="6"/>
        <v>1</v>
      </c>
    </row>
    <row r="64" spans="1:28" s="5" customFormat="1" x14ac:dyDescent="0.3">
      <c r="A64" s="5">
        <f t="shared" si="7"/>
        <v>63</v>
      </c>
      <c r="B64" s="189" t="s">
        <v>757</v>
      </c>
      <c r="C64" s="189" t="s">
        <v>139</v>
      </c>
      <c r="D64" s="242" t="s">
        <v>84</v>
      </c>
      <c r="E64" s="190" t="s">
        <v>756</v>
      </c>
      <c r="F64" s="3" t="s">
        <v>18</v>
      </c>
      <c r="G64" s="91">
        <v>38</v>
      </c>
      <c r="H64" s="91">
        <v>17</v>
      </c>
      <c r="I64" s="91">
        <v>36</v>
      </c>
      <c r="J64" s="91">
        <v>25</v>
      </c>
      <c r="K64" s="1">
        <f t="shared" ref="K64:K126" si="14">AVERAGE(G64,H64,I64,J64)</f>
        <v>29</v>
      </c>
      <c r="L64" s="1">
        <f t="shared" si="8"/>
        <v>58</v>
      </c>
      <c r="M64" s="91">
        <v>37</v>
      </c>
      <c r="N64" s="91">
        <v>51</v>
      </c>
      <c r="O64" s="5">
        <v>66</v>
      </c>
      <c r="P64" s="7">
        <v>80</v>
      </c>
      <c r="Q64" s="6">
        <f t="shared" ref="Q64:Q126" si="15">AVERAGE(M64,N64,O64,P64)</f>
        <v>58.5</v>
      </c>
      <c r="R64" s="7">
        <v>40</v>
      </c>
      <c r="S64" s="94">
        <v>27</v>
      </c>
      <c r="T64" s="5">
        <v>38</v>
      </c>
      <c r="U64" s="6">
        <f t="shared" ref="U64:U126" si="16">SUM(L64 + Q64 +R64 + S64 + T64)</f>
        <v>221.5</v>
      </c>
      <c r="V64" s="11" t="b">
        <f t="shared" ref="V64:V126" si="17">IF(L64,L64&gt;=56,L64&lt;56)</f>
        <v>1</v>
      </c>
      <c r="W64" s="11" t="b">
        <f t="shared" si="9"/>
        <v>1</v>
      </c>
      <c r="X64" s="40" t="b">
        <f t="shared" ref="X64:X126" si="18">IF(R64,R64=40)</f>
        <v>1</v>
      </c>
      <c r="Y64" s="40" t="b">
        <f t="shared" si="13"/>
        <v>0</v>
      </c>
      <c r="Z64" s="40" t="b">
        <f t="shared" ref="Z64:Z126" si="19">IF(T64,T64&gt;=35,T64&lt;35)</f>
        <v>1</v>
      </c>
      <c r="AA64" s="40" t="b">
        <f t="shared" si="11"/>
        <v>1</v>
      </c>
      <c r="AB64" s="40" t="b">
        <f t="shared" ref="AB64:AB126" si="20">AND(V64:AA64)</f>
        <v>0</v>
      </c>
    </row>
    <row r="65" spans="1:28" s="5" customFormat="1" x14ac:dyDescent="0.3">
      <c r="A65" s="5">
        <f t="shared" si="7"/>
        <v>64</v>
      </c>
      <c r="B65" s="189" t="s">
        <v>305</v>
      </c>
      <c r="C65" s="189" t="s">
        <v>160</v>
      </c>
      <c r="D65" s="242" t="s">
        <v>291</v>
      </c>
      <c r="E65" s="190" t="s">
        <v>304</v>
      </c>
      <c r="F65" s="3" t="s">
        <v>18</v>
      </c>
      <c r="G65" s="91">
        <v>37</v>
      </c>
      <c r="H65" s="91">
        <v>32</v>
      </c>
      <c r="I65" s="91">
        <v>36</v>
      </c>
      <c r="J65" s="91">
        <v>39</v>
      </c>
      <c r="K65" s="1">
        <f t="shared" si="14"/>
        <v>36</v>
      </c>
      <c r="L65" s="1">
        <f t="shared" ref="L65:L127" si="21">K65*2</f>
        <v>72</v>
      </c>
      <c r="M65" s="91">
        <v>58</v>
      </c>
      <c r="N65" s="91">
        <v>63</v>
      </c>
      <c r="O65" s="5">
        <v>70</v>
      </c>
      <c r="P65" s="7">
        <v>80</v>
      </c>
      <c r="Q65" s="6">
        <f t="shared" si="15"/>
        <v>67.75</v>
      </c>
      <c r="R65" s="7">
        <v>40</v>
      </c>
      <c r="S65" s="94">
        <v>23</v>
      </c>
      <c r="T65" s="5">
        <v>35</v>
      </c>
      <c r="U65" s="6">
        <f t="shared" si="16"/>
        <v>237.75</v>
      </c>
      <c r="V65" s="11" t="b">
        <f t="shared" si="17"/>
        <v>1</v>
      </c>
      <c r="W65" s="11" t="b">
        <f t="shared" ref="W65:W127" si="22">IF(Q65,Q65&gt;=56,Q65&lt;56)</f>
        <v>1</v>
      </c>
      <c r="X65" s="40" t="b">
        <f t="shared" si="18"/>
        <v>1</v>
      </c>
      <c r="Y65" s="40" t="b">
        <f t="shared" si="13"/>
        <v>0</v>
      </c>
      <c r="Z65" s="40" t="b">
        <f t="shared" si="19"/>
        <v>1</v>
      </c>
      <c r="AA65" s="40" t="b">
        <f t="shared" ref="AA65:AA127" si="23">IF(U65,U65&gt;=206,U65&lt;206)</f>
        <v>1</v>
      </c>
      <c r="AB65" s="40" t="b">
        <f t="shared" si="20"/>
        <v>0</v>
      </c>
    </row>
    <row r="66" spans="1:28" s="5" customFormat="1" x14ac:dyDescent="0.3">
      <c r="A66" s="5">
        <f t="shared" si="7"/>
        <v>65</v>
      </c>
      <c r="B66" s="189" t="s">
        <v>427</v>
      </c>
      <c r="C66" s="189" t="s">
        <v>1125</v>
      </c>
      <c r="D66" s="242" t="s">
        <v>376</v>
      </c>
      <c r="E66" s="190" t="s">
        <v>426</v>
      </c>
      <c r="F66" s="3" t="s">
        <v>18</v>
      </c>
      <c r="G66" s="91">
        <v>39</v>
      </c>
      <c r="H66" s="91">
        <v>26</v>
      </c>
      <c r="I66" s="91">
        <v>36</v>
      </c>
      <c r="J66" s="91">
        <v>38</v>
      </c>
      <c r="K66" s="1">
        <f t="shared" si="14"/>
        <v>34.75</v>
      </c>
      <c r="L66" s="1">
        <f t="shared" si="21"/>
        <v>69.5</v>
      </c>
      <c r="M66" s="91">
        <v>77</v>
      </c>
      <c r="N66" s="91">
        <v>80</v>
      </c>
      <c r="O66" s="5">
        <v>76</v>
      </c>
      <c r="P66" s="7">
        <v>80</v>
      </c>
      <c r="Q66" s="6">
        <f t="shared" si="15"/>
        <v>78.25</v>
      </c>
      <c r="R66" s="7">
        <v>30</v>
      </c>
      <c r="S66" s="94">
        <v>37</v>
      </c>
      <c r="T66" s="5">
        <v>40</v>
      </c>
      <c r="U66" s="6">
        <f t="shared" si="16"/>
        <v>254.75</v>
      </c>
      <c r="V66" s="11" t="b">
        <f t="shared" si="17"/>
        <v>1</v>
      </c>
      <c r="W66" s="11" t="b">
        <f t="shared" si="22"/>
        <v>1</v>
      </c>
      <c r="X66" s="40" t="b">
        <f t="shared" si="18"/>
        <v>0</v>
      </c>
      <c r="Y66" s="40" t="b">
        <f t="shared" si="13"/>
        <v>1</v>
      </c>
      <c r="Z66" s="40" t="b">
        <f t="shared" si="19"/>
        <v>1</v>
      </c>
      <c r="AA66" s="40" t="b">
        <f t="shared" si="23"/>
        <v>1</v>
      </c>
      <c r="AB66" s="40" t="b">
        <f t="shared" si="20"/>
        <v>0</v>
      </c>
    </row>
    <row r="67" spans="1:28" s="5" customFormat="1" x14ac:dyDescent="0.3">
      <c r="A67" s="5">
        <f t="shared" ref="A67:A130" si="24">A66+1</f>
        <v>66</v>
      </c>
      <c r="B67" s="189" t="s">
        <v>96</v>
      </c>
      <c r="C67" s="189" t="s">
        <v>1289</v>
      </c>
      <c r="D67" s="242" t="s">
        <v>884</v>
      </c>
      <c r="E67" s="190" t="s">
        <v>911</v>
      </c>
      <c r="F67" s="3" t="s">
        <v>18</v>
      </c>
      <c r="G67" s="91">
        <v>38</v>
      </c>
      <c r="H67" s="91">
        <v>22</v>
      </c>
      <c r="I67" s="91">
        <v>36</v>
      </c>
      <c r="J67" s="91">
        <v>36</v>
      </c>
      <c r="K67" s="1">
        <f t="shared" si="14"/>
        <v>33</v>
      </c>
      <c r="L67" s="1">
        <f t="shared" si="21"/>
        <v>66</v>
      </c>
      <c r="M67" s="91">
        <v>52</v>
      </c>
      <c r="N67" s="91">
        <v>73</v>
      </c>
      <c r="O67" s="5">
        <v>76</v>
      </c>
      <c r="P67" s="7">
        <v>80</v>
      </c>
      <c r="Q67" s="6">
        <f t="shared" si="15"/>
        <v>70.25</v>
      </c>
      <c r="R67" s="7">
        <v>40</v>
      </c>
      <c r="S67" s="94">
        <v>26.5</v>
      </c>
      <c r="T67" s="5">
        <v>39</v>
      </c>
      <c r="U67" s="6">
        <f t="shared" si="16"/>
        <v>241.75</v>
      </c>
      <c r="V67" s="11" t="b">
        <f t="shared" si="17"/>
        <v>1</v>
      </c>
      <c r="W67" s="11" t="b">
        <f t="shared" si="22"/>
        <v>1</v>
      </c>
      <c r="X67" s="40" t="b">
        <f t="shared" si="18"/>
        <v>1</v>
      </c>
      <c r="Y67" s="40" t="b">
        <f t="shared" si="13"/>
        <v>0</v>
      </c>
      <c r="Z67" s="40" t="b">
        <f t="shared" si="19"/>
        <v>1</v>
      </c>
      <c r="AA67" s="40" t="b">
        <f t="shared" si="23"/>
        <v>1</v>
      </c>
      <c r="AB67" s="40" t="b">
        <f t="shared" si="20"/>
        <v>0</v>
      </c>
    </row>
    <row r="68" spans="1:28" s="5" customFormat="1" x14ac:dyDescent="0.3">
      <c r="A68" s="5">
        <f t="shared" si="24"/>
        <v>67</v>
      </c>
      <c r="B68" s="189" t="s">
        <v>156</v>
      </c>
      <c r="C68" s="189" t="s">
        <v>1270</v>
      </c>
      <c r="D68" s="242" t="s">
        <v>950</v>
      </c>
      <c r="E68" s="190" t="s">
        <v>987</v>
      </c>
      <c r="F68" s="3" t="s">
        <v>18</v>
      </c>
      <c r="G68" s="91">
        <v>38</v>
      </c>
      <c r="H68" s="91">
        <v>21</v>
      </c>
      <c r="I68" s="91">
        <v>36</v>
      </c>
      <c r="J68" s="91">
        <v>34</v>
      </c>
      <c r="K68" s="1">
        <f t="shared" si="14"/>
        <v>32.25</v>
      </c>
      <c r="L68" s="1">
        <f t="shared" si="21"/>
        <v>64.5</v>
      </c>
      <c r="M68" s="91">
        <v>78</v>
      </c>
      <c r="N68" s="91">
        <v>61</v>
      </c>
      <c r="O68" s="5">
        <v>78</v>
      </c>
      <c r="P68" s="7">
        <v>67</v>
      </c>
      <c r="Q68" s="6">
        <f t="shared" si="15"/>
        <v>71</v>
      </c>
      <c r="R68" s="7">
        <v>30</v>
      </c>
      <c r="S68" s="94">
        <v>38</v>
      </c>
      <c r="T68" s="5">
        <v>42</v>
      </c>
      <c r="U68" s="6">
        <f t="shared" si="16"/>
        <v>245.5</v>
      </c>
      <c r="V68" s="11" t="b">
        <f t="shared" si="17"/>
        <v>1</v>
      </c>
      <c r="W68" s="11" t="b">
        <f t="shared" si="22"/>
        <v>1</v>
      </c>
      <c r="X68" s="40" t="b">
        <f t="shared" si="18"/>
        <v>0</v>
      </c>
      <c r="Y68" s="40" t="b">
        <f t="shared" si="13"/>
        <v>1</v>
      </c>
      <c r="Z68" s="40" t="b">
        <f t="shared" si="19"/>
        <v>1</v>
      </c>
      <c r="AA68" s="40" t="b">
        <f t="shared" si="23"/>
        <v>1</v>
      </c>
      <c r="AB68" s="40" t="b">
        <f t="shared" si="20"/>
        <v>0</v>
      </c>
    </row>
    <row r="69" spans="1:28" s="5" customFormat="1" x14ac:dyDescent="0.3">
      <c r="A69" s="5">
        <f t="shared" si="24"/>
        <v>68</v>
      </c>
      <c r="B69" s="189" t="s">
        <v>435</v>
      </c>
      <c r="C69" s="189" t="s">
        <v>109</v>
      </c>
      <c r="D69" s="242" t="s">
        <v>376</v>
      </c>
      <c r="E69" s="190" t="s">
        <v>434</v>
      </c>
      <c r="F69" s="3" t="s">
        <v>18</v>
      </c>
      <c r="G69" s="91">
        <v>40</v>
      </c>
      <c r="H69" s="91">
        <v>25</v>
      </c>
      <c r="I69" s="91">
        <v>36</v>
      </c>
      <c r="J69" s="91">
        <v>39</v>
      </c>
      <c r="K69" s="1">
        <f t="shared" si="14"/>
        <v>35</v>
      </c>
      <c r="L69" s="1">
        <f t="shared" si="21"/>
        <v>70</v>
      </c>
      <c r="M69" s="91">
        <v>78</v>
      </c>
      <c r="N69" s="91">
        <v>63</v>
      </c>
      <c r="O69" s="5">
        <v>78</v>
      </c>
      <c r="P69" s="7">
        <v>79</v>
      </c>
      <c r="Q69" s="6">
        <f t="shared" si="15"/>
        <v>74.5</v>
      </c>
      <c r="R69" s="7">
        <v>40</v>
      </c>
      <c r="S69" s="94">
        <v>31</v>
      </c>
      <c r="T69" s="5">
        <v>44</v>
      </c>
      <c r="U69" s="6">
        <f t="shared" si="16"/>
        <v>259.5</v>
      </c>
      <c r="V69" s="11" t="b">
        <f t="shared" si="17"/>
        <v>1</v>
      </c>
      <c r="W69" s="11" t="b">
        <f t="shared" si="22"/>
        <v>1</v>
      </c>
      <c r="X69" s="40" t="b">
        <f t="shared" si="18"/>
        <v>1</v>
      </c>
      <c r="Y69" s="40" t="b">
        <f t="shared" si="13"/>
        <v>1</v>
      </c>
      <c r="Z69" s="40" t="b">
        <f t="shared" si="19"/>
        <v>1</v>
      </c>
      <c r="AA69" s="40" t="b">
        <f t="shared" si="23"/>
        <v>1</v>
      </c>
      <c r="AB69" s="40" t="b">
        <f t="shared" si="20"/>
        <v>1</v>
      </c>
    </row>
    <row r="70" spans="1:28" s="5" customFormat="1" x14ac:dyDescent="0.3">
      <c r="A70" s="5">
        <f t="shared" si="24"/>
        <v>69</v>
      </c>
      <c r="B70" s="189" t="s">
        <v>167</v>
      </c>
      <c r="C70" s="189" t="s">
        <v>1210</v>
      </c>
      <c r="D70" s="242" t="s">
        <v>516</v>
      </c>
      <c r="E70" s="190" t="s">
        <v>555</v>
      </c>
      <c r="F70" s="3" t="s">
        <v>18</v>
      </c>
      <c r="G70" s="91">
        <v>39</v>
      </c>
      <c r="H70" s="91">
        <v>25</v>
      </c>
      <c r="I70" s="91">
        <v>38</v>
      </c>
      <c r="J70" s="91">
        <v>32</v>
      </c>
      <c r="K70" s="1">
        <f t="shared" si="14"/>
        <v>33.5</v>
      </c>
      <c r="L70" s="1">
        <f t="shared" si="21"/>
        <v>67</v>
      </c>
      <c r="M70" s="91">
        <v>73</v>
      </c>
      <c r="N70" s="91">
        <v>67</v>
      </c>
      <c r="O70" s="5">
        <v>66</v>
      </c>
      <c r="P70" s="7">
        <v>78</v>
      </c>
      <c r="Q70" s="6">
        <f t="shared" si="15"/>
        <v>71</v>
      </c>
      <c r="R70" s="7">
        <v>40</v>
      </c>
      <c r="S70" s="94">
        <v>24</v>
      </c>
      <c r="T70" s="5">
        <v>38</v>
      </c>
      <c r="U70" s="6">
        <f t="shared" si="16"/>
        <v>240</v>
      </c>
      <c r="V70" s="11" t="b">
        <f t="shared" si="17"/>
        <v>1</v>
      </c>
      <c r="W70" s="11" t="b">
        <f t="shared" si="22"/>
        <v>1</v>
      </c>
      <c r="X70" s="40" t="b">
        <f t="shared" si="18"/>
        <v>1</v>
      </c>
      <c r="Y70" s="40" t="b">
        <f t="shared" si="13"/>
        <v>0</v>
      </c>
      <c r="Z70" s="40" t="b">
        <f t="shared" si="19"/>
        <v>1</v>
      </c>
      <c r="AA70" s="40" t="b">
        <f t="shared" si="23"/>
        <v>1</v>
      </c>
      <c r="AB70" s="40" t="b">
        <f t="shared" si="20"/>
        <v>0</v>
      </c>
    </row>
    <row r="71" spans="1:28" s="5" customFormat="1" x14ac:dyDescent="0.3">
      <c r="A71" s="5">
        <f t="shared" si="24"/>
        <v>70</v>
      </c>
      <c r="B71" s="189" t="s">
        <v>203</v>
      </c>
      <c r="C71" s="189" t="s">
        <v>1108</v>
      </c>
      <c r="D71" s="242" t="s">
        <v>246</v>
      </c>
      <c r="E71" s="190" t="s">
        <v>282</v>
      </c>
      <c r="F71" s="3" t="s">
        <v>18</v>
      </c>
      <c r="G71" s="91">
        <v>38</v>
      </c>
      <c r="H71" s="91">
        <v>24</v>
      </c>
      <c r="I71" s="91">
        <v>36</v>
      </c>
      <c r="J71" s="91">
        <v>36</v>
      </c>
      <c r="K71" s="1">
        <f t="shared" si="14"/>
        <v>33.5</v>
      </c>
      <c r="L71" s="1">
        <f t="shared" si="21"/>
        <v>67</v>
      </c>
      <c r="M71" s="91">
        <v>75</v>
      </c>
      <c r="N71" s="91">
        <v>72</v>
      </c>
      <c r="O71" s="5">
        <v>77</v>
      </c>
      <c r="P71" s="7">
        <v>65</v>
      </c>
      <c r="Q71" s="6">
        <f t="shared" si="15"/>
        <v>72.25</v>
      </c>
      <c r="R71" s="7">
        <v>30</v>
      </c>
      <c r="S71" s="94">
        <v>38</v>
      </c>
      <c r="T71" s="5">
        <v>43</v>
      </c>
      <c r="U71" s="6">
        <f t="shared" si="16"/>
        <v>250.25</v>
      </c>
      <c r="V71" s="11" t="b">
        <f t="shared" si="17"/>
        <v>1</v>
      </c>
      <c r="W71" s="11" t="b">
        <f t="shared" si="22"/>
        <v>1</v>
      </c>
      <c r="X71" s="40" t="b">
        <f t="shared" si="18"/>
        <v>0</v>
      </c>
      <c r="Y71" s="40" t="b">
        <f t="shared" si="13"/>
        <v>1</v>
      </c>
      <c r="Z71" s="40" t="b">
        <f t="shared" si="19"/>
        <v>1</v>
      </c>
      <c r="AA71" s="40" t="b">
        <f t="shared" si="23"/>
        <v>1</v>
      </c>
      <c r="AB71" s="40" t="b">
        <f t="shared" si="20"/>
        <v>0</v>
      </c>
    </row>
    <row r="72" spans="1:28" s="5" customFormat="1" x14ac:dyDescent="0.3">
      <c r="A72" s="5">
        <f t="shared" si="24"/>
        <v>71</v>
      </c>
      <c r="B72" s="189" t="s">
        <v>359</v>
      </c>
      <c r="C72" s="189" t="s">
        <v>1142</v>
      </c>
      <c r="D72" s="242" t="s">
        <v>323</v>
      </c>
      <c r="E72" s="190" t="s">
        <v>358</v>
      </c>
      <c r="F72" s="3" t="s">
        <v>18</v>
      </c>
      <c r="G72" s="91">
        <v>40</v>
      </c>
      <c r="H72" s="91">
        <v>22</v>
      </c>
      <c r="I72" s="91">
        <v>37</v>
      </c>
      <c r="J72" s="91">
        <v>36</v>
      </c>
      <c r="K72" s="1">
        <f t="shared" si="14"/>
        <v>33.75</v>
      </c>
      <c r="L72" s="1">
        <f t="shared" si="21"/>
        <v>67.5</v>
      </c>
      <c r="M72" s="91">
        <v>77</v>
      </c>
      <c r="N72" s="91">
        <v>78</v>
      </c>
      <c r="O72" s="5">
        <v>58</v>
      </c>
      <c r="P72" s="7">
        <v>80</v>
      </c>
      <c r="Q72" s="6">
        <f t="shared" si="15"/>
        <v>73.25</v>
      </c>
      <c r="R72" s="7">
        <v>10</v>
      </c>
      <c r="S72" s="94">
        <v>36</v>
      </c>
      <c r="T72" s="5">
        <v>43</v>
      </c>
      <c r="U72" s="6">
        <f t="shared" si="16"/>
        <v>229.75</v>
      </c>
      <c r="V72" s="11" t="b">
        <f t="shared" si="17"/>
        <v>1</v>
      </c>
      <c r="W72" s="11" t="b">
        <f t="shared" si="22"/>
        <v>1</v>
      </c>
      <c r="X72" s="40" t="b">
        <f t="shared" si="18"/>
        <v>0</v>
      </c>
      <c r="Y72" s="40" t="b">
        <f t="shared" si="13"/>
        <v>1</v>
      </c>
      <c r="Z72" s="40" t="b">
        <f t="shared" si="19"/>
        <v>1</v>
      </c>
      <c r="AA72" s="40" t="b">
        <f t="shared" si="23"/>
        <v>1</v>
      </c>
      <c r="AB72" s="40" t="b">
        <f t="shared" si="20"/>
        <v>0</v>
      </c>
    </row>
    <row r="73" spans="1:28" s="5" customFormat="1" x14ac:dyDescent="0.3">
      <c r="A73" s="5">
        <f t="shared" si="24"/>
        <v>72</v>
      </c>
      <c r="B73" s="189" t="s">
        <v>134</v>
      </c>
      <c r="C73" s="189" t="s">
        <v>101</v>
      </c>
      <c r="D73" s="242" t="s">
        <v>376</v>
      </c>
      <c r="E73" s="190" t="s">
        <v>377</v>
      </c>
      <c r="F73" s="3" t="s">
        <v>19</v>
      </c>
      <c r="G73" s="91">
        <v>39</v>
      </c>
      <c r="H73" s="91">
        <v>37</v>
      </c>
      <c r="I73" s="91">
        <v>37</v>
      </c>
      <c r="J73" s="91">
        <v>35</v>
      </c>
      <c r="K73" s="1">
        <f t="shared" si="14"/>
        <v>37</v>
      </c>
      <c r="L73" s="1">
        <f t="shared" si="21"/>
        <v>74</v>
      </c>
      <c r="M73" s="91">
        <v>76</v>
      </c>
      <c r="N73" s="91">
        <v>72</v>
      </c>
      <c r="O73" s="5">
        <v>77</v>
      </c>
      <c r="P73" s="7">
        <v>80</v>
      </c>
      <c r="Q73" s="6">
        <f t="shared" si="15"/>
        <v>76.25</v>
      </c>
      <c r="R73" s="7">
        <v>40</v>
      </c>
      <c r="S73" s="94">
        <v>38</v>
      </c>
      <c r="T73" s="5">
        <v>41</v>
      </c>
      <c r="U73" s="6">
        <f t="shared" si="16"/>
        <v>269.25</v>
      </c>
      <c r="V73" s="11" t="b">
        <f t="shared" si="17"/>
        <v>1</v>
      </c>
      <c r="W73" s="11" t="b">
        <f t="shared" si="22"/>
        <v>1</v>
      </c>
      <c r="X73" s="40" t="b">
        <f t="shared" si="18"/>
        <v>1</v>
      </c>
      <c r="Y73" s="40" t="b">
        <f>IF(S73,S73&gt;=31,S73&lt;31)</f>
        <v>1</v>
      </c>
      <c r="Z73" s="40" t="b">
        <f t="shared" si="19"/>
        <v>1</v>
      </c>
      <c r="AA73" s="40" t="b">
        <f t="shared" si="23"/>
        <v>1</v>
      </c>
      <c r="AB73" s="40" t="b">
        <f t="shared" si="20"/>
        <v>1</v>
      </c>
    </row>
    <row r="74" spans="1:28" s="5" customFormat="1" x14ac:dyDescent="0.3">
      <c r="A74" s="5">
        <f t="shared" si="24"/>
        <v>73</v>
      </c>
      <c r="B74" s="189" t="s">
        <v>295</v>
      </c>
      <c r="C74" s="189" t="s">
        <v>1118</v>
      </c>
      <c r="D74" s="242" t="s">
        <v>291</v>
      </c>
      <c r="E74" s="190" t="s">
        <v>294</v>
      </c>
      <c r="F74" s="3" t="s">
        <v>19</v>
      </c>
      <c r="G74" s="91">
        <v>40</v>
      </c>
      <c r="H74" s="91">
        <v>36</v>
      </c>
      <c r="I74" s="91">
        <v>38</v>
      </c>
      <c r="J74" s="91">
        <v>38</v>
      </c>
      <c r="K74" s="1">
        <f t="shared" si="14"/>
        <v>38</v>
      </c>
      <c r="L74" s="1">
        <f t="shared" si="21"/>
        <v>76</v>
      </c>
      <c r="M74" s="91">
        <v>63</v>
      </c>
      <c r="N74" s="91">
        <v>63</v>
      </c>
      <c r="O74" s="5">
        <v>70</v>
      </c>
      <c r="P74" s="7">
        <v>79</v>
      </c>
      <c r="Q74" s="6">
        <f t="shared" si="15"/>
        <v>68.75</v>
      </c>
      <c r="R74" s="7">
        <v>30</v>
      </c>
      <c r="S74" s="94">
        <v>30</v>
      </c>
      <c r="T74" s="5">
        <v>40</v>
      </c>
      <c r="U74" s="6">
        <f t="shared" si="16"/>
        <v>244.75</v>
      </c>
      <c r="V74" s="11" t="b">
        <f t="shared" si="17"/>
        <v>1</v>
      </c>
      <c r="W74" s="11" t="b">
        <f t="shared" si="22"/>
        <v>1</v>
      </c>
      <c r="X74" s="40" t="b">
        <f t="shared" si="18"/>
        <v>0</v>
      </c>
      <c r="Y74" s="40" t="b">
        <f t="shared" ref="Y74:Y98" si="25">IF(S74,S74&gt;=31,S74&lt;31)</f>
        <v>0</v>
      </c>
      <c r="Z74" s="40" t="b">
        <f t="shared" si="19"/>
        <v>1</v>
      </c>
      <c r="AA74" s="40" t="b">
        <f t="shared" si="23"/>
        <v>1</v>
      </c>
      <c r="AB74" s="40" t="b">
        <f t="shared" si="20"/>
        <v>0</v>
      </c>
    </row>
    <row r="75" spans="1:28" s="5" customFormat="1" x14ac:dyDescent="0.3">
      <c r="A75" s="5">
        <f t="shared" si="24"/>
        <v>74</v>
      </c>
      <c r="B75" s="189" t="s">
        <v>125</v>
      </c>
      <c r="C75" s="189" t="s">
        <v>158</v>
      </c>
      <c r="D75" s="242" t="s">
        <v>75</v>
      </c>
      <c r="E75" s="190" t="s">
        <v>777</v>
      </c>
      <c r="F75" s="3" t="s">
        <v>19</v>
      </c>
      <c r="G75" s="91">
        <v>31</v>
      </c>
      <c r="H75" s="91">
        <v>31</v>
      </c>
      <c r="I75" s="91">
        <v>36</v>
      </c>
      <c r="J75" s="91">
        <v>36</v>
      </c>
      <c r="K75" s="1">
        <f t="shared" si="14"/>
        <v>33.5</v>
      </c>
      <c r="L75" s="1">
        <f t="shared" si="21"/>
        <v>67</v>
      </c>
      <c r="M75" s="91">
        <v>42</v>
      </c>
      <c r="N75" s="91">
        <v>55</v>
      </c>
      <c r="O75" s="5">
        <v>67</v>
      </c>
      <c r="P75" s="7">
        <v>0</v>
      </c>
      <c r="Q75" s="6">
        <f t="shared" si="15"/>
        <v>41</v>
      </c>
      <c r="R75" s="7">
        <v>40</v>
      </c>
      <c r="S75" s="94">
        <v>35</v>
      </c>
      <c r="T75" s="5">
        <v>33</v>
      </c>
      <c r="U75" s="6">
        <f t="shared" si="16"/>
        <v>216</v>
      </c>
      <c r="V75" s="11" t="b">
        <f t="shared" si="17"/>
        <v>1</v>
      </c>
      <c r="W75" s="11" t="b">
        <f t="shared" si="22"/>
        <v>0</v>
      </c>
      <c r="X75" s="40" t="b">
        <f t="shared" si="18"/>
        <v>1</v>
      </c>
      <c r="Y75" s="40" t="b">
        <f t="shared" si="25"/>
        <v>1</v>
      </c>
      <c r="Z75" s="40" t="b">
        <f t="shared" si="19"/>
        <v>0</v>
      </c>
      <c r="AA75" s="40" t="b">
        <f t="shared" si="23"/>
        <v>1</v>
      </c>
      <c r="AB75" s="40" t="b">
        <f t="shared" si="20"/>
        <v>0</v>
      </c>
    </row>
    <row r="76" spans="1:28" s="5" customFormat="1" x14ac:dyDescent="0.3">
      <c r="A76" s="5">
        <f t="shared" si="24"/>
        <v>75</v>
      </c>
      <c r="B76" s="189" t="s">
        <v>125</v>
      </c>
      <c r="C76" s="189" t="s">
        <v>1196</v>
      </c>
      <c r="D76" s="242" t="s">
        <v>516</v>
      </c>
      <c r="E76" s="190" t="s">
        <v>519</v>
      </c>
      <c r="F76" s="3" t="s">
        <v>19</v>
      </c>
      <c r="G76" s="91">
        <v>34</v>
      </c>
      <c r="H76" s="91">
        <v>36</v>
      </c>
      <c r="I76" s="91">
        <v>36</v>
      </c>
      <c r="J76" s="91">
        <v>38</v>
      </c>
      <c r="K76" s="1">
        <f t="shared" si="14"/>
        <v>36</v>
      </c>
      <c r="L76" s="1">
        <f t="shared" si="21"/>
        <v>72</v>
      </c>
      <c r="M76" s="91">
        <v>64</v>
      </c>
      <c r="N76" s="91">
        <v>74</v>
      </c>
      <c r="O76" s="5">
        <v>75</v>
      </c>
      <c r="P76" s="7">
        <v>0</v>
      </c>
      <c r="Q76" s="6">
        <f t="shared" si="15"/>
        <v>53.25</v>
      </c>
      <c r="R76" s="7">
        <v>40</v>
      </c>
      <c r="S76" s="94">
        <v>27</v>
      </c>
      <c r="T76" s="5">
        <v>36</v>
      </c>
      <c r="U76" s="6">
        <f t="shared" si="16"/>
        <v>228.25</v>
      </c>
      <c r="V76" s="11" t="b">
        <f t="shared" si="17"/>
        <v>1</v>
      </c>
      <c r="W76" s="11" t="b">
        <f t="shared" si="22"/>
        <v>0</v>
      </c>
      <c r="X76" s="40" t="b">
        <f t="shared" si="18"/>
        <v>1</v>
      </c>
      <c r="Y76" s="40" t="b">
        <f t="shared" si="25"/>
        <v>0</v>
      </c>
      <c r="Z76" s="40" t="b">
        <f t="shared" si="19"/>
        <v>1</v>
      </c>
      <c r="AA76" s="40" t="b">
        <f t="shared" si="23"/>
        <v>1</v>
      </c>
      <c r="AB76" s="40" t="b">
        <f t="shared" si="20"/>
        <v>0</v>
      </c>
    </row>
    <row r="77" spans="1:28" x14ac:dyDescent="0.3">
      <c r="A77" s="5">
        <f t="shared" si="24"/>
        <v>76</v>
      </c>
      <c r="B77" s="189" t="s">
        <v>381</v>
      </c>
      <c r="C77" s="189" t="s">
        <v>1148</v>
      </c>
      <c r="D77" s="242" t="s">
        <v>376</v>
      </c>
      <c r="E77" s="190" t="s">
        <v>380</v>
      </c>
      <c r="F77" s="3" t="s">
        <v>19</v>
      </c>
      <c r="G77" s="91">
        <v>35</v>
      </c>
      <c r="H77" s="91">
        <v>40</v>
      </c>
      <c r="I77" s="91">
        <v>38</v>
      </c>
      <c r="J77" s="91">
        <v>38</v>
      </c>
      <c r="K77" s="1">
        <f t="shared" si="14"/>
        <v>37.75</v>
      </c>
      <c r="L77" s="1">
        <f t="shared" si="21"/>
        <v>75.5</v>
      </c>
      <c r="M77" s="91">
        <v>77</v>
      </c>
      <c r="N77" s="91">
        <v>72</v>
      </c>
      <c r="O77" s="5">
        <v>73</v>
      </c>
      <c r="P77" s="7">
        <v>80</v>
      </c>
      <c r="Q77" s="6">
        <f t="shared" si="15"/>
        <v>75.5</v>
      </c>
      <c r="R77" s="7">
        <v>40</v>
      </c>
      <c r="S77" s="94">
        <v>40</v>
      </c>
      <c r="T77" s="5">
        <v>42</v>
      </c>
      <c r="U77" s="6">
        <f t="shared" si="16"/>
        <v>273</v>
      </c>
      <c r="V77" s="11" t="b">
        <f t="shared" si="17"/>
        <v>1</v>
      </c>
      <c r="W77" s="11" t="b">
        <f t="shared" si="22"/>
        <v>1</v>
      </c>
      <c r="X77" s="40" t="b">
        <f t="shared" si="18"/>
        <v>1</v>
      </c>
      <c r="Y77" s="40" t="b">
        <f t="shared" si="25"/>
        <v>1</v>
      </c>
      <c r="Z77" s="40" t="b">
        <f t="shared" si="19"/>
        <v>1</v>
      </c>
      <c r="AA77" s="40" t="b">
        <f t="shared" si="23"/>
        <v>1</v>
      </c>
      <c r="AB77" s="40" t="b">
        <f t="shared" si="20"/>
        <v>1</v>
      </c>
    </row>
    <row r="78" spans="1:28" s="5" customFormat="1" x14ac:dyDescent="0.3">
      <c r="A78" s="5">
        <f t="shared" si="24"/>
        <v>77</v>
      </c>
      <c r="B78" s="189" t="s">
        <v>952</v>
      </c>
      <c r="C78" s="189" t="s">
        <v>1298</v>
      </c>
      <c r="D78" s="242" t="s">
        <v>950</v>
      </c>
      <c r="E78" s="190" t="s">
        <v>951</v>
      </c>
      <c r="F78" s="3" t="s">
        <v>19</v>
      </c>
      <c r="G78" s="91">
        <v>39</v>
      </c>
      <c r="H78" s="91">
        <v>38</v>
      </c>
      <c r="I78" s="91">
        <v>37</v>
      </c>
      <c r="J78" s="91">
        <v>37</v>
      </c>
      <c r="K78" s="1">
        <f t="shared" si="14"/>
        <v>37.75</v>
      </c>
      <c r="L78" s="1">
        <f t="shared" si="21"/>
        <v>75.5</v>
      </c>
      <c r="M78" s="91">
        <v>76</v>
      </c>
      <c r="N78" s="91">
        <v>73</v>
      </c>
      <c r="O78" s="5">
        <v>74</v>
      </c>
      <c r="P78" s="7">
        <v>80</v>
      </c>
      <c r="Q78" s="6">
        <f t="shared" si="15"/>
        <v>75.75</v>
      </c>
      <c r="R78" s="7">
        <v>30</v>
      </c>
      <c r="S78" s="94">
        <v>39</v>
      </c>
      <c r="T78" s="5">
        <v>27</v>
      </c>
      <c r="U78" s="6">
        <f t="shared" si="16"/>
        <v>247.25</v>
      </c>
      <c r="V78" s="11" t="b">
        <f t="shared" si="17"/>
        <v>1</v>
      </c>
      <c r="W78" s="11" t="b">
        <f t="shared" si="22"/>
        <v>1</v>
      </c>
      <c r="X78" s="40" t="b">
        <f t="shared" si="18"/>
        <v>0</v>
      </c>
      <c r="Y78" s="40" t="b">
        <f t="shared" si="25"/>
        <v>1</v>
      </c>
      <c r="Z78" s="40" t="b">
        <f t="shared" si="19"/>
        <v>0</v>
      </c>
      <c r="AA78" s="40" t="b">
        <f t="shared" si="23"/>
        <v>1</v>
      </c>
      <c r="AB78" s="40" t="b">
        <f t="shared" si="20"/>
        <v>0</v>
      </c>
    </row>
    <row r="79" spans="1:28" s="5" customFormat="1" x14ac:dyDescent="0.3">
      <c r="A79" s="5">
        <f t="shared" si="24"/>
        <v>78</v>
      </c>
      <c r="B79" s="189" t="s">
        <v>87</v>
      </c>
      <c r="C79" s="189" t="s">
        <v>1154</v>
      </c>
      <c r="D79" s="242" t="s">
        <v>75</v>
      </c>
      <c r="E79" s="190" t="s">
        <v>783</v>
      </c>
      <c r="F79" s="3" t="s">
        <v>19</v>
      </c>
      <c r="G79" s="91">
        <v>35</v>
      </c>
      <c r="H79" s="91">
        <v>38</v>
      </c>
      <c r="I79" s="91">
        <v>35</v>
      </c>
      <c r="J79" s="91">
        <v>37</v>
      </c>
      <c r="K79" s="1">
        <f t="shared" si="14"/>
        <v>36.25</v>
      </c>
      <c r="L79" s="1">
        <f t="shared" si="21"/>
        <v>72.5</v>
      </c>
      <c r="M79" s="91">
        <v>45</v>
      </c>
      <c r="N79" s="91">
        <v>58</v>
      </c>
      <c r="O79" s="5">
        <v>75</v>
      </c>
      <c r="P79" s="7">
        <v>80</v>
      </c>
      <c r="Q79" s="6">
        <f t="shared" si="15"/>
        <v>64.5</v>
      </c>
      <c r="R79" s="7">
        <v>40</v>
      </c>
      <c r="S79" s="94">
        <v>35</v>
      </c>
      <c r="T79" s="5">
        <v>37</v>
      </c>
      <c r="U79" s="6">
        <f t="shared" si="16"/>
        <v>249</v>
      </c>
      <c r="V79" s="11" t="b">
        <f t="shared" si="17"/>
        <v>1</v>
      </c>
      <c r="W79" s="11" t="b">
        <f t="shared" si="22"/>
        <v>1</v>
      </c>
      <c r="X79" s="40" t="b">
        <f t="shared" si="18"/>
        <v>1</v>
      </c>
      <c r="Y79" s="40" t="b">
        <f t="shared" si="25"/>
        <v>1</v>
      </c>
      <c r="Z79" s="40" t="b">
        <f t="shared" si="19"/>
        <v>1</v>
      </c>
      <c r="AA79" s="40" t="b">
        <f t="shared" si="23"/>
        <v>1</v>
      </c>
      <c r="AB79" s="40" t="b">
        <f t="shared" si="20"/>
        <v>1</v>
      </c>
    </row>
    <row r="80" spans="1:28" s="5" customFormat="1" x14ac:dyDescent="0.3">
      <c r="A80" s="5">
        <f t="shared" si="24"/>
        <v>79</v>
      </c>
      <c r="B80" s="189" t="s">
        <v>251</v>
      </c>
      <c r="C80" s="189" t="s">
        <v>86</v>
      </c>
      <c r="D80" s="242" t="s">
        <v>246</v>
      </c>
      <c r="E80" s="190" t="s">
        <v>250</v>
      </c>
      <c r="F80" s="3" t="s">
        <v>19</v>
      </c>
      <c r="G80" s="91">
        <v>37</v>
      </c>
      <c r="H80" s="91">
        <v>34</v>
      </c>
      <c r="I80" s="91">
        <v>32</v>
      </c>
      <c r="J80" s="91">
        <v>38</v>
      </c>
      <c r="K80" s="1">
        <f t="shared" si="14"/>
        <v>35.25</v>
      </c>
      <c r="L80" s="1">
        <f t="shared" si="21"/>
        <v>70.5</v>
      </c>
      <c r="M80" s="91">
        <v>50</v>
      </c>
      <c r="N80" s="91">
        <v>56</v>
      </c>
      <c r="O80" s="5">
        <v>72</v>
      </c>
      <c r="P80" s="7">
        <v>76</v>
      </c>
      <c r="Q80" s="6">
        <f t="shared" si="15"/>
        <v>63.5</v>
      </c>
      <c r="R80" s="7">
        <v>40</v>
      </c>
      <c r="S80" s="94">
        <v>35.5</v>
      </c>
      <c r="T80" s="5">
        <v>40</v>
      </c>
      <c r="U80" s="6">
        <f t="shared" si="16"/>
        <v>249.5</v>
      </c>
      <c r="V80" s="11" t="b">
        <f t="shared" si="17"/>
        <v>1</v>
      </c>
      <c r="W80" s="11" t="b">
        <f t="shared" si="22"/>
        <v>1</v>
      </c>
      <c r="X80" s="40" t="b">
        <f t="shared" si="18"/>
        <v>1</v>
      </c>
      <c r="Y80" s="40" t="b">
        <f t="shared" si="25"/>
        <v>1</v>
      </c>
      <c r="Z80" s="40" t="b">
        <f t="shared" si="19"/>
        <v>1</v>
      </c>
      <c r="AA80" s="40" t="b">
        <f t="shared" si="23"/>
        <v>1</v>
      </c>
      <c r="AB80" s="40" t="b">
        <f t="shared" si="20"/>
        <v>1</v>
      </c>
    </row>
    <row r="81" spans="1:28" s="5" customFormat="1" x14ac:dyDescent="0.3">
      <c r="A81" s="5">
        <f t="shared" si="24"/>
        <v>80</v>
      </c>
      <c r="B81" s="189" t="s">
        <v>668</v>
      </c>
      <c r="C81" s="189" t="s">
        <v>1208</v>
      </c>
      <c r="D81" s="242" t="s">
        <v>666</v>
      </c>
      <c r="E81" s="190" t="s">
        <v>667</v>
      </c>
      <c r="F81" s="3" t="s">
        <v>19</v>
      </c>
      <c r="G81" s="91">
        <v>38</v>
      </c>
      <c r="H81" s="91">
        <v>38</v>
      </c>
      <c r="I81" s="91">
        <v>33</v>
      </c>
      <c r="J81" s="91">
        <v>38</v>
      </c>
      <c r="K81" s="1">
        <f t="shared" si="14"/>
        <v>36.75</v>
      </c>
      <c r="L81" s="1">
        <f t="shared" si="21"/>
        <v>73.5</v>
      </c>
      <c r="M81" s="91">
        <v>75</v>
      </c>
      <c r="N81" s="91">
        <v>67</v>
      </c>
      <c r="O81" s="5">
        <v>72</v>
      </c>
      <c r="P81" s="7">
        <v>80</v>
      </c>
      <c r="Q81" s="6">
        <f t="shared" si="15"/>
        <v>73.5</v>
      </c>
      <c r="R81" s="7">
        <v>40</v>
      </c>
      <c r="S81" s="94">
        <v>35</v>
      </c>
      <c r="T81" s="5">
        <v>39</v>
      </c>
      <c r="U81" s="6">
        <f t="shared" si="16"/>
        <v>261</v>
      </c>
      <c r="V81" s="11" t="b">
        <f t="shared" si="17"/>
        <v>1</v>
      </c>
      <c r="W81" s="11" t="b">
        <f t="shared" si="22"/>
        <v>1</v>
      </c>
      <c r="X81" s="40" t="b">
        <f t="shared" si="18"/>
        <v>1</v>
      </c>
      <c r="Y81" s="40" t="b">
        <f t="shared" si="25"/>
        <v>1</v>
      </c>
      <c r="Z81" s="40" t="b">
        <f t="shared" si="19"/>
        <v>1</v>
      </c>
      <c r="AA81" s="40" t="b">
        <f t="shared" si="23"/>
        <v>1</v>
      </c>
      <c r="AB81" s="40" t="b">
        <f t="shared" si="20"/>
        <v>1</v>
      </c>
    </row>
    <row r="82" spans="1:28" s="5" customFormat="1" x14ac:dyDescent="0.3">
      <c r="A82" s="5">
        <f t="shared" si="24"/>
        <v>81</v>
      </c>
      <c r="B82" s="189" t="s">
        <v>331</v>
      </c>
      <c r="C82" s="189" t="s">
        <v>1132</v>
      </c>
      <c r="D82" s="242" t="s">
        <v>323</v>
      </c>
      <c r="E82" s="190" t="s">
        <v>330</v>
      </c>
      <c r="F82" s="3" t="s">
        <v>19</v>
      </c>
      <c r="G82" s="91">
        <v>36</v>
      </c>
      <c r="H82" s="91">
        <v>38</v>
      </c>
      <c r="I82" s="91">
        <v>37</v>
      </c>
      <c r="J82" s="91">
        <v>38</v>
      </c>
      <c r="K82" s="1">
        <f t="shared" si="14"/>
        <v>37.25</v>
      </c>
      <c r="L82" s="1">
        <f t="shared" si="21"/>
        <v>74.5</v>
      </c>
      <c r="M82" s="91">
        <v>60</v>
      </c>
      <c r="N82" s="91">
        <v>61</v>
      </c>
      <c r="O82" s="5">
        <v>68</v>
      </c>
      <c r="P82" s="7">
        <v>77</v>
      </c>
      <c r="Q82" s="6">
        <f t="shared" si="15"/>
        <v>66.5</v>
      </c>
      <c r="R82" s="7">
        <v>30</v>
      </c>
      <c r="S82" s="94">
        <v>38</v>
      </c>
      <c r="T82" s="5">
        <v>29</v>
      </c>
      <c r="U82" s="6">
        <f t="shared" si="16"/>
        <v>238</v>
      </c>
      <c r="V82" s="11" t="b">
        <f t="shared" si="17"/>
        <v>1</v>
      </c>
      <c r="W82" s="11" t="b">
        <f t="shared" si="22"/>
        <v>1</v>
      </c>
      <c r="X82" s="40" t="b">
        <f t="shared" si="18"/>
        <v>0</v>
      </c>
      <c r="Y82" s="40" t="b">
        <f t="shared" si="25"/>
        <v>1</v>
      </c>
      <c r="Z82" s="40" t="b">
        <f t="shared" si="19"/>
        <v>0</v>
      </c>
      <c r="AA82" s="40" t="b">
        <f t="shared" si="23"/>
        <v>1</v>
      </c>
      <c r="AB82" s="40" t="b">
        <f t="shared" si="20"/>
        <v>0</v>
      </c>
    </row>
    <row r="83" spans="1:28" s="5" customFormat="1" x14ac:dyDescent="0.3">
      <c r="A83" s="5">
        <f t="shared" si="24"/>
        <v>82</v>
      </c>
      <c r="B83" s="189" t="s">
        <v>1249</v>
      </c>
      <c r="C83" s="189" t="s">
        <v>1250</v>
      </c>
      <c r="D83" s="242" t="s">
        <v>719</v>
      </c>
      <c r="E83" s="190" t="s">
        <v>720</v>
      </c>
      <c r="F83" s="3" t="s">
        <v>19</v>
      </c>
      <c r="G83" s="91">
        <v>40</v>
      </c>
      <c r="H83" s="91">
        <v>33</v>
      </c>
      <c r="I83" s="91">
        <v>37</v>
      </c>
      <c r="J83" s="91">
        <v>40</v>
      </c>
      <c r="K83" s="1">
        <f t="shared" si="14"/>
        <v>37.5</v>
      </c>
      <c r="L83" s="1">
        <f t="shared" si="21"/>
        <v>75</v>
      </c>
      <c r="M83" s="91">
        <v>74</v>
      </c>
      <c r="N83" s="91">
        <v>63</v>
      </c>
      <c r="O83" s="5">
        <v>74</v>
      </c>
      <c r="P83" s="7">
        <v>0</v>
      </c>
      <c r="Q83" s="6">
        <f t="shared" si="15"/>
        <v>52.75</v>
      </c>
      <c r="R83" s="7">
        <v>30</v>
      </c>
      <c r="S83" s="94">
        <v>32</v>
      </c>
      <c r="T83" s="5">
        <v>36</v>
      </c>
      <c r="U83" s="6">
        <f t="shared" si="16"/>
        <v>225.75</v>
      </c>
      <c r="V83" s="11" t="b">
        <f t="shared" si="17"/>
        <v>1</v>
      </c>
      <c r="W83" s="11" t="b">
        <f t="shared" si="22"/>
        <v>0</v>
      </c>
      <c r="X83" s="40" t="b">
        <f t="shared" si="18"/>
        <v>0</v>
      </c>
      <c r="Y83" s="40" t="b">
        <f t="shared" si="25"/>
        <v>1</v>
      </c>
      <c r="Z83" s="40" t="b">
        <f t="shared" si="19"/>
        <v>1</v>
      </c>
      <c r="AA83" s="40" t="b">
        <f t="shared" si="23"/>
        <v>1</v>
      </c>
      <c r="AB83" s="40" t="b">
        <f t="shared" si="20"/>
        <v>0</v>
      </c>
    </row>
    <row r="84" spans="1:28" s="5" customFormat="1" x14ac:dyDescent="0.3">
      <c r="A84" s="5">
        <f t="shared" si="24"/>
        <v>83</v>
      </c>
      <c r="B84" s="189" t="s">
        <v>894</v>
      </c>
      <c r="C84" s="189" t="s">
        <v>1287</v>
      </c>
      <c r="D84" s="242" t="s">
        <v>884</v>
      </c>
      <c r="E84" s="190" t="s">
        <v>893</v>
      </c>
      <c r="F84" s="3" t="s">
        <v>19</v>
      </c>
      <c r="G84" s="91">
        <v>37</v>
      </c>
      <c r="H84" s="91">
        <v>34</v>
      </c>
      <c r="I84" s="91">
        <v>40</v>
      </c>
      <c r="J84" s="91">
        <v>38</v>
      </c>
      <c r="K84" s="1">
        <f t="shared" si="14"/>
        <v>37.25</v>
      </c>
      <c r="L84" s="1">
        <f t="shared" si="21"/>
        <v>74.5</v>
      </c>
      <c r="M84" s="91">
        <v>27</v>
      </c>
      <c r="N84" s="91">
        <v>46</v>
      </c>
      <c r="O84" s="5">
        <v>69</v>
      </c>
      <c r="P84" s="7">
        <v>65</v>
      </c>
      <c r="Q84" s="6">
        <f t="shared" si="15"/>
        <v>51.75</v>
      </c>
      <c r="R84" s="7">
        <v>30</v>
      </c>
      <c r="S84" s="94">
        <v>9</v>
      </c>
      <c r="T84" s="5">
        <v>38</v>
      </c>
      <c r="U84" s="6">
        <f t="shared" si="16"/>
        <v>203.25</v>
      </c>
      <c r="V84" s="11" t="b">
        <f t="shared" si="17"/>
        <v>1</v>
      </c>
      <c r="W84" s="11" t="b">
        <f t="shared" si="22"/>
        <v>0</v>
      </c>
      <c r="X84" s="40" t="b">
        <f t="shared" si="18"/>
        <v>0</v>
      </c>
      <c r="Y84" s="40" t="b">
        <f t="shared" si="25"/>
        <v>0</v>
      </c>
      <c r="Z84" s="40" t="b">
        <f t="shared" si="19"/>
        <v>1</v>
      </c>
      <c r="AA84" s="40" t="b">
        <f t="shared" si="23"/>
        <v>0</v>
      </c>
      <c r="AB84" s="40" t="b">
        <f t="shared" si="20"/>
        <v>0</v>
      </c>
    </row>
    <row r="85" spans="1:28" s="5" customFormat="1" x14ac:dyDescent="0.3">
      <c r="A85" s="5">
        <f t="shared" si="24"/>
        <v>84</v>
      </c>
      <c r="B85" s="189" t="s">
        <v>1151</v>
      </c>
      <c r="C85" s="189" t="s">
        <v>1152</v>
      </c>
      <c r="D85" s="242" t="s">
        <v>376</v>
      </c>
      <c r="E85" s="190" t="s">
        <v>398</v>
      </c>
      <c r="F85" s="3" t="s">
        <v>19</v>
      </c>
      <c r="G85" s="91">
        <v>34</v>
      </c>
      <c r="H85" s="91">
        <v>32</v>
      </c>
      <c r="I85" s="91">
        <v>37</v>
      </c>
      <c r="J85" s="91">
        <v>38</v>
      </c>
      <c r="K85" s="1">
        <f t="shared" si="14"/>
        <v>35.25</v>
      </c>
      <c r="L85" s="1">
        <f t="shared" si="21"/>
        <v>70.5</v>
      </c>
      <c r="M85" s="91">
        <v>73</v>
      </c>
      <c r="N85" s="91">
        <v>74</v>
      </c>
      <c r="O85" s="5">
        <v>75</v>
      </c>
      <c r="P85" s="7">
        <v>77</v>
      </c>
      <c r="Q85" s="6">
        <f t="shared" si="15"/>
        <v>74.75</v>
      </c>
      <c r="R85" s="7">
        <v>30</v>
      </c>
      <c r="S85" s="94">
        <v>40</v>
      </c>
      <c r="T85" s="5">
        <v>33</v>
      </c>
      <c r="U85" s="6">
        <f t="shared" si="16"/>
        <v>248.25</v>
      </c>
      <c r="V85" s="11" t="b">
        <f t="shared" si="17"/>
        <v>1</v>
      </c>
      <c r="W85" s="11" t="b">
        <f t="shared" si="22"/>
        <v>1</v>
      </c>
      <c r="X85" s="40" t="b">
        <f t="shared" si="18"/>
        <v>0</v>
      </c>
      <c r="Y85" s="40" t="b">
        <f t="shared" si="25"/>
        <v>1</v>
      </c>
      <c r="Z85" s="40" t="b">
        <f t="shared" si="19"/>
        <v>0</v>
      </c>
      <c r="AA85" s="40" t="b">
        <f t="shared" si="23"/>
        <v>1</v>
      </c>
      <c r="AB85" s="40" t="b">
        <f t="shared" si="20"/>
        <v>0</v>
      </c>
    </row>
    <row r="86" spans="1:28" s="5" customFormat="1" x14ac:dyDescent="0.3">
      <c r="A86" s="5">
        <f t="shared" si="24"/>
        <v>85</v>
      </c>
      <c r="B86" s="189" t="s">
        <v>1271</v>
      </c>
      <c r="C86" s="189" t="s">
        <v>1272</v>
      </c>
      <c r="D86" s="242" t="s">
        <v>75</v>
      </c>
      <c r="E86" s="190" t="s">
        <v>790</v>
      </c>
      <c r="F86" s="3" t="s">
        <v>19</v>
      </c>
      <c r="G86" s="91">
        <v>35</v>
      </c>
      <c r="H86" s="91">
        <v>30</v>
      </c>
      <c r="I86" s="91">
        <v>33</v>
      </c>
      <c r="J86" s="91">
        <v>38</v>
      </c>
      <c r="K86" s="1">
        <f t="shared" si="14"/>
        <v>34</v>
      </c>
      <c r="L86" s="1">
        <f t="shared" si="21"/>
        <v>68</v>
      </c>
      <c r="M86" s="91">
        <v>50</v>
      </c>
      <c r="N86" s="91">
        <v>76</v>
      </c>
      <c r="O86" s="5">
        <v>72</v>
      </c>
      <c r="P86" s="7">
        <v>80</v>
      </c>
      <c r="Q86" s="6">
        <f t="shared" si="15"/>
        <v>69.5</v>
      </c>
      <c r="R86" s="7">
        <v>30</v>
      </c>
      <c r="S86" s="94">
        <v>41.5</v>
      </c>
      <c r="T86" s="5">
        <v>27</v>
      </c>
      <c r="U86" s="6">
        <f t="shared" si="16"/>
        <v>236</v>
      </c>
      <c r="V86" s="11" t="b">
        <f t="shared" si="17"/>
        <v>1</v>
      </c>
      <c r="W86" s="11" t="b">
        <f t="shared" si="22"/>
        <v>1</v>
      </c>
      <c r="X86" s="40" t="b">
        <f t="shared" si="18"/>
        <v>0</v>
      </c>
      <c r="Y86" s="40" t="b">
        <f t="shared" si="25"/>
        <v>1</v>
      </c>
      <c r="Z86" s="40" t="b">
        <f t="shared" si="19"/>
        <v>0</v>
      </c>
      <c r="AA86" s="40" t="b">
        <f t="shared" si="23"/>
        <v>1</v>
      </c>
      <c r="AB86" s="40" t="b">
        <f t="shared" si="20"/>
        <v>0</v>
      </c>
    </row>
    <row r="87" spans="1:28" s="5" customFormat="1" x14ac:dyDescent="0.3">
      <c r="A87" s="5">
        <f t="shared" si="24"/>
        <v>86</v>
      </c>
      <c r="B87" s="189" t="s">
        <v>601</v>
      </c>
      <c r="C87" s="189" t="s">
        <v>94</v>
      </c>
      <c r="D87" s="242" t="s">
        <v>595</v>
      </c>
      <c r="E87" s="190" t="s">
        <v>600</v>
      </c>
      <c r="F87" s="3" t="s">
        <v>19</v>
      </c>
      <c r="G87" s="91">
        <v>32</v>
      </c>
      <c r="H87" s="91">
        <v>35</v>
      </c>
      <c r="I87" s="91">
        <v>40</v>
      </c>
      <c r="J87" s="91">
        <v>36</v>
      </c>
      <c r="K87" s="1">
        <f t="shared" si="14"/>
        <v>35.75</v>
      </c>
      <c r="L87" s="1">
        <f t="shared" si="21"/>
        <v>71.5</v>
      </c>
      <c r="M87" s="91">
        <v>0</v>
      </c>
      <c r="N87" s="91">
        <v>42</v>
      </c>
      <c r="O87" s="5">
        <v>63</v>
      </c>
      <c r="P87" s="7">
        <v>76</v>
      </c>
      <c r="Q87" s="6">
        <f t="shared" si="15"/>
        <v>45.25</v>
      </c>
      <c r="R87" s="7">
        <v>30</v>
      </c>
      <c r="S87" s="94">
        <v>33</v>
      </c>
      <c r="T87" s="5">
        <v>44</v>
      </c>
      <c r="U87" s="6">
        <f t="shared" si="16"/>
        <v>223.75</v>
      </c>
      <c r="V87" s="11" t="b">
        <f t="shared" si="17"/>
        <v>1</v>
      </c>
      <c r="W87" s="11" t="b">
        <f t="shared" si="22"/>
        <v>0</v>
      </c>
      <c r="X87" s="40" t="b">
        <f t="shared" si="18"/>
        <v>0</v>
      </c>
      <c r="Y87" s="40" t="b">
        <f t="shared" si="25"/>
        <v>1</v>
      </c>
      <c r="Z87" s="40" t="b">
        <f t="shared" si="19"/>
        <v>1</v>
      </c>
      <c r="AA87" s="40" t="b">
        <f t="shared" si="23"/>
        <v>1</v>
      </c>
      <c r="AB87" s="40" t="b">
        <f t="shared" si="20"/>
        <v>0</v>
      </c>
    </row>
    <row r="88" spans="1:28" s="5" customFormat="1" x14ac:dyDescent="0.3">
      <c r="A88" s="5">
        <f t="shared" si="24"/>
        <v>87</v>
      </c>
      <c r="B88" s="189" t="s">
        <v>629</v>
      </c>
      <c r="C88" s="189" t="s">
        <v>1222</v>
      </c>
      <c r="D88" s="242" t="s">
        <v>625</v>
      </c>
      <c r="E88" s="190" t="s">
        <v>628</v>
      </c>
      <c r="F88" s="3" t="s">
        <v>19</v>
      </c>
      <c r="G88" s="91">
        <v>37</v>
      </c>
      <c r="H88" s="91">
        <v>37</v>
      </c>
      <c r="I88" s="91">
        <v>40</v>
      </c>
      <c r="J88" s="91">
        <v>40</v>
      </c>
      <c r="K88" s="1">
        <f t="shared" si="14"/>
        <v>38.5</v>
      </c>
      <c r="L88" s="1">
        <f t="shared" si="21"/>
        <v>77</v>
      </c>
      <c r="M88" s="91">
        <v>62</v>
      </c>
      <c r="N88" s="91">
        <v>61</v>
      </c>
      <c r="O88" s="5">
        <v>74</v>
      </c>
      <c r="P88" s="7">
        <v>77</v>
      </c>
      <c r="Q88" s="6">
        <f t="shared" si="15"/>
        <v>68.5</v>
      </c>
      <c r="R88" s="7">
        <v>30</v>
      </c>
      <c r="S88" s="94">
        <v>24</v>
      </c>
      <c r="T88" s="5">
        <v>34</v>
      </c>
      <c r="U88" s="6">
        <f t="shared" si="16"/>
        <v>233.5</v>
      </c>
      <c r="V88" s="11" t="b">
        <f t="shared" si="17"/>
        <v>1</v>
      </c>
      <c r="W88" s="11" t="b">
        <f t="shared" si="22"/>
        <v>1</v>
      </c>
      <c r="X88" s="40" t="b">
        <f t="shared" si="18"/>
        <v>0</v>
      </c>
      <c r="Y88" s="40" t="b">
        <f t="shared" si="25"/>
        <v>0</v>
      </c>
      <c r="Z88" s="40" t="b">
        <f t="shared" si="19"/>
        <v>0</v>
      </c>
      <c r="AA88" s="40" t="b">
        <f t="shared" si="23"/>
        <v>1</v>
      </c>
      <c r="AB88" s="40" t="b">
        <f t="shared" si="20"/>
        <v>0</v>
      </c>
    </row>
    <row r="89" spans="1:28" s="5" customFormat="1" x14ac:dyDescent="0.3">
      <c r="A89" s="5">
        <f t="shared" si="24"/>
        <v>88</v>
      </c>
      <c r="B89" s="189" t="s">
        <v>747</v>
      </c>
      <c r="C89" s="189" t="s">
        <v>1256</v>
      </c>
      <c r="D89" s="242" t="s">
        <v>84</v>
      </c>
      <c r="E89" s="190" t="s">
        <v>746</v>
      </c>
      <c r="F89" s="3" t="s">
        <v>19</v>
      </c>
      <c r="G89" s="91">
        <v>35</v>
      </c>
      <c r="H89" s="91">
        <v>38</v>
      </c>
      <c r="I89" s="91">
        <v>32</v>
      </c>
      <c r="J89" s="91">
        <v>38</v>
      </c>
      <c r="K89" s="1">
        <f t="shared" si="14"/>
        <v>35.75</v>
      </c>
      <c r="L89" s="1">
        <f t="shared" si="21"/>
        <v>71.5</v>
      </c>
      <c r="M89" s="91">
        <v>75</v>
      </c>
      <c r="N89" s="91">
        <v>79</v>
      </c>
      <c r="O89" s="5">
        <v>76</v>
      </c>
      <c r="P89" s="7">
        <v>80</v>
      </c>
      <c r="Q89" s="6">
        <f t="shared" si="15"/>
        <v>77.5</v>
      </c>
      <c r="R89" s="7">
        <v>30</v>
      </c>
      <c r="S89" s="94">
        <v>41</v>
      </c>
      <c r="T89" s="5">
        <v>39</v>
      </c>
      <c r="U89" s="6">
        <f t="shared" si="16"/>
        <v>259</v>
      </c>
      <c r="V89" s="11" t="b">
        <f t="shared" si="17"/>
        <v>1</v>
      </c>
      <c r="W89" s="11" t="b">
        <f t="shared" si="22"/>
        <v>1</v>
      </c>
      <c r="X89" s="40" t="b">
        <f t="shared" si="18"/>
        <v>0</v>
      </c>
      <c r="Y89" s="40" t="b">
        <f t="shared" si="25"/>
        <v>1</v>
      </c>
      <c r="Z89" s="40" t="b">
        <f t="shared" si="19"/>
        <v>1</v>
      </c>
      <c r="AA89" s="40" t="b">
        <f t="shared" si="23"/>
        <v>1</v>
      </c>
      <c r="AB89" s="40" t="b">
        <f t="shared" si="20"/>
        <v>0</v>
      </c>
    </row>
    <row r="90" spans="1:28" s="5" customFormat="1" x14ac:dyDescent="0.3">
      <c r="A90" s="5">
        <f t="shared" si="24"/>
        <v>89</v>
      </c>
      <c r="B90" s="189" t="s">
        <v>982</v>
      </c>
      <c r="C90" s="189" t="s">
        <v>765</v>
      </c>
      <c r="D90" s="242" t="s">
        <v>950</v>
      </c>
      <c r="E90" s="190" t="s">
        <v>981</v>
      </c>
      <c r="F90" s="3" t="s">
        <v>19</v>
      </c>
      <c r="G90" s="91">
        <v>38</v>
      </c>
      <c r="H90" s="91">
        <v>35</v>
      </c>
      <c r="I90" s="91">
        <v>37</v>
      </c>
      <c r="J90" s="91">
        <v>38</v>
      </c>
      <c r="K90" s="1">
        <f t="shared" si="14"/>
        <v>37</v>
      </c>
      <c r="L90" s="1">
        <f t="shared" si="21"/>
        <v>74</v>
      </c>
      <c r="M90" s="91">
        <v>72</v>
      </c>
      <c r="N90" s="91">
        <v>71</v>
      </c>
      <c r="O90" s="5">
        <v>73</v>
      </c>
      <c r="P90" s="7">
        <v>80</v>
      </c>
      <c r="Q90" s="6">
        <f t="shared" si="15"/>
        <v>74</v>
      </c>
      <c r="R90" s="7">
        <v>20</v>
      </c>
      <c r="S90" s="94">
        <v>43</v>
      </c>
      <c r="T90" s="5">
        <v>41</v>
      </c>
      <c r="U90" s="6">
        <f t="shared" si="16"/>
        <v>252</v>
      </c>
      <c r="V90" s="11" t="b">
        <f t="shared" si="17"/>
        <v>1</v>
      </c>
      <c r="W90" s="11" t="b">
        <f t="shared" si="22"/>
        <v>1</v>
      </c>
      <c r="X90" s="40" t="b">
        <f t="shared" si="18"/>
        <v>0</v>
      </c>
      <c r="Y90" s="40" t="b">
        <f t="shared" si="25"/>
        <v>1</v>
      </c>
      <c r="Z90" s="40" t="b">
        <f t="shared" si="19"/>
        <v>1</v>
      </c>
      <c r="AA90" s="40" t="b">
        <f t="shared" si="23"/>
        <v>1</v>
      </c>
      <c r="AB90" s="40" t="b">
        <f t="shared" si="20"/>
        <v>0</v>
      </c>
    </row>
    <row r="91" spans="1:28" s="5" customFormat="1" x14ac:dyDescent="0.3">
      <c r="A91" s="5">
        <f t="shared" si="24"/>
        <v>90</v>
      </c>
      <c r="B91" s="189" t="s">
        <v>1123</v>
      </c>
      <c r="C91" s="189" t="s">
        <v>95</v>
      </c>
      <c r="D91" s="242" t="s">
        <v>291</v>
      </c>
      <c r="E91" s="190" t="s">
        <v>306</v>
      </c>
      <c r="F91" s="3" t="s">
        <v>19</v>
      </c>
      <c r="G91" s="91">
        <v>37</v>
      </c>
      <c r="H91" s="91">
        <v>38</v>
      </c>
      <c r="I91" s="91">
        <v>36</v>
      </c>
      <c r="J91" s="91">
        <v>40</v>
      </c>
      <c r="K91" s="1">
        <f t="shared" si="14"/>
        <v>37.75</v>
      </c>
      <c r="L91" s="1">
        <f t="shared" si="21"/>
        <v>75.5</v>
      </c>
      <c r="M91" s="91">
        <v>56</v>
      </c>
      <c r="N91" s="91">
        <v>59</v>
      </c>
      <c r="O91" s="5">
        <v>65</v>
      </c>
      <c r="P91" s="7">
        <v>0</v>
      </c>
      <c r="Q91" s="6">
        <f t="shared" si="15"/>
        <v>45</v>
      </c>
      <c r="R91" s="7">
        <v>40</v>
      </c>
      <c r="S91" s="94">
        <v>33</v>
      </c>
      <c r="T91" s="5">
        <v>36</v>
      </c>
      <c r="U91" s="6">
        <f t="shared" si="16"/>
        <v>229.5</v>
      </c>
      <c r="V91" s="11" t="b">
        <f t="shared" si="17"/>
        <v>1</v>
      </c>
      <c r="W91" s="11" t="b">
        <f t="shared" si="22"/>
        <v>0</v>
      </c>
      <c r="X91" s="40" t="b">
        <f t="shared" si="18"/>
        <v>1</v>
      </c>
      <c r="Y91" s="40" t="b">
        <f t="shared" si="25"/>
        <v>1</v>
      </c>
      <c r="Z91" s="40" t="b">
        <f t="shared" si="19"/>
        <v>1</v>
      </c>
      <c r="AA91" s="40" t="b">
        <f t="shared" si="23"/>
        <v>1</v>
      </c>
      <c r="AB91" s="40" t="b">
        <f t="shared" si="20"/>
        <v>0</v>
      </c>
    </row>
    <row r="92" spans="1:28" s="5" customFormat="1" x14ac:dyDescent="0.3">
      <c r="A92" s="5">
        <f t="shared" si="24"/>
        <v>91</v>
      </c>
      <c r="B92" s="189" t="s">
        <v>914</v>
      </c>
      <c r="C92" s="189" t="s">
        <v>158</v>
      </c>
      <c r="D92" s="242" t="s">
        <v>884</v>
      </c>
      <c r="E92" s="190" t="s">
        <v>913</v>
      </c>
      <c r="F92" s="3" t="s">
        <v>19</v>
      </c>
      <c r="G92" s="91">
        <v>37</v>
      </c>
      <c r="H92" s="91">
        <v>35</v>
      </c>
      <c r="I92" s="91">
        <v>37</v>
      </c>
      <c r="J92" s="91">
        <v>38</v>
      </c>
      <c r="K92" s="1">
        <f t="shared" si="14"/>
        <v>36.75</v>
      </c>
      <c r="L92" s="1">
        <f t="shared" si="21"/>
        <v>73.5</v>
      </c>
      <c r="M92" s="91">
        <v>64</v>
      </c>
      <c r="N92" s="91">
        <v>62</v>
      </c>
      <c r="O92" s="5">
        <v>66</v>
      </c>
      <c r="P92" s="7">
        <v>77</v>
      </c>
      <c r="Q92" s="6">
        <f t="shared" si="15"/>
        <v>67.25</v>
      </c>
      <c r="R92" s="7">
        <v>30</v>
      </c>
      <c r="S92" s="94">
        <v>40</v>
      </c>
      <c r="T92" s="5">
        <v>36</v>
      </c>
      <c r="U92" s="6">
        <f t="shared" si="16"/>
        <v>246.75</v>
      </c>
      <c r="V92" s="11" t="b">
        <f t="shared" si="17"/>
        <v>1</v>
      </c>
      <c r="W92" s="11" t="b">
        <f t="shared" si="22"/>
        <v>1</v>
      </c>
      <c r="X92" s="40" t="b">
        <f t="shared" si="18"/>
        <v>0</v>
      </c>
      <c r="Y92" s="40" t="b">
        <f t="shared" si="25"/>
        <v>1</v>
      </c>
      <c r="Z92" s="40" t="b">
        <f t="shared" si="19"/>
        <v>1</v>
      </c>
      <c r="AA92" s="40" t="b">
        <f t="shared" si="23"/>
        <v>1</v>
      </c>
      <c r="AB92" s="40" t="b">
        <f t="shared" si="20"/>
        <v>0</v>
      </c>
    </row>
    <row r="93" spans="1:28" s="5" customFormat="1" x14ac:dyDescent="0.3">
      <c r="A93" s="5">
        <f t="shared" si="24"/>
        <v>92</v>
      </c>
      <c r="B93" s="189" t="s">
        <v>546</v>
      </c>
      <c r="C93" s="189" t="s">
        <v>79</v>
      </c>
      <c r="D93" s="242" t="s">
        <v>516</v>
      </c>
      <c r="E93" s="190" t="s">
        <v>545</v>
      </c>
      <c r="F93" s="3" t="s">
        <v>19</v>
      </c>
      <c r="G93" s="91">
        <v>36</v>
      </c>
      <c r="H93" s="91">
        <v>32</v>
      </c>
      <c r="I93" s="91">
        <v>37</v>
      </c>
      <c r="J93" s="91">
        <v>34</v>
      </c>
      <c r="K93" s="1">
        <f t="shared" si="14"/>
        <v>34.75</v>
      </c>
      <c r="L93" s="1">
        <f t="shared" si="21"/>
        <v>69.5</v>
      </c>
      <c r="M93" s="91">
        <v>47</v>
      </c>
      <c r="N93" s="91">
        <v>44</v>
      </c>
      <c r="O93" s="5">
        <v>69</v>
      </c>
      <c r="P93" s="7">
        <v>65</v>
      </c>
      <c r="Q93" s="6">
        <f t="shared" si="15"/>
        <v>56.25</v>
      </c>
      <c r="R93" s="7">
        <v>40</v>
      </c>
      <c r="S93" s="94">
        <v>33</v>
      </c>
      <c r="T93" s="5">
        <v>39</v>
      </c>
      <c r="U93" s="6">
        <f t="shared" si="16"/>
        <v>237.75</v>
      </c>
      <c r="V93" s="11" t="b">
        <f t="shared" si="17"/>
        <v>1</v>
      </c>
      <c r="W93" s="11" t="b">
        <f t="shared" si="22"/>
        <v>1</v>
      </c>
      <c r="X93" s="40" t="b">
        <f t="shared" si="18"/>
        <v>1</v>
      </c>
      <c r="Y93" s="40" t="b">
        <f t="shared" si="25"/>
        <v>1</v>
      </c>
      <c r="Z93" s="40" t="b">
        <f t="shared" si="19"/>
        <v>1</v>
      </c>
      <c r="AA93" s="40" t="b">
        <f t="shared" si="23"/>
        <v>1</v>
      </c>
      <c r="AB93" s="40" t="b">
        <f t="shared" si="20"/>
        <v>1</v>
      </c>
    </row>
    <row r="94" spans="1:28" s="5" customFormat="1" x14ac:dyDescent="0.3">
      <c r="A94" s="5">
        <f t="shared" si="24"/>
        <v>93</v>
      </c>
      <c r="B94" s="189" t="s">
        <v>431</v>
      </c>
      <c r="C94" s="189" t="s">
        <v>1162</v>
      </c>
      <c r="D94" s="242" t="s">
        <v>376</v>
      </c>
      <c r="E94" s="190" t="s">
        <v>430</v>
      </c>
      <c r="F94" s="3" t="s">
        <v>19</v>
      </c>
      <c r="G94" s="91">
        <v>40</v>
      </c>
      <c r="H94" s="91">
        <v>36</v>
      </c>
      <c r="I94" s="91">
        <v>38</v>
      </c>
      <c r="J94" s="91">
        <v>38</v>
      </c>
      <c r="K94" s="1">
        <f t="shared" si="14"/>
        <v>38</v>
      </c>
      <c r="L94" s="1">
        <f t="shared" si="21"/>
        <v>76</v>
      </c>
      <c r="M94" s="91">
        <v>74</v>
      </c>
      <c r="N94" s="91">
        <v>77</v>
      </c>
      <c r="O94" s="5">
        <v>78</v>
      </c>
      <c r="P94" s="7">
        <v>79</v>
      </c>
      <c r="Q94" s="6">
        <f t="shared" si="15"/>
        <v>77</v>
      </c>
      <c r="R94" s="7">
        <v>20</v>
      </c>
      <c r="S94" s="94">
        <v>42</v>
      </c>
      <c r="T94" s="5">
        <v>40</v>
      </c>
      <c r="U94" s="6">
        <f t="shared" si="16"/>
        <v>255</v>
      </c>
      <c r="V94" s="11" t="b">
        <f t="shared" si="17"/>
        <v>1</v>
      </c>
      <c r="W94" s="11" t="b">
        <f t="shared" si="22"/>
        <v>1</v>
      </c>
      <c r="X94" s="40" t="b">
        <f t="shared" si="18"/>
        <v>0</v>
      </c>
      <c r="Y94" s="40" t="b">
        <f t="shared" si="25"/>
        <v>1</v>
      </c>
      <c r="Z94" s="40" t="b">
        <f t="shared" si="19"/>
        <v>1</v>
      </c>
      <c r="AA94" s="40" t="b">
        <f t="shared" si="23"/>
        <v>1</v>
      </c>
      <c r="AB94" s="40" t="b">
        <f t="shared" si="20"/>
        <v>0</v>
      </c>
    </row>
    <row r="95" spans="1:28" s="5" customFormat="1" x14ac:dyDescent="0.3">
      <c r="A95" s="5">
        <f t="shared" si="24"/>
        <v>94</v>
      </c>
      <c r="B95" s="189" t="s">
        <v>132</v>
      </c>
      <c r="C95" s="189" t="s">
        <v>92</v>
      </c>
      <c r="D95" s="242" t="s">
        <v>84</v>
      </c>
      <c r="E95" s="190" t="s">
        <v>760</v>
      </c>
      <c r="F95" s="3" t="s">
        <v>19</v>
      </c>
      <c r="G95" s="91">
        <v>37</v>
      </c>
      <c r="H95" s="91">
        <v>33</v>
      </c>
      <c r="I95" s="91">
        <v>38</v>
      </c>
      <c r="J95" s="91">
        <v>38</v>
      </c>
      <c r="K95" s="1">
        <f t="shared" si="14"/>
        <v>36.5</v>
      </c>
      <c r="L95" s="1">
        <f t="shared" si="21"/>
        <v>73</v>
      </c>
      <c r="M95" s="91">
        <v>68</v>
      </c>
      <c r="N95" s="91">
        <v>61</v>
      </c>
      <c r="O95" s="5">
        <v>73</v>
      </c>
      <c r="P95" s="7">
        <v>80</v>
      </c>
      <c r="Q95" s="6">
        <f t="shared" si="15"/>
        <v>70.5</v>
      </c>
      <c r="R95" s="7">
        <v>30</v>
      </c>
      <c r="S95" s="94">
        <v>42</v>
      </c>
      <c r="T95" s="5">
        <v>37</v>
      </c>
      <c r="U95" s="6">
        <f t="shared" si="16"/>
        <v>252.5</v>
      </c>
      <c r="V95" s="11" t="b">
        <f t="shared" si="17"/>
        <v>1</v>
      </c>
      <c r="W95" s="11" t="b">
        <f t="shared" si="22"/>
        <v>1</v>
      </c>
      <c r="X95" s="40" t="b">
        <f t="shared" si="18"/>
        <v>0</v>
      </c>
      <c r="Y95" s="40" t="b">
        <f t="shared" si="25"/>
        <v>1</v>
      </c>
      <c r="Z95" s="40" t="b">
        <f t="shared" si="19"/>
        <v>1</v>
      </c>
      <c r="AA95" s="40" t="b">
        <f t="shared" si="23"/>
        <v>1</v>
      </c>
      <c r="AB95" s="40" t="b">
        <f t="shared" si="20"/>
        <v>0</v>
      </c>
    </row>
    <row r="96" spans="1:28" s="5" customFormat="1" x14ac:dyDescent="0.3">
      <c r="A96" s="5">
        <f t="shared" si="24"/>
        <v>95</v>
      </c>
      <c r="B96" s="189" t="s">
        <v>991</v>
      </c>
      <c r="C96" s="189" t="s">
        <v>1307</v>
      </c>
      <c r="D96" s="242" t="s">
        <v>950</v>
      </c>
      <c r="E96" s="190" t="s">
        <v>990</v>
      </c>
      <c r="F96" s="3" t="s">
        <v>19</v>
      </c>
      <c r="G96" s="91">
        <v>38</v>
      </c>
      <c r="H96" s="91">
        <v>33</v>
      </c>
      <c r="I96" s="91">
        <v>38</v>
      </c>
      <c r="J96" s="91">
        <v>38</v>
      </c>
      <c r="K96" s="1">
        <f t="shared" si="14"/>
        <v>36.75</v>
      </c>
      <c r="L96" s="1">
        <f t="shared" si="21"/>
        <v>73.5</v>
      </c>
      <c r="M96" s="91">
        <v>66</v>
      </c>
      <c r="N96" s="91">
        <v>62</v>
      </c>
      <c r="O96" s="5">
        <v>69</v>
      </c>
      <c r="P96" s="7">
        <v>80</v>
      </c>
      <c r="Q96" s="6">
        <f t="shared" si="15"/>
        <v>69.25</v>
      </c>
      <c r="R96" s="7">
        <v>40</v>
      </c>
      <c r="S96" s="94">
        <v>41</v>
      </c>
      <c r="T96" s="5">
        <v>41</v>
      </c>
      <c r="U96" s="6">
        <f t="shared" si="16"/>
        <v>264.75</v>
      </c>
      <c r="V96" s="11" t="b">
        <f t="shared" si="17"/>
        <v>1</v>
      </c>
      <c r="W96" s="11" t="b">
        <f t="shared" si="22"/>
        <v>1</v>
      </c>
      <c r="X96" s="40" t="b">
        <f t="shared" si="18"/>
        <v>1</v>
      </c>
      <c r="Y96" s="40" t="b">
        <f t="shared" si="25"/>
        <v>1</v>
      </c>
      <c r="Z96" s="40" t="b">
        <f t="shared" si="19"/>
        <v>1</v>
      </c>
      <c r="AA96" s="40" t="b">
        <f t="shared" si="23"/>
        <v>1</v>
      </c>
      <c r="AB96" s="40" t="b">
        <f t="shared" si="20"/>
        <v>1</v>
      </c>
    </row>
    <row r="97" spans="1:28" s="5" customFormat="1" x14ac:dyDescent="0.3">
      <c r="A97" s="5">
        <f t="shared" si="24"/>
        <v>96</v>
      </c>
      <c r="B97" s="189" t="s">
        <v>993</v>
      </c>
      <c r="C97" s="189" t="s">
        <v>1308</v>
      </c>
      <c r="D97" s="242" t="s">
        <v>950</v>
      </c>
      <c r="E97" s="190" t="s">
        <v>992</v>
      </c>
      <c r="F97" s="3" t="s">
        <v>19</v>
      </c>
      <c r="G97" s="91">
        <v>39</v>
      </c>
      <c r="H97" s="91">
        <v>34</v>
      </c>
      <c r="I97" s="91">
        <v>38</v>
      </c>
      <c r="J97" s="91">
        <v>38</v>
      </c>
      <c r="K97" s="1">
        <f t="shared" si="14"/>
        <v>37.25</v>
      </c>
      <c r="L97" s="1">
        <f t="shared" si="21"/>
        <v>74.5</v>
      </c>
      <c r="M97" s="91">
        <v>76</v>
      </c>
      <c r="N97" s="91">
        <v>71</v>
      </c>
      <c r="O97" s="5">
        <v>78</v>
      </c>
      <c r="P97" s="7">
        <v>80</v>
      </c>
      <c r="Q97" s="6">
        <f t="shared" si="15"/>
        <v>76.25</v>
      </c>
      <c r="R97" s="7">
        <v>40</v>
      </c>
      <c r="S97" s="94">
        <v>41</v>
      </c>
      <c r="T97" s="5">
        <v>41</v>
      </c>
      <c r="U97" s="6">
        <f t="shared" si="16"/>
        <v>272.75</v>
      </c>
      <c r="V97" s="11" t="b">
        <f t="shared" si="17"/>
        <v>1</v>
      </c>
      <c r="W97" s="11" t="b">
        <f t="shared" si="22"/>
        <v>1</v>
      </c>
      <c r="X97" s="40" t="b">
        <f t="shared" si="18"/>
        <v>1</v>
      </c>
      <c r="Y97" s="40" t="b">
        <f t="shared" si="25"/>
        <v>1</v>
      </c>
      <c r="Z97" s="40" t="b">
        <f t="shared" si="19"/>
        <v>1</v>
      </c>
      <c r="AA97" s="40" t="b">
        <f t="shared" si="23"/>
        <v>1</v>
      </c>
      <c r="AB97" s="40" t="b">
        <f t="shared" si="20"/>
        <v>1</v>
      </c>
    </row>
    <row r="98" spans="1:28" s="5" customFormat="1" x14ac:dyDescent="0.3">
      <c r="A98" s="5">
        <f t="shared" si="24"/>
        <v>97</v>
      </c>
      <c r="B98" s="189" t="s">
        <v>284</v>
      </c>
      <c r="C98" s="189" t="s">
        <v>1109</v>
      </c>
      <c r="D98" s="242" t="s">
        <v>246</v>
      </c>
      <c r="E98" s="190" t="s">
        <v>283</v>
      </c>
      <c r="F98" s="3" t="s">
        <v>19</v>
      </c>
      <c r="G98" s="91">
        <v>38</v>
      </c>
      <c r="H98" s="91">
        <v>35</v>
      </c>
      <c r="I98" s="91">
        <v>37</v>
      </c>
      <c r="J98" s="91">
        <v>38</v>
      </c>
      <c r="K98" s="1">
        <f t="shared" si="14"/>
        <v>37</v>
      </c>
      <c r="L98" s="1">
        <f t="shared" si="21"/>
        <v>74</v>
      </c>
      <c r="M98" s="91">
        <v>74</v>
      </c>
      <c r="N98" s="91">
        <v>71</v>
      </c>
      <c r="O98" s="5">
        <v>77</v>
      </c>
      <c r="P98" s="7">
        <v>78</v>
      </c>
      <c r="Q98" s="6">
        <f t="shared" si="15"/>
        <v>75</v>
      </c>
      <c r="R98" s="7">
        <v>40</v>
      </c>
      <c r="S98" s="94">
        <v>41</v>
      </c>
      <c r="T98" s="5">
        <v>36</v>
      </c>
      <c r="U98" s="6">
        <f t="shared" si="16"/>
        <v>266</v>
      </c>
      <c r="V98" s="11" t="b">
        <f t="shared" si="17"/>
        <v>1</v>
      </c>
      <c r="W98" s="11" t="b">
        <f t="shared" si="22"/>
        <v>1</v>
      </c>
      <c r="X98" s="40" t="b">
        <f t="shared" si="18"/>
        <v>1</v>
      </c>
      <c r="Y98" s="40" t="b">
        <f t="shared" si="25"/>
        <v>1</v>
      </c>
      <c r="Z98" s="40" t="b">
        <f t="shared" si="19"/>
        <v>1</v>
      </c>
      <c r="AA98" s="40" t="b">
        <f t="shared" si="23"/>
        <v>1</v>
      </c>
      <c r="AB98" s="40" t="b">
        <f t="shared" si="20"/>
        <v>1</v>
      </c>
    </row>
    <row r="99" spans="1:28" s="5" customFormat="1" x14ac:dyDescent="0.3">
      <c r="A99" s="5">
        <f t="shared" si="24"/>
        <v>98</v>
      </c>
      <c r="B99" s="189" t="s">
        <v>159</v>
      </c>
      <c r="C99" s="189" t="s">
        <v>1203</v>
      </c>
      <c r="D99" s="242" t="s">
        <v>75</v>
      </c>
      <c r="E99" s="190" t="s">
        <v>771</v>
      </c>
      <c r="F99" s="3" t="s">
        <v>20</v>
      </c>
      <c r="G99" s="91">
        <v>34</v>
      </c>
      <c r="H99" s="91">
        <v>38</v>
      </c>
      <c r="I99" s="91">
        <v>33</v>
      </c>
      <c r="J99" s="91">
        <v>29</v>
      </c>
      <c r="K99" s="1">
        <f t="shared" si="14"/>
        <v>33.5</v>
      </c>
      <c r="L99" s="1">
        <f t="shared" si="21"/>
        <v>67</v>
      </c>
      <c r="M99" s="91">
        <v>53</v>
      </c>
      <c r="N99" s="91">
        <v>78</v>
      </c>
      <c r="O99" s="5">
        <v>77</v>
      </c>
      <c r="P99" s="7">
        <v>80</v>
      </c>
      <c r="Q99" s="6">
        <f t="shared" si="15"/>
        <v>72</v>
      </c>
      <c r="R99" s="7">
        <v>40</v>
      </c>
      <c r="S99" s="94">
        <v>39</v>
      </c>
      <c r="T99" s="5">
        <v>38</v>
      </c>
      <c r="U99" s="6">
        <f t="shared" si="16"/>
        <v>256</v>
      </c>
      <c r="V99" s="11" t="b">
        <f t="shared" si="17"/>
        <v>1</v>
      </c>
      <c r="W99" s="11" t="b">
        <f t="shared" si="22"/>
        <v>1</v>
      </c>
      <c r="X99" s="40" t="b">
        <f t="shared" si="18"/>
        <v>1</v>
      </c>
      <c r="Y99" s="40" t="b">
        <f>IF(S99,S99&gt;=31,S99&lt;31)</f>
        <v>1</v>
      </c>
      <c r="Z99" s="40" t="b">
        <f t="shared" si="19"/>
        <v>1</v>
      </c>
      <c r="AA99" s="40" t="b">
        <f t="shared" si="23"/>
        <v>1</v>
      </c>
      <c r="AB99" s="40" t="b">
        <f t="shared" si="20"/>
        <v>1</v>
      </c>
    </row>
    <row r="100" spans="1:28" s="5" customFormat="1" x14ac:dyDescent="0.3">
      <c r="A100" s="5">
        <f t="shared" si="24"/>
        <v>99</v>
      </c>
      <c r="B100" s="189" t="s">
        <v>1095</v>
      </c>
      <c r="C100" s="189" t="s">
        <v>157</v>
      </c>
      <c r="D100" s="242" t="s">
        <v>246</v>
      </c>
      <c r="E100" s="190" t="s">
        <v>244</v>
      </c>
      <c r="F100" s="3" t="s">
        <v>20</v>
      </c>
      <c r="G100" s="91">
        <v>37</v>
      </c>
      <c r="H100" s="91">
        <v>39</v>
      </c>
      <c r="I100" s="91">
        <v>34</v>
      </c>
      <c r="J100" s="91">
        <v>22</v>
      </c>
      <c r="K100" s="1">
        <f t="shared" si="14"/>
        <v>33</v>
      </c>
      <c r="L100" s="1">
        <f t="shared" si="21"/>
        <v>66</v>
      </c>
      <c r="M100" s="91">
        <v>65</v>
      </c>
      <c r="N100" s="91">
        <v>71</v>
      </c>
      <c r="O100" s="5">
        <v>76</v>
      </c>
      <c r="P100" s="7">
        <v>80</v>
      </c>
      <c r="Q100" s="6">
        <f t="shared" si="15"/>
        <v>73</v>
      </c>
      <c r="R100" s="7">
        <v>40</v>
      </c>
      <c r="S100" s="94">
        <v>42</v>
      </c>
      <c r="T100" s="5">
        <v>43</v>
      </c>
      <c r="U100" s="6">
        <f t="shared" si="16"/>
        <v>264</v>
      </c>
      <c r="V100" s="11" t="b">
        <f t="shared" si="17"/>
        <v>1</v>
      </c>
      <c r="W100" s="11" t="b">
        <f t="shared" si="22"/>
        <v>1</v>
      </c>
      <c r="X100" s="40" t="b">
        <f t="shared" si="18"/>
        <v>1</v>
      </c>
      <c r="Y100" s="40" t="b">
        <f t="shared" ref="Y100:Y123" si="26">IF(S100,S100&gt;=31,S100&lt;31)</f>
        <v>1</v>
      </c>
      <c r="Z100" s="40" t="b">
        <f t="shared" si="19"/>
        <v>1</v>
      </c>
      <c r="AA100" s="40" t="b">
        <f t="shared" si="23"/>
        <v>1</v>
      </c>
      <c r="AB100" s="40" t="b">
        <f t="shared" si="20"/>
        <v>1</v>
      </c>
    </row>
    <row r="101" spans="1:28" s="5" customFormat="1" x14ac:dyDescent="0.3">
      <c r="A101" s="5">
        <f t="shared" si="24"/>
        <v>100</v>
      </c>
      <c r="B101" s="65" t="s">
        <v>1128</v>
      </c>
      <c r="C101" s="65" t="s">
        <v>175</v>
      </c>
      <c r="D101" s="67" t="s">
        <v>323</v>
      </c>
      <c r="E101" s="190" t="s">
        <v>321</v>
      </c>
      <c r="F101" s="3" t="s">
        <v>20</v>
      </c>
      <c r="G101" s="91">
        <v>40</v>
      </c>
      <c r="H101" s="91">
        <v>38</v>
      </c>
      <c r="I101" s="91">
        <v>37</v>
      </c>
      <c r="J101" s="91">
        <v>30</v>
      </c>
      <c r="K101" s="1">
        <f t="shared" si="14"/>
        <v>36.25</v>
      </c>
      <c r="L101" s="1">
        <f t="shared" si="21"/>
        <v>72.5</v>
      </c>
      <c r="M101" s="91">
        <v>70</v>
      </c>
      <c r="N101" s="91">
        <v>69</v>
      </c>
      <c r="O101" s="5">
        <v>69</v>
      </c>
      <c r="P101" s="7">
        <v>80</v>
      </c>
      <c r="Q101" s="6">
        <f t="shared" si="15"/>
        <v>72</v>
      </c>
      <c r="R101" s="7">
        <v>40</v>
      </c>
      <c r="S101" s="94">
        <v>35</v>
      </c>
      <c r="T101" s="5">
        <v>39</v>
      </c>
      <c r="U101" s="6">
        <f t="shared" si="16"/>
        <v>258.5</v>
      </c>
      <c r="V101" s="11" t="b">
        <f t="shared" si="17"/>
        <v>1</v>
      </c>
      <c r="W101" s="11" t="b">
        <f t="shared" si="22"/>
        <v>1</v>
      </c>
      <c r="X101" s="40" t="b">
        <f t="shared" si="18"/>
        <v>1</v>
      </c>
      <c r="Y101" s="40" t="b">
        <f t="shared" si="26"/>
        <v>1</v>
      </c>
      <c r="Z101" s="40" t="b">
        <f t="shared" si="19"/>
        <v>1</v>
      </c>
      <c r="AA101" s="40" t="b">
        <f t="shared" si="23"/>
        <v>1</v>
      </c>
      <c r="AB101" s="40" t="b">
        <f t="shared" si="20"/>
        <v>1</v>
      </c>
    </row>
    <row r="102" spans="1:28" s="5" customFormat="1" x14ac:dyDescent="0.3">
      <c r="A102" s="5">
        <f t="shared" si="24"/>
        <v>101</v>
      </c>
      <c r="B102" s="189" t="s">
        <v>125</v>
      </c>
      <c r="C102" s="189" t="s">
        <v>1173</v>
      </c>
      <c r="D102" s="242" t="s">
        <v>469</v>
      </c>
      <c r="E102" s="190" t="s">
        <v>467</v>
      </c>
      <c r="F102" s="3" t="s">
        <v>20</v>
      </c>
      <c r="G102" s="91">
        <v>40</v>
      </c>
      <c r="H102" s="91">
        <v>39</v>
      </c>
      <c r="I102" s="91">
        <v>29</v>
      </c>
      <c r="J102" s="91">
        <v>26</v>
      </c>
      <c r="K102" s="1">
        <f t="shared" si="14"/>
        <v>33.5</v>
      </c>
      <c r="L102" s="1">
        <f t="shared" si="21"/>
        <v>67</v>
      </c>
      <c r="M102" s="91">
        <v>53</v>
      </c>
      <c r="N102" s="91">
        <v>66</v>
      </c>
      <c r="O102" s="5">
        <v>60</v>
      </c>
      <c r="P102" s="7">
        <v>78</v>
      </c>
      <c r="Q102" s="6">
        <f t="shared" si="15"/>
        <v>64.25</v>
      </c>
      <c r="R102" s="7">
        <v>40</v>
      </c>
      <c r="S102" s="94">
        <v>39</v>
      </c>
      <c r="T102" s="5">
        <v>37</v>
      </c>
      <c r="U102" s="6">
        <f t="shared" si="16"/>
        <v>247.25</v>
      </c>
      <c r="V102" s="11" t="b">
        <f t="shared" si="17"/>
        <v>1</v>
      </c>
      <c r="W102" s="11" t="b">
        <f t="shared" si="22"/>
        <v>1</v>
      </c>
      <c r="X102" s="40" t="b">
        <f t="shared" si="18"/>
        <v>1</v>
      </c>
      <c r="Y102" s="40" t="b">
        <f t="shared" si="26"/>
        <v>1</v>
      </c>
      <c r="Z102" s="40" t="b">
        <f t="shared" si="19"/>
        <v>1</v>
      </c>
      <c r="AA102" s="40" t="b">
        <f t="shared" si="23"/>
        <v>1</v>
      </c>
      <c r="AB102" s="40" t="b">
        <f t="shared" si="20"/>
        <v>1</v>
      </c>
    </row>
    <row r="103" spans="1:28" s="5" customFormat="1" x14ac:dyDescent="0.3">
      <c r="A103" s="5">
        <f t="shared" si="24"/>
        <v>102</v>
      </c>
      <c r="B103" s="189" t="s">
        <v>299</v>
      </c>
      <c r="C103" s="189" t="s">
        <v>1120</v>
      </c>
      <c r="D103" s="242" t="s">
        <v>291</v>
      </c>
      <c r="E103" s="190" t="s">
        <v>298</v>
      </c>
      <c r="F103" s="3" t="s">
        <v>20</v>
      </c>
      <c r="G103" s="91">
        <v>33</v>
      </c>
      <c r="H103" s="91">
        <v>39</v>
      </c>
      <c r="I103" s="91">
        <v>36</v>
      </c>
      <c r="J103" s="91">
        <v>32</v>
      </c>
      <c r="K103" s="1">
        <f t="shared" si="14"/>
        <v>35</v>
      </c>
      <c r="L103" s="1">
        <f t="shared" si="21"/>
        <v>70</v>
      </c>
      <c r="M103" s="91">
        <v>64</v>
      </c>
      <c r="N103" s="91">
        <v>72</v>
      </c>
      <c r="O103" s="5">
        <v>75</v>
      </c>
      <c r="P103" s="7">
        <v>79</v>
      </c>
      <c r="Q103" s="6">
        <f t="shared" si="15"/>
        <v>72.5</v>
      </c>
      <c r="R103" s="7">
        <v>40</v>
      </c>
      <c r="S103" s="94">
        <v>39</v>
      </c>
      <c r="T103" s="5">
        <v>44</v>
      </c>
      <c r="U103" s="6">
        <f t="shared" si="16"/>
        <v>265.5</v>
      </c>
      <c r="V103" s="11" t="b">
        <f t="shared" si="17"/>
        <v>1</v>
      </c>
      <c r="W103" s="11" t="b">
        <f t="shared" si="22"/>
        <v>1</v>
      </c>
      <c r="X103" s="40" t="b">
        <f t="shared" si="18"/>
        <v>1</v>
      </c>
      <c r="Y103" s="40" t="b">
        <f t="shared" si="26"/>
        <v>1</v>
      </c>
      <c r="Z103" s="40" t="b">
        <f t="shared" si="19"/>
        <v>1</v>
      </c>
      <c r="AA103" s="40" t="b">
        <f t="shared" si="23"/>
        <v>1</v>
      </c>
      <c r="AB103" s="40" t="b">
        <f t="shared" si="20"/>
        <v>1</v>
      </c>
    </row>
    <row r="104" spans="1:28" s="5" customFormat="1" x14ac:dyDescent="0.3">
      <c r="A104" s="5">
        <f t="shared" si="24"/>
        <v>103</v>
      </c>
      <c r="B104" s="189" t="s">
        <v>641</v>
      </c>
      <c r="C104" s="189" t="s">
        <v>949</v>
      </c>
      <c r="D104" s="242" t="s">
        <v>639</v>
      </c>
      <c r="E104" s="190" t="s">
        <v>640</v>
      </c>
      <c r="F104" s="3" t="s">
        <v>20</v>
      </c>
      <c r="G104" s="91">
        <v>34</v>
      </c>
      <c r="H104" s="91">
        <v>40</v>
      </c>
      <c r="I104" s="91">
        <v>36</v>
      </c>
      <c r="J104" s="91">
        <v>30</v>
      </c>
      <c r="K104" s="1">
        <f t="shared" si="14"/>
        <v>35</v>
      </c>
      <c r="L104" s="1">
        <f t="shared" si="21"/>
        <v>70</v>
      </c>
      <c r="M104" s="91">
        <v>56</v>
      </c>
      <c r="N104" s="91">
        <v>72</v>
      </c>
      <c r="O104" s="5">
        <v>73</v>
      </c>
      <c r="P104" s="7">
        <v>80</v>
      </c>
      <c r="Q104" s="6">
        <f t="shared" si="15"/>
        <v>70.25</v>
      </c>
      <c r="R104" s="7">
        <v>40</v>
      </c>
      <c r="S104" s="94">
        <v>43</v>
      </c>
      <c r="T104" s="5">
        <v>42</v>
      </c>
      <c r="U104" s="6">
        <f t="shared" si="16"/>
        <v>265.25</v>
      </c>
      <c r="V104" s="11" t="b">
        <f t="shared" si="17"/>
        <v>1</v>
      </c>
      <c r="W104" s="11" t="b">
        <f t="shared" si="22"/>
        <v>1</v>
      </c>
      <c r="X104" s="40" t="b">
        <f t="shared" si="18"/>
        <v>1</v>
      </c>
      <c r="Y104" s="40" t="b">
        <f t="shared" si="26"/>
        <v>1</v>
      </c>
      <c r="Z104" s="40" t="b">
        <f t="shared" si="19"/>
        <v>1</v>
      </c>
      <c r="AA104" s="40" t="b">
        <f t="shared" si="23"/>
        <v>1</v>
      </c>
      <c r="AB104" s="40" t="b">
        <f t="shared" si="20"/>
        <v>1</v>
      </c>
    </row>
    <row r="105" spans="1:28" x14ac:dyDescent="0.3">
      <c r="A105" s="5">
        <f t="shared" si="24"/>
        <v>104</v>
      </c>
      <c r="B105" s="189" t="s">
        <v>1149</v>
      </c>
      <c r="C105" s="189" t="s">
        <v>166</v>
      </c>
      <c r="D105" s="242" t="s">
        <v>376</v>
      </c>
      <c r="E105" s="190" t="s">
        <v>386</v>
      </c>
      <c r="F105" s="3" t="s">
        <v>20</v>
      </c>
      <c r="G105" s="91">
        <v>33</v>
      </c>
      <c r="H105" s="91">
        <v>39</v>
      </c>
      <c r="I105" s="91">
        <v>34</v>
      </c>
      <c r="J105" s="91">
        <v>36</v>
      </c>
      <c r="K105" s="1">
        <f t="shared" si="14"/>
        <v>35.5</v>
      </c>
      <c r="L105" s="1">
        <f t="shared" si="21"/>
        <v>71</v>
      </c>
      <c r="M105" s="91">
        <v>73</v>
      </c>
      <c r="N105" s="91">
        <v>78</v>
      </c>
      <c r="O105" s="5">
        <v>79</v>
      </c>
      <c r="P105" s="7">
        <v>80</v>
      </c>
      <c r="Q105" s="6">
        <f t="shared" si="15"/>
        <v>77.5</v>
      </c>
      <c r="R105" s="7">
        <v>40</v>
      </c>
      <c r="S105" s="94">
        <v>40</v>
      </c>
      <c r="T105" s="5">
        <v>40</v>
      </c>
      <c r="U105" s="6">
        <f t="shared" si="16"/>
        <v>268.5</v>
      </c>
      <c r="V105" s="11" t="b">
        <f t="shared" si="17"/>
        <v>1</v>
      </c>
      <c r="W105" s="11" t="b">
        <f t="shared" si="22"/>
        <v>1</v>
      </c>
      <c r="X105" s="40" t="b">
        <f t="shared" si="18"/>
        <v>1</v>
      </c>
      <c r="Y105" s="40" t="b">
        <f t="shared" si="26"/>
        <v>1</v>
      </c>
      <c r="Z105" s="40" t="b">
        <f t="shared" si="19"/>
        <v>1</v>
      </c>
      <c r="AA105" s="40" t="b">
        <f t="shared" si="23"/>
        <v>1</v>
      </c>
      <c r="AB105" s="40" t="b">
        <f t="shared" si="20"/>
        <v>1</v>
      </c>
    </row>
    <row r="106" spans="1:28" s="5" customFormat="1" x14ac:dyDescent="0.3">
      <c r="A106" s="5">
        <f t="shared" si="24"/>
        <v>105</v>
      </c>
      <c r="B106" s="189" t="s">
        <v>787</v>
      </c>
      <c r="C106" s="189" t="s">
        <v>1269</v>
      </c>
      <c r="D106" s="242" t="s">
        <v>75</v>
      </c>
      <c r="E106" s="190" t="s">
        <v>786</v>
      </c>
      <c r="F106" s="3" t="s">
        <v>20</v>
      </c>
      <c r="G106" s="91">
        <v>33</v>
      </c>
      <c r="H106" s="91">
        <v>38</v>
      </c>
      <c r="I106" s="91">
        <v>33</v>
      </c>
      <c r="J106" s="91">
        <v>30</v>
      </c>
      <c r="K106" s="1">
        <f t="shared" si="14"/>
        <v>33.5</v>
      </c>
      <c r="L106" s="1">
        <f t="shared" si="21"/>
        <v>67</v>
      </c>
      <c r="M106" s="91">
        <v>53</v>
      </c>
      <c r="N106" s="91">
        <v>80</v>
      </c>
      <c r="O106" s="5">
        <v>70</v>
      </c>
      <c r="P106" s="7">
        <v>80</v>
      </c>
      <c r="Q106" s="6">
        <f t="shared" si="15"/>
        <v>70.75</v>
      </c>
      <c r="R106" s="7">
        <v>40</v>
      </c>
      <c r="S106" s="94">
        <v>40</v>
      </c>
      <c r="T106" s="5">
        <v>38</v>
      </c>
      <c r="U106" s="6">
        <f t="shared" si="16"/>
        <v>255.75</v>
      </c>
      <c r="V106" s="11" t="b">
        <f t="shared" si="17"/>
        <v>1</v>
      </c>
      <c r="W106" s="11" t="b">
        <f t="shared" si="22"/>
        <v>1</v>
      </c>
      <c r="X106" s="40" t="b">
        <f t="shared" si="18"/>
        <v>1</v>
      </c>
      <c r="Y106" s="40" t="b">
        <f t="shared" si="26"/>
        <v>1</v>
      </c>
      <c r="Z106" s="40" t="b">
        <f t="shared" si="19"/>
        <v>1</v>
      </c>
      <c r="AA106" s="40" t="b">
        <f t="shared" si="23"/>
        <v>1</v>
      </c>
      <c r="AB106" s="40" t="b">
        <f t="shared" si="20"/>
        <v>1</v>
      </c>
    </row>
    <row r="107" spans="1:28" s="5" customFormat="1" x14ac:dyDescent="0.3">
      <c r="A107" s="5">
        <f t="shared" si="24"/>
        <v>106</v>
      </c>
      <c r="B107" s="65" t="s">
        <v>397</v>
      </c>
      <c r="C107" s="65" t="s">
        <v>140</v>
      </c>
      <c r="D107" s="67" t="s">
        <v>376</v>
      </c>
      <c r="E107" s="190" t="s">
        <v>396</v>
      </c>
      <c r="F107" s="3" t="s">
        <v>20</v>
      </c>
      <c r="G107" s="91">
        <v>40</v>
      </c>
      <c r="H107" s="91">
        <v>39</v>
      </c>
      <c r="I107" s="91">
        <v>34</v>
      </c>
      <c r="J107" s="91">
        <v>29</v>
      </c>
      <c r="K107" s="1">
        <f t="shared" si="14"/>
        <v>35.5</v>
      </c>
      <c r="L107" s="1">
        <f t="shared" si="21"/>
        <v>71</v>
      </c>
      <c r="M107" s="91">
        <v>74</v>
      </c>
      <c r="N107" s="91">
        <v>75</v>
      </c>
      <c r="O107" s="5">
        <v>77</v>
      </c>
      <c r="P107" s="7">
        <v>80</v>
      </c>
      <c r="Q107" s="6">
        <f t="shared" si="15"/>
        <v>76.5</v>
      </c>
      <c r="R107" s="7">
        <v>40</v>
      </c>
      <c r="S107" s="94">
        <v>36</v>
      </c>
      <c r="T107" s="5">
        <v>32</v>
      </c>
      <c r="U107" s="6">
        <f t="shared" si="16"/>
        <v>255.5</v>
      </c>
      <c r="V107" s="11" t="b">
        <f t="shared" si="17"/>
        <v>1</v>
      </c>
      <c r="W107" s="11" t="b">
        <f t="shared" si="22"/>
        <v>1</v>
      </c>
      <c r="X107" s="40" t="b">
        <f t="shared" si="18"/>
        <v>1</v>
      </c>
      <c r="Y107" s="40" t="b">
        <f t="shared" si="26"/>
        <v>1</v>
      </c>
      <c r="Z107" s="40" t="b">
        <f t="shared" si="19"/>
        <v>0</v>
      </c>
      <c r="AA107" s="40" t="b">
        <f t="shared" si="23"/>
        <v>1</v>
      </c>
      <c r="AB107" s="40" t="b">
        <f t="shared" si="20"/>
        <v>0</v>
      </c>
    </row>
    <row r="108" spans="1:28" s="5" customFormat="1" x14ac:dyDescent="0.3">
      <c r="A108" s="5">
        <f t="shared" si="24"/>
        <v>107</v>
      </c>
      <c r="B108" s="189" t="s">
        <v>183</v>
      </c>
      <c r="C108" s="189" t="s">
        <v>1199</v>
      </c>
      <c r="D108" s="242" t="s">
        <v>516</v>
      </c>
      <c r="E108" s="190" t="s">
        <v>526</v>
      </c>
      <c r="F108" s="3" t="s">
        <v>20</v>
      </c>
      <c r="G108" s="91">
        <v>37</v>
      </c>
      <c r="H108" s="91">
        <v>39</v>
      </c>
      <c r="I108" s="91">
        <v>35</v>
      </c>
      <c r="J108" s="91">
        <v>30</v>
      </c>
      <c r="K108" s="1">
        <f t="shared" si="14"/>
        <v>35.25</v>
      </c>
      <c r="L108" s="1">
        <f t="shared" si="21"/>
        <v>70.5</v>
      </c>
      <c r="M108" s="91">
        <v>52</v>
      </c>
      <c r="N108" s="91">
        <v>66</v>
      </c>
      <c r="O108" s="5">
        <v>69</v>
      </c>
      <c r="P108" s="7">
        <v>80</v>
      </c>
      <c r="Q108" s="6">
        <f t="shared" si="15"/>
        <v>66.75</v>
      </c>
      <c r="R108" s="7">
        <v>40</v>
      </c>
      <c r="S108" s="94">
        <v>39</v>
      </c>
      <c r="T108" s="5">
        <v>41</v>
      </c>
      <c r="U108" s="6">
        <f t="shared" si="16"/>
        <v>257.25</v>
      </c>
      <c r="V108" s="11" t="b">
        <f t="shared" si="17"/>
        <v>1</v>
      </c>
      <c r="W108" s="11" t="b">
        <f t="shared" si="22"/>
        <v>1</v>
      </c>
      <c r="X108" s="40" t="b">
        <f t="shared" si="18"/>
        <v>1</v>
      </c>
      <c r="Y108" s="40" t="b">
        <f t="shared" si="26"/>
        <v>1</v>
      </c>
      <c r="Z108" s="40" t="b">
        <f t="shared" si="19"/>
        <v>1</v>
      </c>
      <c r="AA108" s="40" t="b">
        <f t="shared" si="23"/>
        <v>1</v>
      </c>
      <c r="AB108" s="40" t="b">
        <f t="shared" si="20"/>
        <v>1</v>
      </c>
    </row>
    <row r="109" spans="1:28" s="5" customFormat="1" x14ac:dyDescent="0.3">
      <c r="A109" s="5">
        <f t="shared" si="24"/>
        <v>108</v>
      </c>
      <c r="B109" s="189" t="s">
        <v>1113</v>
      </c>
      <c r="C109" s="189" t="s">
        <v>1299</v>
      </c>
      <c r="D109" s="242" t="s">
        <v>950</v>
      </c>
      <c r="E109" s="190" t="s">
        <v>955</v>
      </c>
      <c r="F109" s="3" t="s">
        <v>20</v>
      </c>
      <c r="G109" s="91">
        <v>37</v>
      </c>
      <c r="H109" s="91">
        <v>40</v>
      </c>
      <c r="I109" s="91">
        <v>38</v>
      </c>
      <c r="J109" s="91">
        <v>30</v>
      </c>
      <c r="K109" s="1">
        <f t="shared" si="14"/>
        <v>36.25</v>
      </c>
      <c r="L109" s="1">
        <f t="shared" si="21"/>
        <v>72.5</v>
      </c>
      <c r="M109" s="91">
        <v>45</v>
      </c>
      <c r="N109" s="91">
        <v>50</v>
      </c>
      <c r="O109" s="5">
        <v>77</v>
      </c>
      <c r="P109" s="7">
        <v>80</v>
      </c>
      <c r="Q109" s="6">
        <f t="shared" si="15"/>
        <v>63</v>
      </c>
      <c r="R109" s="7">
        <v>40</v>
      </c>
      <c r="S109" s="94">
        <v>36</v>
      </c>
      <c r="T109" s="5">
        <v>35</v>
      </c>
      <c r="U109" s="6">
        <f t="shared" si="16"/>
        <v>246.5</v>
      </c>
      <c r="V109" s="11" t="b">
        <f t="shared" si="17"/>
        <v>1</v>
      </c>
      <c r="W109" s="11" t="b">
        <f t="shared" si="22"/>
        <v>1</v>
      </c>
      <c r="X109" s="40" t="b">
        <f t="shared" si="18"/>
        <v>1</v>
      </c>
      <c r="Y109" s="40" t="b">
        <f t="shared" si="26"/>
        <v>1</v>
      </c>
      <c r="Z109" s="40" t="b">
        <f t="shared" si="19"/>
        <v>1</v>
      </c>
      <c r="AA109" s="40" t="b">
        <f t="shared" si="23"/>
        <v>1</v>
      </c>
      <c r="AB109" s="40" t="b">
        <f t="shared" si="20"/>
        <v>1</v>
      </c>
    </row>
    <row r="110" spans="1:28" s="5" customFormat="1" x14ac:dyDescent="0.3">
      <c r="A110" s="5">
        <f t="shared" si="24"/>
        <v>109</v>
      </c>
      <c r="B110" s="189" t="s">
        <v>255</v>
      </c>
      <c r="C110" s="189" t="s">
        <v>102</v>
      </c>
      <c r="D110" s="242" t="s">
        <v>246</v>
      </c>
      <c r="E110" s="190" t="s">
        <v>254</v>
      </c>
      <c r="F110" s="3" t="s">
        <v>20</v>
      </c>
      <c r="G110" s="91">
        <v>34</v>
      </c>
      <c r="H110" s="91">
        <v>40</v>
      </c>
      <c r="I110" s="91">
        <v>38</v>
      </c>
      <c r="J110" s="91">
        <v>32</v>
      </c>
      <c r="K110" s="1">
        <f t="shared" si="14"/>
        <v>36</v>
      </c>
      <c r="L110" s="1">
        <f t="shared" si="21"/>
        <v>72</v>
      </c>
      <c r="M110" s="91">
        <v>55</v>
      </c>
      <c r="N110" s="91">
        <v>75</v>
      </c>
      <c r="O110" s="5">
        <v>78</v>
      </c>
      <c r="P110" s="7">
        <v>80</v>
      </c>
      <c r="Q110" s="6">
        <f t="shared" si="15"/>
        <v>72</v>
      </c>
      <c r="R110" s="7">
        <v>40</v>
      </c>
      <c r="S110" s="113">
        <v>32</v>
      </c>
      <c r="T110" s="114">
        <v>43</v>
      </c>
      <c r="U110" s="115">
        <f t="shared" si="16"/>
        <v>259</v>
      </c>
      <c r="V110" s="11" t="b">
        <f t="shared" si="17"/>
        <v>1</v>
      </c>
      <c r="W110" s="11" t="b">
        <f t="shared" si="22"/>
        <v>1</v>
      </c>
      <c r="X110" s="40" t="b">
        <f t="shared" si="18"/>
        <v>1</v>
      </c>
      <c r="Y110" s="40" t="b">
        <f t="shared" si="26"/>
        <v>1</v>
      </c>
      <c r="Z110" s="40" t="b">
        <f t="shared" si="19"/>
        <v>1</v>
      </c>
      <c r="AA110" s="40" t="b">
        <f t="shared" si="23"/>
        <v>1</v>
      </c>
      <c r="AB110" s="40" t="b">
        <f t="shared" si="20"/>
        <v>1</v>
      </c>
    </row>
    <row r="111" spans="1:28" s="5" customFormat="1" x14ac:dyDescent="0.3">
      <c r="A111" s="5">
        <f t="shared" si="24"/>
        <v>110</v>
      </c>
      <c r="B111" s="65" t="s">
        <v>335</v>
      </c>
      <c r="C111" s="65" t="s">
        <v>79</v>
      </c>
      <c r="D111" s="67" t="s">
        <v>323</v>
      </c>
      <c r="E111" s="193" t="s">
        <v>334</v>
      </c>
      <c r="F111" s="3" t="s">
        <v>20</v>
      </c>
      <c r="G111" s="91">
        <v>40</v>
      </c>
      <c r="H111" s="91">
        <v>39</v>
      </c>
      <c r="I111" s="91">
        <v>36</v>
      </c>
      <c r="J111" s="91">
        <v>30</v>
      </c>
      <c r="K111" s="1">
        <f t="shared" si="14"/>
        <v>36.25</v>
      </c>
      <c r="L111" s="1">
        <f t="shared" si="21"/>
        <v>72.5</v>
      </c>
      <c r="M111" s="91">
        <v>63</v>
      </c>
      <c r="N111" s="91">
        <v>57</v>
      </c>
      <c r="O111" s="5">
        <v>74</v>
      </c>
      <c r="P111" s="7">
        <v>67</v>
      </c>
      <c r="Q111" s="6">
        <f t="shared" si="15"/>
        <v>65.25</v>
      </c>
      <c r="R111" s="7">
        <v>40</v>
      </c>
      <c r="S111" s="94">
        <v>38</v>
      </c>
      <c r="T111" s="5">
        <v>40</v>
      </c>
      <c r="U111" s="6">
        <f t="shared" si="16"/>
        <v>255.75</v>
      </c>
      <c r="V111" s="11" t="b">
        <f t="shared" si="17"/>
        <v>1</v>
      </c>
      <c r="W111" s="11" t="b">
        <f t="shared" si="22"/>
        <v>1</v>
      </c>
      <c r="X111" s="40" t="b">
        <f t="shared" si="18"/>
        <v>1</v>
      </c>
      <c r="Y111" s="40" t="b">
        <f t="shared" si="26"/>
        <v>1</v>
      </c>
      <c r="Z111" s="40" t="b">
        <f t="shared" si="19"/>
        <v>1</v>
      </c>
      <c r="AA111" s="40" t="b">
        <f t="shared" si="23"/>
        <v>1</v>
      </c>
      <c r="AB111" s="40" t="b">
        <f t="shared" si="20"/>
        <v>1</v>
      </c>
    </row>
    <row r="112" spans="1:28" s="5" customFormat="1" x14ac:dyDescent="0.3">
      <c r="A112" s="5">
        <f t="shared" si="24"/>
        <v>111</v>
      </c>
      <c r="B112" s="189" t="s">
        <v>577</v>
      </c>
      <c r="C112" s="189" t="s">
        <v>116</v>
      </c>
      <c r="D112" s="242" t="s">
        <v>573</v>
      </c>
      <c r="E112" s="190" t="s">
        <v>576</v>
      </c>
      <c r="F112" s="3" t="s">
        <v>20</v>
      </c>
      <c r="G112" s="91">
        <v>30</v>
      </c>
      <c r="H112" s="91">
        <v>38</v>
      </c>
      <c r="I112" s="91">
        <v>35</v>
      </c>
      <c r="J112" s="91">
        <v>30</v>
      </c>
      <c r="K112" s="1">
        <f t="shared" si="14"/>
        <v>33.25</v>
      </c>
      <c r="L112" s="1">
        <f t="shared" si="21"/>
        <v>66.5</v>
      </c>
      <c r="M112" s="91">
        <v>30</v>
      </c>
      <c r="N112" s="91">
        <v>73</v>
      </c>
      <c r="O112" s="5">
        <v>70</v>
      </c>
      <c r="P112" s="7">
        <v>76</v>
      </c>
      <c r="Q112" s="6">
        <f t="shared" si="15"/>
        <v>62.25</v>
      </c>
      <c r="R112" s="7">
        <v>20</v>
      </c>
      <c r="S112" s="94">
        <v>14</v>
      </c>
      <c r="T112" s="5">
        <v>35</v>
      </c>
      <c r="U112" s="6">
        <f t="shared" si="16"/>
        <v>197.75</v>
      </c>
      <c r="V112" s="11" t="b">
        <f t="shared" si="17"/>
        <v>1</v>
      </c>
      <c r="W112" s="11" t="b">
        <f t="shared" si="22"/>
        <v>1</v>
      </c>
      <c r="X112" s="40" t="b">
        <f t="shared" si="18"/>
        <v>0</v>
      </c>
      <c r="Y112" s="40" t="b">
        <f t="shared" si="26"/>
        <v>0</v>
      </c>
      <c r="Z112" s="40" t="b">
        <f t="shared" si="19"/>
        <v>1</v>
      </c>
      <c r="AA112" s="40" t="b">
        <f t="shared" si="23"/>
        <v>0</v>
      </c>
      <c r="AB112" s="40" t="b">
        <f t="shared" si="20"/>
        <v>0</v>
      </c>
    </row>
    <row r="113" spans="1:28" s="5" customFormat="1" x14ac:dyDescent="0.3">
      <c r="A113" s="5">
        <f t="shared" si="24"/>
        <v>112</v>
      </c>
      <c r="B113" s="189" t="s">
        <v>90</v>
      </c>
      <c r="C113" s="189" t="s">
        <v>1269</v>
      </c>
      <c r="D113" s="242" t="s">
        <v>666</v>
      </c>
      <c r="E113" s="190" t="s">
        <v>669</v>
      </c>
      <c r="F113" s="3" t="s">
        <v>20</v>
      </c>
      <c r="G113" s="91">
        <v>34</v>
      </c>
      <c r="H113" s="91">
        <v>39</v>
      </c>
      <c r="I113" s="91">
        <v>30</v>
      </c>
      <c r="J113" s="91">
        <v>34</v>
      </c>
      <c r="K113" s="1">
        <f t="shared" si="14"/>
        <v>34.25</v>
      </c>
      <c r="L113" s="1">
        <f t="shared" si="21"/>
        <v>68.5</v>
      </c>
      <c r="M113" s="91">
        <v>0</v>
      </c>
      <c r="N113" s="91">
        <v>52</v>
      </c>
      <c r="O113" s="5">
        <v>75</v>
      </c>
      <c r="P113" s="7">
        <v>74</v>
      </c>
      <c r="Q113" s="6">
        <f t="shared" si="15"/>
        <v>50.25</v>
      </c>
      <c r="R113" s="7">
        <v>30</v>
      </c>
      <c r="S113" s="94">
        <v>21</v>
      </c>
      <c r="T113" s="5">
        <v>30</v>
      </c>
      <c r="U113" s="6">
        <f t="shared" si="16"/>
        <v>199.75</v>
      </c>
      <c r="V113" s="11" t="b">
        <f t="shared" si="17"/>
        <v>1</v>
      </c>
      <c r="W113" s="11" t="b">
        <f t="shared" si="22"/>
        <v>0</v>
      </c>
      <c r="X113" s="40" t="b">
        <f t="shared" si="18"/>
        <v>0</v>
      </c>
      <c r="Y113" s="40" t="b">
        <f t="shared" si="26"/>
        <v>0</v>
      </c>
      <c r="Z113" s="40" t="b">
        <f t="shared" si="19"/>
        <v>0</v>
      </c>
      <c r="AA113" s="40" t="b">
        <f t="shared" si="23"/>
        <v>0</v>
      </c>
      <c r="AB113" s="40" t="b">
        <f t="shared" si="20"/>
        <v>0</v>
      </c>
    </row>
    <row r="114" spans="1:28" s="5" customFormat="1" x14ac:dyDescent="0.3">
      <c r="A114" s="5">
        <f t="shared" si="24"/>
        <v>113</v>
      </c>
      <c r="B114" s="189" t="s">
        <v>90</v>
      </c>
      <c r="C114" s="189" t="s">
        <v>157</v>
      </c>
      <c r="D114" s="242" t="s">
        <v>376</v>
      </c>
      <c r="E114" s="190" t="s">
        <v>406</v>
      </c>
      <c r="F114" s="3" t="s">
        <v>20</v>
      </c>
      <c r="G114" s="91">
        <v>30</v>
      </c>
      <c r="H114" s="91">
        <v>39</v>
      </c>
      <c r="I114" s="91">
        <v>36</v>
      </c>
      <c r="J114" s="91">
        <v>26</v>
      </c>
      <c r="K114" s="1">
        <f t="shared" si="14"/>
        <v>32.75</v>
      </c>
      <c r="L114" s="1">
        <f t="shared" si="21"/>
        <v>65.5</v>
      </c>
      <c r="M114" s="91">
        <v>51</v>
      </c>
      <c r="N114" s="91">
        <v>72</v>
      </c>
      <c r="O114" s="5">
        <v>76</v>
      </c>
      <c r="P114" s="7">
        <v>76</v>
      </c>
      <c r="Q114" s="6">
        <f t="shared" si="15"/>
        <v>68.75</v>
      </c>
      <c r="R114" s="7">
        <v>40</v>
      </c>
      <c r="S114" s="94">
        <v>35</v>
      </c>
      <c r="T114" s="5">
        <v>37</v>
      </c>
      <c r="U114" s="6">
        <f t="shared" si="16"/>
        <v>246.25</v>
      </c>
      <c r="V114" s="11" t="b">
        <f t="shared" si="17"/>
        <v>1</v>
      </c>
      <c r="W114" s="11" t="b">
        <f t="shared" si="22"/>
        <v>1</v>
      </c>
      <c r="X114" s="40" t="b">
        <f t="shared" si="18"/>
        <v>1</v>
      </c>
      <c r="Y114" s="40" t="b">
        <f t="shared" si="26"/>
        <v>1</v>
      </c>
      <c r="Z114" s="40" t="b">
        <f t="shared" si="19"/>
        <v>1</v>
      </c>
      <c r="AA114" s="40" t="b">
        <f t="shared" si="23"/>
        <v>1</v>
      </c>
      <c r="AB114" s="40" t="b">
        <f t="shared" si="20"/>
        <v>1</v>
      </c>
    </row>
    <row r="115" spans="1:28" s="5" customFormat="1" x14ac:dyDescent="0.3">
      <c r="A115" s="5">
        <f t="shared" si="24"/>
        <v>114</v>
      </c>
      <c r="B115" s="189" t="s">
        <v>902</v>
      </c>
      <c r="C115" s="189" t="s">
        <v>127</v>
      </c>
      <c r="D115" s="242" t="s">
        <v>884</v>
      </c>
      <c r="E115" s="190" t="s">
        <v>901</v>
      </c>
      <c r="F115" s="3" t="s">
        <v>20</v>
      </c>
      <c r="G115" s="91">
        <v>29</v>
      </c>
      <c r="H115" s="91">
        <v>38</v>
      </c>
      <c r="I115" s="91">
        <v>36</v>
      </c>
      <c r="J115" s="91">
        <v>30</v>
      </c>
      <c r="K115" s="1">
        <f t="shared" si="14"/>
        <v>33.25</v>
      </c>
      <c r="L115" s="1">
        <f t="shared" si="21"/>
        <v>66.5</v>
      </c>
      <c r="M115" s="91">
        <v>67</v>
      </c>
      <c r="N115" s="91">
        <v>72</v>
      </c>
      <c r="O115" s="5">
        <v>73</v>
      </c>
      <c r="P115" s="7">
        <v>80</v>
      </c>
      <c r="Q115" s="6">
        <f t="shared" si="15"/>
        <v>73</v>
      </c>
      <c r="R115" s="7">
        <v>40</v>
      </c>
      <c r="S115" s="94">
        <v>22</v>
      </c>
      <c r="T115" s="5">
        <v>42</v>
      </c>
      <c r="U115" s="6">
        <f t="shared" si="16"/>
        <v>243.5</v>
      </c>
      <c r="V115" s="11" t="b">
        <f t="shared" si="17"/>
        <v>1</v>
      </c>
      <c r="W115" s="11" t="b">
        <f t="shared" si="22"/>
        <v>1</v>
      </c>
      <c r="X115" s="40" t="b">
        <f t="shared" si="18"/>
        <v>1</v>
      </c>
      <c r="Y115" s="40" t="b">
        <f t="shared" si="26"/>
        <v>0</v>
      </c>
      <c r="Z115" s="40" t="b">
        <f t="shared" si="19"/>
        <v>1</v>
      </c>
      <c r="AA115" s="40" t="b">
        <f t="shared" si="23"/>
        <v>1</v>
      </c>
      <c r="AB115" s="40" t="b">
        <f t="shared" si="20"/>
        <v>0</v>
      </c>
    </row>
    <row r="116" spans="1:28" s="5" customFormat="1" x14ac:dyDescent="0.3">
      <c r="A116" s="5">
        <f t="shared" si="24"/>
        <v>115</v>
      </c>
      <c r="B116" s="189" t="s">
        <v>799</v>
      </c>
      <c r="C116" s="189" t="s">
        <v>119</v>
      </c>
      <c r="D116" s="242" t="s">
        <v>75</v>
      </c>
      <c r="E116" s="190" t="s">
        <v>798</v>
      </c>
      <c r="F116" s="3" t="s">
        <v>20</v>
      </c>
      <c r="G116" s="91">
        <v>34</v>
      </c>
      <c r="H116" s="91">
        <v>38</v>
      </c>
      <c r="I116" s="91">
        <v>36</v>
      </c>
      <c r="J116" s="91">
        <v>31</v>
      </c>
      <c r="K116" s="1">
        <f t="shared" si="14"/>
        <v>34.75</v>
      </c>
      <c r="L116" s="1">
        <f t="shared" si="21"/>
        <v>69.5</v>
      </c>
      <c r="M116" s="91">
        <v>29</v>
      </c>
      <c r="N116" s="91">
        <v>69</v>
      </c>
      <c r="O116" s="5">
        <v>68</v>
      </c>
      <c r="P116" s="7">
        <v>79</v>
      </c>
      <c r="Q116" s="6">
        <f t="shared" si="15"/>
        <v>61.25</v>
      </c>
      <c r="R116" s="7">
        <v>40</v>
      </c>
      <c r="S116" s="94">
        <v>35</v>
      </c>
      <c r="T116" s="5">
        <v>37</v>
      </c>
      <c r="U116" s="6">
        <f t="shared" si="16"/>
        <v>242.75</v>
      </c>
      <c r="V116" s="11" t="b">
        <f t="shared" si="17"/>
        <v>1</v>
      </c>
      <c r="W116" s="11" t="b">
        <f t="shared" si="22"/>
        <v>1</v>
      </c>
      <c r="X116" s="40" t="b">
        <f t="shared" si="18"/>
        <v>1</v>
      </c>
      <c r="Y116" s="40" t="b">
        <f t="shared" si="26"/>
        <v>1</v>
      </c>
      <c r="Z116" s="40" t="b">
        <f t="shared" si="19"/>
        <v>1</v>
      </c>
      <c r="AA116" s="40" t="b">
        <f t="shared" si="23"/>
        <v>1</v>
      </c>
      <c r="AB116" s="40" t="b">
        <f t="shared" si="20"/>
        <v>1</v>
      </c>
    </row>
    <row r="117" spans="1:28" s="5" customFormat="1" x14ac:dyDescent="0.3">
      <c r="A117" s="5">
        <f t="shared" si="24"/>
        <v>116</v>
      </c>
      <c r="B117" s="189" t="s">
        <v>749</v>
      </c>
      <c r="C117" s="189" t="s">
        <v>1313</v>
      </c>
      <c r="D117" s="242" t="s">
        <v>84</v>
      </c>
      <c r="E117" s="190" t="s">
        <v>748</v>
      </c>
      <c r="F117" s="3" t="s">
        <v>20</v>
      </c>
      <c r="G117" s="91">
        <v>28</v>
      </c>
      <c r="H117" s="91">
        <v>38</v>
      </c>
      <c r="I117" s="91">
        <v>37</v>
      </c>
      <c r="J117" s="91">
        <v>32</v>
      </c>
      <c r="K117" s="1">
        <f t="shared" si="14"/>
        <v>33.75</v>
      </c>
      <c r="L117" s="1">
        <f t="shared" si="21"/>
        <v>67.5</v>
      </c>
      <c r="M117" s="91">
        <v>77</v>
      </c>
      <c r="N117" s="91">
        <v>66</v>
      </c>
      <c r="O117" s="5">
        <v>78</v>
      </c>
      <c r="P117" s="7">
        <v>78</v>
      </c>
      <c r="Q117" s="6">
        <f t="shared" si="15"/>
        <v>74.75</v>
      </c>
      <c r="R117" s="7">
        <v>30</v>
      </c>
      <c r="S117" s="94">
        <v>28</v>
      </c>
      <c r="T117" s="5">
        <v>46</v>
      </c>
      <c r="U117" s="6">
        <f t="shared" si="16"/>
        <v>246.25</v>
      </c>
      <c r="V117" s="11" t="b">
        <f t="shared" si="17"/>
        <v>1</v>
      </c>
      <c r="W117" s="11" t="b">
        <f t="shared" si="22"/>
        <v>1</v>
      </c>
      <c r="X117" s="40" t="b">
        <f t="shared" si="18"/>
        <v>0</v>
      </c>
      <c r="Y117" s="40" t="b">
        <f t="shared" si="26"/>
        <v>0</v>
      </c>
      <c r="Z117" s="40" t="b">
        <f t="shared" si="19"/>
        <v>1</v>
      </c>
      <c r="AA117" s="40" t="b">
        <f t="shared" si="23"/>
        <v>1</v>
      </c>
      <c r="AB117" s="40" t="b">
        <f t="shared" si="20"/>
        <v>0</v>
      </c>
    </row>
    <row r="118" spans="1:28" s="5" customFormat="1" x14ac:dyDescent="0.3">
      <c r="A118" s="5">
        <f t="shared" si="24"/>
        <v>117</v>
      </c>
      <c r="B118" s="189" t="s">
        <v>810</v>
      </c>
      <c r="C118" s="189" t="s">
        <v>1281</v>
      </c>
      <c r="D118" s="242" t="s">
        <v>75</v>
      </c>
      <c r="E118" s="190" t="s">
        <v>809</v>
      </c>
      <c r="F118" s="3" t="s">
        <v>20</v>
      </c>
      <c r="G118" s="91">
        <v>37</v>
      </c>
      <c r="H118" s="91">
        <v>38</v>
      </c>
      <c r="I118" s="91">
        <v>35</v>
      </c>
      <c r="J118" s="91">
        <v>28</v>
      </c>
      <c r="K118" s="1">
        <f t="shared" si="14"/>
        <v>34.5</v>
      </c>
      <c r="L118" s="1">
        <f t="shared" si="21"/>
        <v>69</v>
      </c>
      <c r="M118" s="91">
        <v>41</v>
      </c>
      <c r="N118" s="91">
        <v>49</v>
      </c>
      <c r="O118" s="5">
        <v>71</v>
      </c>
      <c r="P118" s="7">
        <v>78</v>
      </c>
      <c r="Q118" s="6">
        <f t="shared" si="15"/>
        <v>59.75</v>
      </c>
      <c r="R118" s="7">
        <v>40</v>
      </c>
      <c r="S118" s="94">
        <v>29</v>
      </c>
      <c r="T118" s="5">
        <v>37</v>
      </c>
      <c r="U118" s="6">
        <f t="shared" si="16"/>
        <v>234.75</v>
      </c>
      <c r="V118" s="11" t="b">
        <f t="shared" si="17"/>
        <v>1</v>
      </c>
      <c r="W118" s="11" t="b">
        <f t="shared" si="22"/>
        <v>1</v>
      </c>
      <c r="X118" s="40" t="b">
        <f t="shared" si="18"/>
        <v>1</v>
      </c>
      <c r="Y118" s="40" t="b">
        <f t="shared" si="26"/>
        <v>0</v>
      </c>
      <c r="Z118" s="40" t="b">
        <f t="shared" si="19"/>
        <v>1</v>
      </c>
      <c r="AA118" s="40" t="b">
        <f t="shared" si="23"/>
        <v>1</v>
      </c>
      <c r="AB118" s="40" t="b">
        <f t="shared" si="20"/>
        <v>0</v>
      </c>
    </row>
    <row r="119" spans="1:28" s="5" customFormat="1" x14ac:dyDescent="0.3">
      <c r="A119" s="5">
        <f t="shared" si="24"/>
        <v>118</v>
      </c>
      <c r="B119" s="189" t="s">
        <v>132</v>
      </c>
      <c r="C119" s="189" t="s">
        <v>1271</v>
      </c>
      <c r="D119" s="242" t="s">
        <v>884</v>
      </c>
      <c r="E119" s="190" t="s">
        <v>919</v>
      </c>
      <c r="F119" s="3" t="s">
        <v>20</v>
      </c>
      <c r="G119" s="91">
        <v>34</v>
      </c>
      <c r="H119" s="91">
        <v>38</v>
      </c>
      <c r="I119" s="91">
        <v>38</v>
      </c>
      <c r="J119" s="91">
        <v>24</v>
      </c>
      <c r="K119" s="1">
        <f t="shared" si="14"/>
        <v>33.5</v>
      </c>
      <c r="L119" s="1">
        <f t="shared" si="21"/>
        <v>67</v>
      </c>
      <c r="M119" s="91">
        <v>19</v>
      </c>
      <c r="N119" s="91">
        <v>73</v>
      </c>
      <c r="O119" s="5">
        <v>74</v>
      </c>
      <c r="P119" s="7">
        <v>80</v>
      </c>
      <c r="Q119" s="6">
        <f t="shared" si="15"/>
        <v>61.5</v>
      </c>
      <c r="R119" s="7">
        <v>40</v>
      </c>
      <c r="S119" s="94">
        <v>15</v>
      </c>
      <c r="T119" s="5">
        <v>42</v>
      </c>
      <c r="U119" s="6">
        <f t="shared" si="16"/>
        <v>225.5</v>
      </c>
      <c r="V119" s="11" t="b">
        <f t="shared" si="17"/>
        <v>1</v>
      </c>
      <c r="W119" s="11" t="b">
        <f t="shared" si="22"/>
        <v>1</v>
      </c>
      <c r="X119" s="40" t="b">
        <f t="shared" si="18"/>
        <v>1</v>
      </c>
      <c r="Y119" s="40" t="b">
        <f t="shared" si="26"/>
        <v>0</v>
      </c>
      <c r="Z119" s="40" t="b">
        <f t="shared" si="19"/>
        <v>1</v>
      </c>
      <c r="AA119" s="40" t="b">
        <f t="shared" si="23"/>
        <v>1</v>
      </c>
      <c r="AB119" s="40" t="b">
        <f t="shared" si="20"/>
        <v>0</v>
      </c>
    </row>
    <row r="120" spans="1:28" s="5" customFormat="1" x14ac:dyDescent="0.3">
      <c r="A120" s="5">
        <f t="shared" si="24"/>
        <v>119</v>
      </c>
      <c r="B120" s="189" t="s">
        <v>550</v>
      </c>
      <c r="C120" s="189" t="s">
        <v>140</v>
      </c>
      <c r="D120" s="242" t="s">
        <v>516</v>
      </c>
      <c r="E120" s="190" t="s">
        <v>549</v>
      </c>
      <c r="F120" s="3" t="s">
        <v>20</v>
      </c>
      <c r="G120" s="91">
        <v>35</v>
      </c>
      <c r="H120" s="91">
        <v>32</v>
      </c>
      <c r="I120" s="91">
        <v>34</v>
      </c>
      <c r="J120" s="91">
        <v>21</v>
      </c>
      <c r="K120" s="1">
        <f t="shared" si="14"/>
        <v>30.5</v>
      </c>
      <c r="L120" s="1">
        <f t="shared" si="21"/>
        <v>61</v>
      </c>
      <c r="M120" s="91">
        <v>0</v>
      </c>
      <c r="N120" s="91">
        <v>51</v>
      </c>
      <c r="O120" s="5">
        <v>75</v>
      </c>
      <c r="P120" s="7">
        <v>78</v>
      </c>
      <c r="Q120" s="6">
        <f t="shared" si="15"/>
        <v>51</v>
      </c>
      <c r="R120" s="7">
        <v>40</v>
      </c>
      <c r="S120" s="94">
        <v>14</v>
      </c>
      <c r="T120" s="5">
        <v>37</v>
      </c>
      <c r="U120" s="6">
        <f t="shared" si="16"/>
        <v>203</v>
      </c>
      <c r="V120" s="11" t="b">
        <f t="shared" si="17"/>
        <v>1</v>
      </c>
      <c r="W120" s="11" t="b">
        <f t="shared" si="22"/>
        <v>0</v>
      </c>
      <c r="X120" s="40" t="b">
        <f t="shared" si="18"/>
        <v>1</v>
      </c>
      <c r="Y120" s="40" t="b">
        <f t="shared" si="26"/>
        <v>0</v>
      </c>
      <c r="Z120" s="40" t="b">
        <f t="shared" si="19"/>
        <v>1</v>
      </c>
      <c r="AA120" s="40" t="b">
        <f t="shared" si="23"/>
        <v>0</v>
      </c>
      <c r="AB120" s="40" t="b">
        <f t="shared" si="20"/>
        <v>0</v>
      </c>
    </row>
    <row r="121" spans="1:28" s="5" customFormat="1" x14ac:dyDescent="0.3">
      <c r="A121" s="5">
        <f t="shared" si="24"/>
        <v>120</v>
      </c>
      <c r="B121" s="189" t="s">
        <v>986</v>
      </c>
      <c r="C121" s="189" t="s">
        <v>1132</v>
      </c>
      <c r="D121" s="242" t="s">
        <v>950</v>
      </c>
      <c r="E121" s="190" t="s">
        <v>985</v>
      </c>
      <c r="F121" s="3" t="s">
        <v>20</v>
      </c>
      <c r="G121" s="91">
        <v>33</v>
      </c>
      <c r="H121" s="91">
        <v>39</v>
      </c>
      <c r="I121" s="91">
        <v>33</v>
      </c>
      <c r="J121" s="91">
        <v>28</v>
      </c>
      <c r="K121" s="1">
        <f t="shared" si="14"/>
        <v>33.25</v>
      </c>
      <c r="L121" s="1">
        <f t="shared" si="21"/>
        <v>66.5</v>
      </c>
      <c r="M121" s="91">
        <v>54</v>
      </c>
      <c r="N121" s="91">
        <v>56</v>
      </c>
      <c r="O121" s="5">
        <v>66</v>
      </c>
      <c r="P121" s="7">
        <v>78</v>
      </c>
      <c r="Q121" s="6">
        <f t="shared" si="15"/>
        <v>63.5</v>
      </c>
      <c r="R121" s="7">
        <v>40</v>
      </c>
      <c r="S121" s="94">
        <v>38</v>
      </c>
      <c r="T121" s="5">
        <v>39</v>
      </c>
      <c r="U121" s="6">
        <f t="shared" si="16"/>
        <v>247</v>
      </c>
      <c r="V121" s="11" t="b">
        <f t="shared" si="17"/>
        <v>1</v>
      </c>
      <c r="W121" s="11" t="b">
        <f t="shared" si="22"/>
        <v>1</v>
      </c>
      <c r="X121" s="40" t="b">
        <f t="shared" si="18"/>
        <v>1</v>
      </c>
      <c r="Y121" s="40" t="b">
        <f t="shared" si="26"/>
        <v>1</v>
      </c>
      <c r="Z121" s="40" t="b">
        <f t="shared" si="19"/>
        <v>1</v>
      </c>
      <c r="AA121" s="40" t="b">
        <f t="shared" si="23"/>
        <v>1</v>
      </c>
      <c r="AB121" s="40" t="b">
        <f t="shared" si="20"/>
        <v>1</v>
      </c>
    </row>
    <row r="122" spans="1:28" s="5" customFormat="1" x14ac:dyDescent="0.3">
      <c r="A122" s="5">
        <f t="shared" si="24"/>
        <v>121</v>
      </c>
      <c r="B122" s="189" t="s">
        <v>437</v>
      </c>
      <c r="C122" s="189" t="s">
        <v>1163</v>
      </c>
      <c r="D122" s="242" t="s">
        <v>376</v>
      </c>
      <c r="E122" s="190" t="s">
        <v>436</v>
      </c>
      <c r="F122" s="3" t="s">
        <v>20</v>
      </c>
      <c r="G122" s="91">
        <v>34</v>
      </c>
      <c r="H122" s="91">
        <v>39</v>
      </c>
      <c r="I122" s="91">
        <v>36</v>
      </c>
      <c r="J122" s="91">
        <v>28</v>
      </c>
      <c r="K122" s="1">
        <f t="shared" si="14"/>
        <v>34.25</v>
      </c>
      <c r="L122" s="1">
        <f t="shared" si="21"/>
        <v>68.5</v>
      </c>
      <c r="M122" s="91">
        <v>51</v>
      </c>
      <c r="N122" s="91">
        <v>61</v>
      </c>
      <c r="O122" s="5">
        <v>71</v>
      </c>
      <c r="P122" s="7">
        <v>79</v>
      </c>
      <c r="Q122" s="6">
        <f t="shared" si="15"/>
        <v>65.5</v>
      </c>
      <c r="R122" s="7">
        <v>40</v>
      </c>
      <c r="S122" s="94">
        <v>41</v>
      </c>
      <c r="T122" s="5">
        <v>35</v>
      </c>
      <c r="U122" s="6">
        <f t="shared" si="16"/>
        <v>250</v>
      </c>
      <c r="V122" s="11" t="b">
        <f t="shared" si="17"/>
        <v>1</v>
      </c>
      <c r="W122" s="11" t="b">
        <f t="shared" si="22"/>
        <v>1</v>
      </c>
      <c r="X122" s="40" t="b">
        <f t="shared" si="18"/>
        <v>1</v>
      </c>
      <c r="Y122" s="40" t="b">
        <f t="shared" si="26"/>
        <v>1</v>
      </c>
      <c r="Z122" s="40" t="b">
        <f t="shared" si="19"/>
        <v>1</v>
      </c>
      <c r="AA122" s="40" t="b">
        <f t="shared" si="23"/>
        <v>1</v>
      </c>
      <c r="AB122" s="40" t="b">
        <f t="shared" si="20"/>
        <v>1</v>
      </c>
    </row>
    <row r="123" spans="1:28" s="5" customFormat="1" x14ac:dyDescent="0.3">
      <c r="A123" s="5">
        <f t="shared" si="24"/>
        <v>122</v>
      </c>
      <c r="B123" s="189" t="s">
        <v>763</v>
      </c>
      <c r="C123" s="189" t="s">
        <v>93</v>
      </c>
      <c r="D123" s="242" t="s">
        <v>84</v>
      </c>
      <c r="E123" s="190" t="s">
        <v>762</v>
      </c>
      <c r="F123" s="3" t="s">
        <v>20</v>
      </c>
      <c r="G123" s="91">
        <v>40</v>
      </c>
      <c r="H123" s="91">
        <v>39</v>
      </c>
      <c r="I123" s="91">
        <v>37</v>
      </c>
      <c r="J123" s="91">
        <v>38</v>
      </c>
      <c r="K123" s="1">
        <f t="shared" si="14"/>
        <v>38.5</v>
      </c>
      <c r="L123" s="1">
        <f t="shared" si="21"/>
        <v>77</v>
      </c>
      <c r="M123" s="91">
        <v>60</v>
      </c>
      <c r="N123" s="91">
        <v>72</v>
      </c>
      <c r="O123" s="5">
        <v>68</v>
      </c>
      <c r="P123" s="7">
        <v>76</v>
      </c>
      <c r="Q123" s="6">
        <f t="shared" si="15"/>
        <v>69</v>
      </c>
      <c r="R123" s="7">
        <v>20</v>
      </c>
      <c r="S123" s="94">
        <v>39</v>
      </c>
      <c r="T123" s="5">
        <v>43</v>
      </c>
      <c r="U123" s="6">
        <f t="shared" si="16"/>
        <v>248</v>
      </c>
      <c r="V123" s="11" t="b">
        <f t="shared" si="17"/>
        <v>1</v>
      </c>
      <c r="W123" s="11" t="b">
        <f t="shared" si="22"/>
        <v>1</v>
      </c>
      <c r="X123" s="40" t="b">
        <f t="shared" si="18"/>
        <v>0</v>
      </c>
      <c r="Y123" s="40" t="b">
        <f t="shared" si="26"/>
        <v>1</v>
      </c>
      <c r="Z123" s="40" t="b">
        <f t="shared" si="19"/>
        <v>1</v>
      </c>
      <c r="AA123" s="40" t="b">
        <f t="shared" si="23"/>
        <v>1</v>
      </c>
      <c r="AB123" s="40" t="b">
        <f t="shared" si="20"/>
        <v>0</v>
      </c>
    </row>
    <row r="124" spans="1:28" s="5" customFormat="1" x14ac:dyDescent="0.3">
      <c r="A124" s="5">
        <f t="shared" si="24"/>
        <v>123</v>
      </c>
      <c r="B124" s="189" t="s">
        <v>739</v>
      </c>
      <c r="C124" s="189" t="s">
        <v>1254</v>
      </c>
      <c r="D124" s="242" t="s">
        <v>84</v>
      </c>
      <c r="E124" s="190" t="s">
        <v>738</v>
      </c>
      <c r="F124" s="3" t="s">
        <v>21</v>
      </c>
      <c r="G124" s="64">
        <v>38</v>
      </c>
      <c r="H124" s="91">
        <v>37</v>
      </c>
      <c r="I124" s="91">
        <v>32</v>
      </c>
      <c r="J124" s="91">
        <v>36</v>
      </c>
      <c r="K124" s="1">
        <f t="shared" si="14"/>
        <v>35.75</v>
      </c>
      <c r="L124" s="1">
        <f t="shared" si="21"/>
        <v>71.5</v>
      </c>
      <c r="M124" s="91">
        <v>56</v>
      </c>
      <c r="N124" s="91">
        <v>36</v>
      </c>
      <c r="O124" s="5">
        <v>78</v>
      </c>
      <c r="P124" s="7">
        <v>80</v>
      </c>
      <c r="Q124" s="6">
        <f t="shared" si="15"/>
        <v>62.5</v>
      </c>
      <c r="R124" s="7">
        <v>40</v>
      </c>
      <c r="S124" s="94">
        <v>36</v>
      </c>
      <c r="T124" s="5">
        <v>38</v>
      </c>
      <c r="U124" s="6">
        <f t="shared" si="16"/>
        <v>248</v>
      </c>
      <c r="V124" s="11" t="b">
        <f t="shared" si="17"/>
        <v>1</v>
      </c>
      <c r="W124" s="11" t="b">
        <f t="shared" si="22"/>
        <v>1</v>
      </c>
      <c r="X124" s="40" t="b">
        <f t="shared" si="18"/>
        <v>1</v>
      </c>
      <c r="Y124" s="40" t="b">
        <f>IF(S124,S124&gt;=31,S124&lt;31)</f>
        <v>1</v>
      </c>
      <c r="Z124" s="40" t="b">
        <f t="shared" si="19"/>
        <v>1</v>
      </c>
      <c r="AA124" s="40" t="b">
        <f t="shared" si="23"/>
        <v>1</v>
      </c>
      <c r="AB124" s="40" t="b">
        <f t="shared" si="20"/>
        <v>1</v>
      </c>
    </row>
    <row r="125" spans="1:28" s="5" customFormat="1" x14ac:dyDescent="0.3">
      <c r="A125" s="5">
        <f t="shared" si="24"/>
        <v>124</v>
      </c>
      <c r="B125" s="189" t="s">
        <v>782</v>
      </c>
      <c r="C125" s="189" t="s">
        <v>1267</v>
      </c>
      <c r="D125" s="242" t="s">
        <v>75</v>
      </c>
      <c r="E125" s="190" t="s">
        <v>781</v>
      </c>
      <c r="F125" s="3" t="s">
        <v>21</v>
      </c>
      <c r="G125" s="91">
        <v>36</v>
      </c>
      <c r="H125" s="91">
        <v>37</v>
      </c>
      <c r="I125" s="91">
        <v>29</v>
      </c>
      <c r="J125" s="91">
        <v>38</v>
      </c>
      <c r="K125" s="1">
        <f t="shared" si="14"/>
        <v>35</v>
      </c>
      <c r="L125" s="1">
        <f t="shared" si="21"/>
        <v>70</v>
      </c>
      <c r="M125" s="91">
        <v>76</v>
      </c>
      <c r="N125" s="91">
        <v>46</v>
      </c>
      <c r="O125" s="5">
        <v>65</v>
      </c>
      <c r="P125" s="7">
        <v>60</v>
      </c>
      <c r="Q125" s="6">
        <f t="shared" si="15"/>
        <v>61.75</v>
      </c>
      <c r="R125" s="7">
        <v>20</v>
      </c>
      <c r="S125" s="94">
        <v>21</v>
      </c>
      <c r="T125" s="5">
        <v>25</v>
      </c>
      <c r="U125" s="6">
        <f t="shared" si="16"/>
        <v>197.75</v>
      </c>
      <c r="V125" s="11" t="b">
        <f t="shared" si="17"/>
        <v>1</v>
      </c>
      <c r="W125" s="11" t="b">
        <f t="shared" si="22"/>
        <v>1</v>
      </c>
      <c r="X125" s="40" t="b">
        <f t="shared" si="18"/>
        <v>0</v>
      </c>
      <c r="Y125" s="40" t="b">
        <f t="shared" ref="Y125:Y146" si="27">IF(S125,S125&gt;=31,S125&lt;31)</f>
        <v>0</v>
      </c>
      <c r="Z125" s="40" t="b">
        <f t="shared" si="19"/>
        <v>0</v>
      </c>
      <c r="AA125" s="40" t="b">
        <f t="shared" si="23"/>
        <v>0</v>
      </c>
      <c r="AB125" s="40" t="b">
        <f t="shared" si="20"/>
        <v>0</v>
      </c>
    </row>
    <row r="126" spans="1:28" s="5" customFormat="1" x14ac:dyDescent="0.3">
      <c r="A126" s="5">
        <f t="shared" si="24"/>
        <v>125</v>
      </c>
      <c r="B126" s="189" t="s">
        <v>689</v>
      </c>
      <c r="C126" s="189" t="s">
        <v>1239</v>
      </c>
      <c r="D126" s="242" t="s">
        <v>690</v>
      </c>
      <c r="E126" s="190" t="s">
        <v>688</v>
      </c>
      <c r="F126" s="3" t="s">
        <v>21</v>
      </c>
      <c r="G126" s="91">
        <v>30</v>
      </c>
      <c r="H126" s="91">
        <v>39</v>
      </c>
      <c r="I126" s="91">
        <v>30</v>
      </c>
      <c r="J126" s="91">
        <v>33</v>
      </c>
      <c r="K126" s="1">
        <f t="shared" si="14"/>
        <v>33</v>
      </c>
      <c r="L126" s="1">
        <f t="shared" si="21"/>
        <v>66</v>
      </c>
      <c r="M126" s="91">
        <v>58</v>
      </c>
      <c r="N126" s="91">
        <v>46</v>
      </c>
      <c r="O126" s="5">
        <v>79</v>
      </c>
      <c r="P126" s="7">
        <v>80</v>
      </c>
      <c r="Q126" s="6">
        <f t="shared" si="15"/>
        <v>65.75</v>
      </c>
      <c r="R126" s="7">
        <v>40</v>
      </c>
      <c r="S126" s="94">
        <v>20</v>
      </c>
      <c r="T126" s="5">
        <v>38</v>
      </c>
      <c r="U126" s="6">
        <f t="shared" si="16"/>
        <v>229.75</v>
      </c>
      <c r="V126" s="11" t="b">
        <f t="shared" si="17"/>
        <v>1</v>
      </c>
      <c r="W126" s="11" t="b">
        <f t="shared" si="22"/>
        <v>1</v>
      </c>
      <c r="X126" s="40" t="b">
        <f t="shared" si="18"/>
        <v>1</v>
      </c>
      <c r="Y126" s="40" t="b">
        <f t="shared" si="27"/>
        <v>0</v>
      </c>
      <c r="Z126" s="40" t="b">
        <f t="shared" si="19"/>
        <v>1</v>
      </c>
      <c r="AA126" s="40" t="b">
        <f t="shared" si="23"/>
        <v>1</v>
      </c>
      <c r="AB126" s="40" t="b">
        <f t="shared" si="20"/>
        <v>0</v>
      </c>
    </row>
    <row r="127" spans="1:28" s="5" customFormat="1" x14ac:dyDescent="0.3">
      <c r="A127" s="5">
        <f t="shared" si="24"/>
        <v>126</v>
      </c>
      <c r="B127" s="189" t="s">
        <v>1149</v>
      </c>
      <c r="C127" s="189" t="s">
        <v>74</v>
      </c>
      <c r="D127" s="242" t="s">
        <v>376</v>
      </c>
      <c r="E127" s="190" t="s">
        <v>388</v>
      </c>
      <c r="F127" s="3" t="s">
        <v>21</v>
      </c>
      <c r="G127" s="91">
        <v>40</v>
      </c>
      <c r="H127" s="91">
        <v>39</v>
      </c>
      <c r="I127" s="91">
        <v>31</v>
      </c>
      <c r="J127" s="91">
        <v>37</v>
      </c>
      <c r="K127" s="1">
        <f t="shared" ref="K127:K189" si="28">AVERAGE(G127,H127,I127,J127)</f>
        <v>36.75</v>
      </c>
      <c r="L127" s="1">
        <f t="shared" si="21"/>
        <v>73.5</v>
      </c>
      <c r="M127" s="91">
        <v>79</v>
      </c>
      <c r="N127" s="91">
        <v>79</v>
      </c>
      <c r="O127" s="5">
        <v>76</v>
      </c>
      <c r="P127" s="7">
        <v>80</v>
      </c>
      <c r="Q127" s="6">
        <f t="shared" ref="Q127:Q189" si="29">AVERAGE(M127,N127,O127,P127)</f>
        <v>78.5</v>
      </c>
      <c r="R127" s="7">
        <v>40</v>
      </c>
      <c r="S127" s="94">
        <v>32</v>
      </c>
      <c r="T127" s="5">
        <v>38</v>
      </c>
      <c r="U127" s="6">
        <f t="shared" ref="U127:U189" si="30">SUM(L127 + Q127 +R127 + S127 + T127)</f>
        <v>262</v>
      </c>
      <c r="V127" s="11" t="b">
        <f t="shared" ref="V127:V189" si="31">IF(L127,L127&gt;=56,L127&lt;56)</f>
        <v>1</v>
      </c>
      <c r="W127" s="11" t="b">
        <f t="shared" si="22"/>
        <v>1</v>
      </c>
      <c r="X127" s="40" t="b">
        <f t="shared" ref="X127:X167" si="32">IF(R127,R127=40)</f>
        <v>1</v>
      </c>
      <c r="Y127" s="40" t="b">
        <f t="shared" si="27"/>
        <v>1</v>
      </c>
      <c r="Z127" s="40" t="b">
        <f t="shared" ref="Z127:Z189" si="33">IF(T127,T127&gt;=35,T127&lt;35)</f>
        <v>1</v>
      </c>
      <c r="AA127" s="40" t="b">
        <f t="shared" si="23"/>
        <v>1</v>
      </c>
      <c r="AB127" s="40" t="b">
        <f t="shared" ref="AB127:AB189" si="34">AND(V127:AA127)</f>
        <v>1</v>
      </c>
    </row>
    <row r="128" spans="1:28" s="5" customFormat="1" x14ac:dyDescent="0.3">
      <c r="A128" s="5">
        <f t="shared" si="24"/>
        <v>127</v>
      </c>
      <c r="B128" s="189" t="s">
        <v>528</v>
      </c>
      <c r="C128" s="189" t="s">
        <v>124</v>
      </c>
      <c r="D128" s="242" t="s">
        <v>516</v>
      </c>
      <c r="E128" s="190" t="s">
        <v>527</v>
      </c>
      <c r="F128" s="3" t="s">
        <v>21</v>
      </c>
      <c r="G128" s="91">
        <v>38</v>
      </c>
      <c r="H128" s="91">
        <v>37</v>
      </c>
      <c r="I128" s="91">
        <v>35</v>
      </c>
      <c r="J128" s="91">
        <v>35</v>
      </c>
      <c r="K128" s="1">
        <f t="shared" si="28"/>
        <v>36.25</v>
      </c>
      <c r="L128" s="1">
        <f t="shared" ref="L128:L190" si="35">K128*2</f>
        <v>72.5</v>
      </c>
      <c r="M128" s="91">
        <v>61</v>
      </c>
      <c r="N128" s="91">
        <v>60</v>
      </c>
      <c r="O128" s="5">
        <v>73</v>
      </c>
      <c r="P128" s="7">
        <v>79</v>
      </c>
      <c r="Q128" s="6">
        <f t="shared" si="29"/>
        <v>68.25</v>
      </c>
      <c r="R128" s="7">
        <v>40</v>
      </c>
      <c r="S128" s="94">
        <v>22</v>
      </c>
      <c r="T128" s="5">
        <v>40</v>
      </c>
      <c r="U128" s="6">
        <f t="shared" si="30"/>
        <v>242.75</v>
      </c>
      <c r="V128" s="11" t="b">
        <f t="shared" si="31"/>
        <v>1</v>
      </c>
      <c r="W128" s="11" t="b">
        <f t="shared" ref="W128:W190" si="36">IF(Q128,Q128&gt;=56,Q128&lt;56)</f>
        <v>1</v>
      </c>
      <c r="X128" s="40" t="b">
        <f t="shared" si="32"/>
        <v>1</v>
      </c>
      <c r="Y128" s="40" t="b">
        <f t="shared" si="27"/>
        <v>0</v>
      </c>
      <c r="Z128" s="40" t="b">
        <f t="shared" si="33"/>
        <v>1</v>
      </c>
      <c r="AA128" s="40" t="b">
        <f t="shared" ref="AA128:AA190" si="37">IF(U128,U128&gt;=206,U128&lt;206)</f>
        <v>1</v>
      </c>
      <c r="AB128" s="40" t="b">
        <f t="shared" si="34"/>
        <v>0</v>
      </c>
    </row>
    <row r="129" spans="1:28" s="5" customFormat="1" x14ac:dyDescent="0.3">
      <c r="A129" s="5">
        <f t="shared" si="24"/>
        <v>128</v>
      </c>
      <c r="B129" s="189" t="s">
        <v>1224</v>
      </c>
      <c r="C129" s="189" t="s">
        <v>162</v>
      </c>
      <c r="D129" s="242" t="s">
        <v>639</v>
      </c>
      <c r="E129" s="190" t="s">
        <v>642</v>
      </c>
      <c r="F129" s="3" t="s">
        <v>21</v>
      </c>
      <c r="G129" s="91">
        <v>36</v>
      </c>
      <c r="H129" s="91">
        <v>37</v>
      </c>
      <c r="I129" s="91">
        <v>31</v>
      </c>
      <c r="J129" s="91">
        <v>39</v>
      </c>
      <c r="K129" s="1">
        <f t="shared" si="28"/>
        <v>35.75</v>
      </c>
      <c r="L129" s="1">
        <f t="shared" si="35"/>
        <v>71.5</v>
      </c>
      <c r="M129" s="91">
        <v>76</v>
      </c>
      <c r="N129" s="91">
        <v>74</v>
      </c>
      <c r="O129" s="5">
        <v>78</v>
      </c>
      <c r="P129" s="7">
        <v>80</v>
      </c>
      <c r="Q129" s="6">
        <f t="shared" si="29"/>
        <v>77</v>
      </c>
      <c r="R129" s="7">
        <v>40</v>
      </c>
      <c r="S129" s="94">
        <v>31</v>
      </c>
      <c r="T129" s="5">
        <v>41</v>
      </c>
      <c r="U129" s="6">
        <f t="shared" si="30"/>
        <v>260.5</v>
      </c>
      <c r="V129" s="11" t="b">
        <f t="shared" si="31"/>
        <v>1</v>
      </c>
      <c r="W129" s="11" t="b">
        <f t="shared" si="36"/>
        <v>1</v>
      </c>
      <c r="X129" s="40" t="b">
        <f t="shared" si="32"/>
        <v>1</v>
      </c>
      <c r="Y129" s="40" t="b">
        <f t="shared" si="27"/>
        <v>1</v>
      </c>
      <c r="Z129" s="40" t="b">
        <f t="shared" si="33"/>
        <v>1</v>
      </c>
      <c r="AA129" s="40" t="b">
        <f t="shared" si="37"/>
        <v>1</v>
      </c>
      <c r="AB129" s="40" t="b">
        <f t="shared" si="34"/>
        <v>1</v>
      </c>
    </row>
    <row r="130" spans="1:28" s="5" customFormat="1" x14ac:dyDescent="0.3">
      <c r="A130" s="5">
        <f t="shared" si="24"/>
        <v>129</v>
      </c>
      <c r="B130" s="189" t="s">
        <v>474</v>
      </c>
      <c r="C130" s="189" t="s">
        <v>1176</v>
      </c>
      <c r="D130" s="242" t="s">
        <v>469</v>
      </c>
      <c r="E130" s="190" t="s">
        <v>473</v>
      </c>
      <c r="F130" s="3" t="s">
        <v>21</v>
      </c>
      <c r="G130" s="91">
        <v>37</v>
      </c>
      <c r="H130" s="91">
        <v>38</v>
      </c>
      <c r="I130" s="91">
        <v>37</v>
      </c>
      <c r="J130" s="91">
        <v>36</v>
      </c>
      <c r="K130" s="1">
        <f t="shared" si="28"/>
        <v>37</v>
      </c>
      <c r="L130" s="1">
        <f t="shared" si="35"/>
        <v>74</v>
      </c>
      <c r="M130" s="91">
        <v>71</v>
      </c>
      <c r="N130" s="91">
        <v>76</v>
      </c>
      <c r="O130" s="5">
        <v>76</v>
      </c>
      <c r="P130" s="7">
        <v>70</v>
      </c>
      <c r="Q130" s="6">
        <f t="shared" si="29"/>
        <v>73.25</v>
      </c>
      <c r="R130" s="7">
        <v>40</v>
      </c>
      <c r="S130" s="94">
        <v>40</v>
      </c>
      <c r="T130" s="5">
        <v>38</v>
      </c>
      <c r="U130" s="6">
        <f t="shared" si="30"/>
        <v>265.25</v>
      </c>
      <c r="V130" s="11" t="b">
        <f t="shared" si="31"/>
        <v>1</v>
      </c>
      <c r="W130" s="11" t="b">
        <f t="shared" si="36"/>
        <v>1</v>
      </c>
      <c r="X130" s="40" t="b">
        <f t="shared" si="32"/>
        <v>1</v>
      </c>
      <c r="Y130" s="40" t="b">
        <f t="shared" si="27"/>
        <v>1</v>
      </c>
      <c r="Z130" s="40" t="b">
        <f t="shared" si="33"/>
        <v>1</v>
      </c>
      <c r="AA130" s="40" t="b">
        <f t="shared" si="37"/>
        <v>1</v>
      </c>
      <c r="AB130" s="40" t="b">
        <f t="shared" si="34"/>
        <v>1</v>
      </c>
    </row>
    <row r="131" spans="1:28" s="5" customFormat="1" x14ac:dyDescent="0.3">
      <c r="A131" s="5">
        <f t="shared" ref="A131:A194" si="38">A130+1</f>
        <v>130</v>
      </c>
      <c r="B131" s="189" t="s">
        <v>259</v>
      </c>
      <c r="C131" s="189" t="s">
        <v>1098</v>
      </c>
      <c r="D131" s="242" t="s">
        <v>246</v>
      </c>
      <c r="E131" s="190" t="s">
        <v>258</v>
      </c>
      <c r="F131" s="3" t="s">
        <v>21</v>
      </c>
      <c r="G131" s="91">
        <v>36</v>
      </c>
      <c r="H131" s="91">
        <v>34</v>
      </c>
      <c r="I131" s="91">
        <v>31</v>
      </c>
      <c r="J131" s="91">
        <v>34</v>
      </c>
      <c r="K131" s="1">
        <f t="shared" si="28"/>
        <v>33.75</v>
      </c>
      <c r="L131" s="1">
        <f t="shared" si="35"/>
        <v>67.5</v>
      </c>
      <c r="M131" s="91">
        <v>58</v>
      </c>
      <c r="N131" s="91">
        <v>74</v>
      </c>
      <c r="O131" s="5">
        <v>76</v>
      </c>
      <c r="P131" s="7">
        <v>78</v>
      </c>
      <c r="Q131" s="6">
        <f t="shared" si="29"/>
        <v>71.5</v>
      </c>
      <c r="R131" s="7">
        <v>30</v>
      </c>
      <c r="S131" s="94">
        <v>34</v>
      </c>
      <c r="T131" s="5">
        <v>40</v>
      </c>
      <c r="U131" s="6">
        <f t="shared" si="30"/>
        <v>243</v>
      </c>
      <c r="V131" s="11" t="b">
        <f t="shared" si="31"/>
        <v>1</v>
      </c>
      <c r="W131" s="11" t="b">
        <f t="shared" si="36"/>
        <v>1</v>
      </c>
      <c r="X131" s="40" t="b">
        <f t="shared" si="32"/>
        <v>0</v>
      </c>
      <c r="Y131" s="40" t="b">
        <f t="shared" si="27"/>
        <v>1</v>
      </c>
      <c r="Z131" s="40" t="b">
        <f t="shared" si="33"/>
        <v>1</v>
      </c>
      <c r="AA131" s="40" t="b">
        <f t="shared" si="37"/>
        <v>1</v>
      </c>
      <c r="AB131" s="40" t="b">
        <f t="shared" si="34"/>
        <v>0</v>
      </c>
    </row>
    <row r="132" spans="1:28" x14ac:dyDescent="0.3">
      <c r="A132" s="5">
        <f t="shared" si="38"/>
        <v>131</v>
      </c>
      <c r="B132" s="189" t="s">
        <v>126</v>
      </c>
      <c r="C132" s="189" t="s">
        <v>142</v>
      </c>
      <c r="D132" s="242" t="s">
        <v>246</v>
      </c>
      <c r="E132" s="190" t="s">
        <v>260</v>
      </c>
      <c r="F132" s="3" t="s">
        <v>21</v>
      </c>
      <c r="G132" s="91">
        <v>40</v>
      </c>
      <c r="H132" s="91">
        <v>37</v>
      </c>
      <c r="I132" s="91">
        <v>35</v>
      </c>
      <c r="J132" s="91">
        <v>39</v>
      </c>
      <c r="K132" s="1">
        <f t="shared" si="28"/>
        <v>37.75</v>
      </c>
      <c r="L132" s="1">
        <f t="shared" si="35"/>
        <v>75.5</v>
      </c>
      <c r="M132" s="91">
        <v>56</v>
      </c>
      <c r="N132" s="91">
        <v>62</v>
      </c>
      <c r="O132" s="5">
        <v>64</v>
      </c>
      <c r="P132" s="7">
        <v>80</v>
      </c>
      <c r="Q132" s="6">
        <f t="shared" si="29"/>
        <v>65.5</v>
      </c>
      <c r="R132" s="7">
        <v>20</v>
      </c>
      <c r="S132" s="94">
        <v>20</v>
      </c>
      <c r="T132" s="5">
        <v>37</v>
      </c>
      <c r="U132" s="6">
        <f t="shared" si="30"/>
        <v>218</v>
      </c>
      <c r="V132" s="11" t="b">
        <f t="shared" si="31"/>
        <v>1</v>
      </c>
      <c r="W132" s="11" t="b">
        <f t="shared" si="36"/>
        <v>1</v>
      </c>
      <c r="X132" s="40" t="b">
        <f t="shared" si="32"/>
        <v>0</v>
      </c>
      <c r="Y132" s="40" t="b">
        <f t="shared" si="27"/>
        <v>0</v>
      </c>
      <c r="Z132" s="40" t="b">
        <f t="shared" si="33"/>
        <v>1</v>
      </c>
      <c r="AA132" s="40" t="b">
        <f t="shared" si="37"/>
        <v>1</v>
      </c>
      <c r="AB132" s="40" t="b">
        <f t="shared" si="34"/>
        <v>0</v>
      </c>
    </row>
    <row r="133" spans="1:28" s="5" customFormat="1" x14ac:dyDescent="0.3">
      <c r="A133" s="5">
        <f t="shared" si="38"/>
        <v>132</v>
      </c>
      <c r="B133" s="189" t="s">
        <v>1327</v>
      </c>
      <c r="C133" s="189" t="s">
        <v>141</v>
      </c>
      <c r="D133" s="242" t="s">
        <v>323</v>
      </c>
      <c r="E133" s="190" t="s">
        <v>336</v>
      </c>
      <c r="F133" s="3" t="s">
        <v>21</v>
      </c>
      <c r="G133" s="91">
        <v>21</v>
      </c>
      <c r="H133" s="91">
        <v>40</v>
      </c>
      <c r="I133" s="91">
        <v>33</v>
      </c>
      <c r="J133" s="91">
        <v>38</v>
      </c>
      <c r="K133" s="1">
        <f t="shared" si="28"/>
        <v>33</v>
      </c>
      <c r="L133" s="1">
        <f t="shared" si="35"/>
        <v>66</v>
      </c>
      <c r="M133" s="91">
        <v>59</v>
      </c>
      <c r="N133" s="91">
        <v>77</v>
      </c>
      <c r="O133" s="5">
        <v>69</v>
      </c>
      <c r="P133" s="7">
        <v>79</v>
      </c>
      <c r="Q133" s="6">
        <f t="shared" si="29"/>
        <v>71</v>
      </c>
      <c r="R133" s="7">
        <v>40</v>
      </c>
      <c r="S133" s="94">
        <v>23</v>
      </c>
      <c r="T133" s="5">
        <v>40</v>
      </c>
      <c r="U133" s="6">
        <f t="shared" si="30"/>
        <v>240</v>
      </c>
      <c r="V133" s="11" t="b">
        <f t="shared" si="31"/>
        <v>1</v>
      </c>
      <c r="W133" s="11" t="b">
        <f t="shared" si="36"/>
        <v>1</v>
      </c>
      <c r="X133" s="40" t="b">
        <f t="shared" si="32"/>
        <v>1</v>
      </c>
      <c r="Y133" s="40" t="b">
        <f t="shared" si="27"/>
        <v>0</v>
      </c>
      <c r="Z133" s="40" t="b">
        <f t="shared" si="33"/>
        <v>1</v>
      </c>
      <c r="AA133" s="40" t="b">
        <f t="shared" si="37"/>
        <v>1</v>
      </c>
      <c r="AB133" s="40" t="b">
        <f t="shared" si="34"/>
        <v>0</v>
      </c>
    </row>
    <row r="134" spans="1:28" s="5" customFormat="1" x14ac:dyDescent="0.3">
      <c r="A134" s="5">
        <f t="shared" si="38"/>
        <v>133</v>
      </c>
      <c r="B134" s="189" t="s">
        <v>90</v>
      </c>
      <c r="C134" s="189" t="s">
        <v>135</v>
      </c>
      <c r="D134" s="242" t="s">
        <v>950</v>
      </c>
      <c r="E134" s="190" t="s">
        <v>959</v>
      </c>
      <c r="F134" s="3" t="s">
        <v>21</v>
      </c>
      <c r="G134" s="91">
        <v>34</v>
      </c>
      <c r="H134" s="91">
        <v>37</v>
      </c>
      <c r="I134" s="91">
        <v>26</v>
      </c>
      <c r="J134" s="91">
        <v>39</v>
      </c>
      <c r="K134" s="1">
        <f t="shared" si="28"/>
        <v>34</v>
      </c>
      <c r="L134" s="1">
        <f t="shared" si="35"/>
        <v>68</v>
      </c>
      <c r="M134" s="91">
        <v>53</v>
      </c>
      <c r="N134" s="91">
        <v>44</v>
      </c>
      <c r="O134" s="5">
        <v>0</v>
      </c>
      <c r="P134" s="7">
        <v>78</v>
      </c>
      <c r="Q134" s="6">
        <f t="shared" si="29"/>
        <v>43.75</v>
      </c>
      <c r="R134" s="7">
        <v>40</v>
      </c>
      <c r="S134" s="94">
        <v>41</v>
      </c>
      <c r="T134" s="5">
        <v>36</v>
      </c>
      <c r="U134" s="6">
        <f t="shared" si="30"/>
        <v>228.75</v>
      </c>
      <c r="V134" s="11" t="b">
        <f t="shared" si="31"/>
        <v>1</v>
      </c>
      <c r="W134" s="11" t="b">
        <f t="shared" si="36"/>
        <v>0</v>
      </c>
      <c r="X134" s="40" t="b">
        <f t="shared" si="32"/>
        <v>1</v>
      </c>
      <c r="Y134" s="40" t="b">
        <f t="shared" si="27"/>
        <v>1</v>
      </c>
      <c r="Z134" s="40" t="b">
        <f t="shared" si="33"/>
        <v>1</v>
      </c>
      <c r="AA134" s="40" t="b">
        <f t="shared" si="37"/>
        <v>1</v>
      </c>
      <c r="AB134" s="40" t="b">
        <f t="shared" si="34"/>
        <v>0</v>
      </c>
    </row>
    <row r="135" spans="1:28" s="5" customFormat="1" x14ac:dyDescent="0.3">
      <c r="A135" s="5">
        <f t="shared" si="38"/>
        <v>134</v>
      </c>
      <c r="B135" s="189" t="s">
        <v>90</v>
      </c>
      <c r="C135" s="189" t="s">
        <v>1155</v>
      </c>
      <c r="D135" s="242" t="s">
        <v>376</v>
      </c>
      <c r="E135" s="190" t="s">
        <v>404</v>
      </c>
      <c r="F135" s="3" t="s">
        <v>21</v>
      </c>
      <c r="G135" s="91">
        <v>40</v>
      </c>
      <c r="H135" s="91">
        <v>37</v>
      </c>
      <c r="I135" s="91">
        <v>31</v>
      </c>
      <c r="J135" s="91">
        <v>32</v>
      </c>
      <c r="K135" s="1">
        <f t="shared" si="28"/>
        <v>35</v>
      </c>
      <c r="L135" s="1">
        <f t="shared" si="35"/>
        <v>70</v>
      </c>
      <c r="M135" s="91">
        <v>53</v>
      </c>
      <c r="N135" s="91">
        <v>73</v>
      </c>
      <c r="O135" s="5">
        <v>75</v>
      </c>
      <c r="P135" s="7">
        <v>80</v>
      </c>
      <c r="Q135" s="6">
        <f t="shared" si="29"/>
        <v>70.25</v>
      </c>
      <c r="R135" s="7">
        <v>40</v>
      </c>
      <c r="S135" s="94">
        <v>27</v>
      </c>
      <c r="T135" s="5">
        <v>38</v>
      </c>
      <c r="U135" s="6">
        <f t="shared" si="30"/>
        <v>245.25</v>
      </c>
      <c r="V135" s="11" t="b">
        <f t="shared" si="31"/>
        <v>1</v>
      </c>
      <c r="W135" s="11" t="b">
        <f t="shared" si="36"/>
        <v>1</v>
      </c>
      <c r="X135" s="40" t="b">
        <f t="shared" si="32"/>
        <v>1</v>
      </c>
      <c r="Y135" s="40" t="b">
        <f t="shared" si="27"/>
        <v>0</v>
      </c>
      <c r="Z135" s="40" t="b">
        <f t="shared" si="33"/>
        <v>1</v>
      </c>
      <c r="AA135" s="40" t="b">
        <f t="shared" si="37"/>
        <v>1</v>
      </c>
      <c r="AB135" s="40" t="b">
        <f t="shared" si="34"/>
        <v>0</v>
      </c>
    </row>
    <row r="136" spans="1:28" s="5" customFormat="1" x14ac:dyDescent="0.3">
      <c r="A136" s="5">
        <f t="shared" si="38"/>
        <v>135</v>
      </c>
      <c r="B136" s="189" t="s">
        <v>90</v>
      </c>
      <c r="C136" s="189" t="s">
        <v>172</v>
      </c>
      <c r="D136" s="242" t="s">
        <v>884</v>
      </c>
      <c r="E136" s="190" t="s">
        <v>897</v>
      </c>
      <c r="F136" s="3" t="s">
        <v>21</v>
      </c>
      <c r="G136" s="91">
        <v>32</v>
      </c>
      <c r="H136" s="91">
        <v>37</v>
      </c>
      <c r="I136" s="91">
        <v>36</v>
      </c>
      <c r="J136" s="91">
        <v>37</v>
      </c>
      <c r="K136" s="1">
        <f t="shared" si="28"/>
        <v>35.5</v>
      </c>
      <c r="L136" s="1">
        <f t="shared" si="35"/>
        <v>71</v>
      </c>
      <c r="M136" s="91">
        <v>62</v>
      </c>
      <c r="N136" s="91">
        <v>74</v>
      </c>
      <c r="O136" s="5">
        <v>67</v>
      </c>
      <c r="P136" s="7">
        <v>80</v>
      </c>
      <c r="Q136" s="6">
        <f t="shared" si="29"/>
        <v>70.75</v>
      </c>
      <c r="R136" s="7">
        <v>30</v>
      </c>
      <c r="S136" s="94">
        <v>39</v>
      </c>
      <c r="T136" s="5">
        <v>44</v>
      </c>
      <c r="U136" s="6">
        <f t="shared" si="30"/>
        <v>254.75</v>
      </c>
      <c r="V136" s="11" t="b">
        <f t="shared" si="31"/>
        <v>1</v>
      </c>
      <c r="W136" s="11" t="b">
        <f t="shared" si="36"/>
        <v>1</v>
      </c>
      <c r="X136" s="40" t="b">
        <f t="shared" si="32"/>
        <v>0</v>
      </c>
      <c r="Y136" s="40" t="b">
        <f t="shared" si="27"/>
        <v>1</v>
      </c>
      <c r="Z136" s="40" t="b">
        <f t="shared" si="33"/>
        <v>1</v>
      </c>
      <c r="AA136" s="40" t="b">
        <f t="shared" si="37"/>
        <v>1</v>
      </c>
      <c r="AB136" s="40" t="b">
        <f t="shared" si="34"/>
        <v>0</v>
      </c>
    </row>
    <row r="137" spans="1:28" s="5" customFormat="1" x14ac:dyDescent="0.3">
      <c r="A137" s="5">
        <f t="shared" si="38"/>
        <v>136</v>
      </c>
      <c r="B137" s="189" t="s">
        <v>964</v>
      </c>
      <c r="C137" s="189" t="s">
        <v>140</v>
      </c>
      <c r="D137" s="242" t="s">
        <v>950</v>
      </c>
      <c r="E137" s="190" t="s">
        <v>963</v>
      </c>
      <c r="F137" s="3" t="s">
        <v>21</v>
      </c>
      <c r="G137" s="91">
        <v>40</v>
      </c>
      <c r="H137" s="91">
        <v>37</v>
      </c>
      <c r="I137" s="91">
        <v>26</v>
      </c>
      <c r="J137" s="91">
        <v>36</v>
      </c>
      <c r="K137" s="1">
        <f t="shared" si="28"/>
        <v>34.75</v>
      </c>
      <c r="L137" s="1">
        <f t="shared" si="35"/>
        <v>69.5</v>
      </c>
      <c r="M137" s="91">
        <v>56</v>
      </c>
      <c r="N137" s="91">
        <v>67</v>
      </c>
      <c r="O137" s="5">
        <v>75</v>
      </c>
      <c r="P137" s="7">
        <v>80</v>
      </c>
      <c r="Q137" s="6">
        <f t="shared" si="29"/>
        <v>69.5</v>
      </c>
      <c r="R137" s="7">
        <v>40</v>
      </c>
      <c r="S137" s="94">
        <v>33</v>
      </c>
      <c r="T137" s="5">
        <v>32</v>
      </c>
      <c r="U137" s="6">
        <f t="shared" si="30"/>
        <v>244</v>
      </c>
      <c r="V137" s="11" t="b">
        <f t="shared" si="31"/>
        <v>1</v>
      </c>
      <c r="W137" s="11" t="b">
        <f t="shared" si="36"/>
        <v>1</v>
      </c>
      <c r="X137" s="40" t="b">
        <f t="shared" si="32"/>
        <v>1</v>
      </c>
      <c r="Y137" s="40" t="b">
        <f t="shared" si="27"/>
        <v>1</v>
      </c>
      <c r="Z137" s="40" t="b">
        <f t="shared" si="33"/>
        <v>0</v>
      </c>
      <c r="AA137" s="40" t="b">
        <f t="shared" si="37"/>
        <v>1</v>
      </c>
      <c r="AB137" s="40" t="b">
        <f t="shared" si="34"/>
        <v>0</v>
      </c>
    </row>
    <row r="138" spans="1:28" s="5" customFormat="1" x14ac:dyDescent="0.3">
      <c r="A138" s="5">
        <f t="shared" si="38"/>
        <v>137</v>
      </c>
      <c r="B138" s="189" t="s">
        <v>579</v>
      </c>
      <c r="C138" s="189" t="s">
        <v>1216</v>
      </c>
      <c r="D138" s="242" t="s">
        <v>573</v>
      </c>
      <c r="E138" s="190" t="s">
        <v>578</v>
      </c>
      <c r="F138" s="3" t="s">
        <v>21</v>
      </c>
      <c r="G138" s="91">
        <v>33</v>
      </c>
      <c r="H138" s="91">
        <v>38</v>
      </c>
      <c r="I138" s="91">
        <v>32</v>
      </c>
      <c r="J138" s="91">
        <v>36</v>
      </c>
      <c r="K138" s="1">
        <f t="shared" si="28"/>
        <v>34.75</v>
      </c>
      <c r="L138" s="1">
        <f t="shared" si="35"/>
        <v>69.5</v>
      </c>
      <c r="M138" s="91">
        <v>48</v>
      </c>
      <c r="N138" s="91">
        <v>62</v>
      </c>
      <c r="O138" s="5">
        <v>62</v>
      </c>
      <c r="P138" s="7">
        <v>80</v>
      </c>
      <c r="Q138" s="6">
        <f t="shared" si="29"/>
        <v>63</v>
      </c>
      <c r="R138" s="7">
        <v>40</v>
      </c>
      <c r="S138" s="94">
        <v>32</v>
      </c>
      <c r="T138" s="5">
        <v>41</v>
      </c>
      <c r="U138" s="6">
        <f t="shared" si="30"/>
        <v>245.5</v>
      </c>
      <c r="V138" s="11" t="b">
        <f t="shared" si="31"/>
        <v>1</v>
      </c>
      <c r="W138" s="11" t="b">
        <f t="shared" si="36"/>
        <v>1</v>
      </c>
      <c r="X138" s="40" t="b">
        <f t="shared" si="32"/>
        <v>1</v>
      </c>
      <c r="Y138" s="40" t="b">
        <f t="shared" si="27"/>
        <v>1</v>
      </c>
      <c r="Z138" s="40" t="b">
        <f t="shared" si="33"/>
        <v>1</v>
      </c>
      <c r="AA138" s="40" t="b">
        <f t="shared" si="37"/>
        <v>1</v>
      </c>
      <c r="AB138" s="40" t="b">
        <f t="shared" si="34"/>
        <v>1</v>
      </c>
    </row>
    <row r="139" spans="1:28" s="5" customFormat="1" x14ac:dyDescent="0.3">
      <c r="A139" s="5">
        <f t="shared" si="38"/>
        <v>138</v>
      </c>
      <c r="B139" s="189" t="s">
        <v>805</v>
      </c>
      <c r="C139" s="189" t="s">
        <v>1280</v>
      </c>
      <c r="D139" s="242" t="s">
        <v>75</v>
      </c>
      <c r="E139" s="190" t="s">
        <v>804</v>
      </c>
      <c r="F139" s="3" t="s">
        <v>21</v>
      </c>
      <c r="G139" s="91">
        <v>40</v>
      </c>
      <c r="H139" s="91">
        <v>38</v>
      </c>
      <c r="I139" s="91">
        <v>36</v>
      </c>
      <c r="J139" s="91">
        <v>38</v>
      </c>
      <c r="K139" s="1">
        <f t="shared" si="28"/>
        <v>38</v>
      </c>
      <c r="L139" s="1">
        <f t="shared" si="35"/>
        <v>76</v>
      </c>
      <c r="M139" s="91">
        <v>73</v>
      </c>
      <c r="N139" s="91">
        <v>69</v>
      </c>
      <c r="O139" s="5">
        <v>72</v>
      </c>
      <c r="P139" s="7">
        <v>79</v>
      </c>
      <c r="Q139" s="6">
        <f t="shared" si="29"/>
        <v>73.25</v>
      </c>
      <c r="R139" s="7">
        <v>40</v>
      </c>
      <c r="S139" s="94">
        <v>27</v>
      </c>
      <c r="T139" s="5">
        <v>40</v>
      </c>
      <c r="U139" s="6">
        <f t="shared" si="30"/>
        <v>256.25</v>
      </c>
      <c r="V139" s="11" t="b">
        <f t="shared" si="31"/>
        <v>1</v>
      </c>
      <c r="W139" s="11" t="b">
        <f t="shared" si="36"/>
        <v>1</v>
      </c>
      <c r="X139" s="40" t="b">
        <f t="shared" si="32"/>
        <v>1</v>
      </c>
      <c r="Y139" s="40" t="b">
        <f t="shared" si="27"/>
        <v>0</v>
      </c>
      <c r="Z139" s="40" t="b">
        <f t="shared" si="33"/>
        <v>1</v>
      </c>
      <c r="AA139" s="40" t="b">
        <f t="shared" si="37"/>
        <v>1</v>
      </c>
      <c r="AB139" s="40" t="b">
        <f t="shared" si="34"/>
        <v>0</v>
      </c>
    </row>
    <row r="140" spans="1:28" s="5" customFormat="1" x14ac:dyDescent="0.3">
      <c r="A140" s="5">
        <f t="shared" si="38"/>
        <v>139</v>
      </c>
      <c r="B140" s="189" t="s">
        <v>145</v>
      </c>
      <c r="C140" s="189" t="s">
        <v>127</v>
      </c>
      <c r="D140" s="242" t="s">
        <v>884</v>
      </c>
      <c r="E140" s="190" t="s">
        <v>907</v>
      </c>
      <c r="F140" s="3" t="s">
        <v>21</v>
      </c>
      <c r="G140" s="91">
        <v>40</v>
      </c>
      <c r="H140" s="91">
        <v>39</v>
      </c>
      <c r="I140" s="91">
        <v>37</v>
      </c>
      <c r="J140" s="91">
        <v>38</v>
      </c>
      <c r="K140" s="1">
        <f t="shared" si="28"/>
        <v>38.5</v>
      </c>
      <c r="L140" s="1">
        <f t="shared" si="35"/>
        <v>77</v>
      </c>
      <c r="M140" s="91">
        <v>71</v>
      </c>
      <c r="N140" s="91">
        <v>69</v>
      </c>
      <c r="O140" s="5">
        <v>73</v>
      </c>
      <c r="P140" s="7">
        <v>80</v>
      </c>
      <c r="Q140" s="6">
        <f t="shared" si="29"/>
        <v>73.25</v>
      </c>
      <c r="R140" s="7">
        <v>10</v>
      </c>
      <c r="S140" s="94">
        <v>36</v>
      </c>
      <c r="T140" s="5">
        <v>42</v>
      </c>
      <c r="U140" s="6">
        <f t="shared" si="30"/>
        <v>238.25</v>
      </c>
      <c r="V140" s="11" t="b">
        <f t="shared" si="31"/>
        <v>1</v>
      </c>
      <c r="W140" s="11" t="b">
        <f t="shared" si="36"/>
        <v>1</v>
      </c>
      <c r="X140" s="40" t="b">
        <f t="shared" si="32"/>
        <v>0</v>
      </c>
      <c r="Y140" s="40" t="b">
        <f t="shared" si="27"/>
        <v>1</v>
      </c>
      <c r="Z140" s="40" t="b">
        <f t="shared" si="33"/>
        <v>1</v>
      </c>
      <c r="AA140" s="40" t="b">
        <f t="shared" si="37"/>
        <v>1</v>
      </c>
      <c r="AB140" s="40" t="b">
        <f t="shared" si="34"/>
        <v>0</v>
      </c>
    </row>
    <row r="141" spans="1:28" s="5" customFormat="1" x14ac:dyDescent="0.3">
      <c r="A141" s="5">
        <f t="shared" si="38"/>
        <v>140</v>
      </c>
      <c r="B141" s="189" t="s">
        <v>702</v>
      </c>
      <c r="C141" s="189" t="s">
        <v>1242</v>
      </c>
      <c r="D141" s="242" t="s">
        <v>690</v>
      </c>
      <c r="E141" s="190" t="s">
        <v>701</v>
      </c>
      <c r="F141" s="3" t="s">
        <v>21</v>
      </c>
      <c r="G141" s="91">
        <v>33</v>
      </c>
      <c r="H141" s="91">
        <v>35</v>
      </c>
      <c r="I141" s="91">
        <v>37</v>
      </c>
      <c r="J141" s="91">
        <v>32</v>
      </c>
      <c r="K141" s="1">
        <f t="shared" si="28"/>
        <v>34.25</v>
      </c>
      <c r="L141" s="1">
        <f t="shared" si="35"/>
        <v>68.5</v>
      </c>
      <c r="M141" s="91">
        <v>63</v>
      </c>
      <c r="N141" s="91">
        <v>53</v>
      </c>
      <c r="O141" s="5">
        <v>73</v>
      </c>
      <c r="P141" s="7">
        <v>0</v>
      </c>
      <c r="Q141" s="6">
        <f t="shared" si="29"/>
        <v>47.25</v>
      </c>
      <c r="R141" s="7">
        <v>40</v>
      </c>
      <c r="S141" s="94">
        <v>33</v>
      </c>
      <c r="T141" s="5">
        <v>37</v>
      </c>
      <c r="U141" s="6">
        <f t="shared" si="30"/>
        <v>225.75</v>
      </c>
      <c r="V141" s="11" t="b">
        <f t="shared" si="31"/>
        <v>1</v>
      </c>
      <c r="W141" s="11" t="b">
        <f t="shared" si="36"/>
        <v>0</v>
      </c>
      <c r="X141" s="40" t="b">
        <f t="shared" si="32"/>
        <v>1</v>
      </c>
      <c r="Y141" s="40" t="b">
        <f t="shared" si="27"/>
        <v>1</v>
      </c>
      <c r="Z141" s="40" t="b">
        <f t="shared" si="33"/>
        <v>1</v>
      </c>
      <c r="AA141" s="40" t="b">
        <f t="shared" si="37"/>
        <v>1</v>
      </c>
      <c r="AB141" s="40" t="b">
        <f t="shared" si="34"/>
        <v>0</v>
      </c>
    </row>
    <row r="142" spans="1:28" s="5" customFormat="1" x14ac:dyDescent="0.3">
      <c r="A142" s="5">
        <f t="shared" si="38"/>
        <v>141</v>
      </c>
      <c r="B142" s="189" t="s">
        <v>303</v>
      </c>
      <c r="C142" s="189" t="s">
        <v>1122</v>
      </c>
      <c r="D142" s="242" t="s">
        <v>291</v>
      </c>
      <c r="E142" s="190" t="s">
        <v>302</v>
      </c>
      <c r="F142" s="3" t="s">
        <v>21</v>
      </c>
      <c r="G142" s="91">
        <v>40</v>
      </c>
      <c r="H142" s="91">
        <v>37</v>
      </c>
      <c r="I142" s="91">
        <v>33</v>
      </c>
      <c r="J142" s="91">
        <v>39</v>
      </c>
      <c r="K142" s="1">
        <f t="shared" si="28"/>
        <v>37.25</v>
      </c>
      <c r="L142" s="1">
        <f t="shared" si="35"/>
        <v>74.5</v>
      </c>
      <c r="M142" s="91">
        <v>70</v>
      </c>
      <c r="N142" s="91">
        <v>53</v>
      </c>
      <c r="O142" s="5">
        <v>73</v>
      </c>
      <c r="P142" s="7">
        <v>0</v>
      </c>
      <c r="Q142" s="6">
        <f t="shared" si="29"/>
        <v>49</v>
      </c>
      <c r="R142" s="7">
        <v>20</v>
      </c>
      <c r="S142" s="94">
        <v>25</v>
      </c>
      <c r="T142" s="5">
        <v>43</v>
      </c>
      <c r="U142" s="6">
        <f t="shared" si="30"/>
        <v>211.5</v>
      </c>
      <c r="V142" s="11" t="b">
        <f t="shared" si="31"/>
        <v>1</v>
      </c>
      <c r="W142" s="11" t="b">
        <f t="shared" si="36"/>
        <v>0</v>
      </c>
      <c r="X142" s="40" t="b">
        <f t="shared" si="32"/>
        <v>0</v>
      </c>
      <c r="Y142" s="40" t="b">
        <f t="shared" si="27"/>
        <v>0</v>
      </c>
      <c r="Z142" s="40" t="b">
        <f t="shared" si="33"/>
        <v>1</v>
      </c>
      <c r="AA142" s="40" t="b">
        <f t="shared" si="37"/>
        <v>1</v>
      </c>
      <c r="AB142" s="40" t="b">
        <f t="shared" si="34"/>
        <v>0</v>
      </c>
    </row>
    <row r="143" spans="1:28" s="5" customFormat="1" x14ac:dyDescent="0.3">
      <c r="A143" s="5">
        <f t="shared" si="38"/>
        <v>142</v>
      </c>
      <c r="B143" s="189" t="s">
        <v>96</v>
      </c>
      <c r="C143" s="189" t="s">
        <v>117</v>
      </c>
      <c r="D143" s="242" t="s">
        <v>323</v>
      </c>
      <c r="E143" s="190" t="s">
        <v>350</v>
      </c>
      <c r="F143" s="3" t="s">
        <v>21</v>
      </c>
      <c r="G143" s="91">
        <v>37</v>
      </c>
      <c r="H143" s="91">
        <v>38</v>
      </c>
      <c r="I143" s="91">
        <v>31</v>
      </c>
      <c r="J143" s="91">
        <v>35</v>
      </c>
      <c r="K143" s="1">
        <f t="shared" si="28"/>
        <v>35.25</v>
      </c>
      <c r="L143" s="1">
        <f t="shared" si="35"/>
        <v>70.5</v>
      </c>
      <c r="M143" s="91">
        <v>44</v>
      </c>
      <c r="N143" s="91">
        <v>48</v>
      </c>
      <c r="O143" s="5">
        <v>53</v>
      </c>
      <c r="P143" s="7">
        <v>62</v>
      </c>
      <c r="Q143" s="6">
        <f t="shared" si="29"/>
        <v>51.75</v>
      </c>
      <c r="R143" s="7">
        <v>20</v>
      </c>
      <c r="S143" s="94">
        <v>27</v>
      </c>
      <c r="T143" s="5">
        <v>42</v>
      </c>
      <c r="U143" s="6">
        <f t="shared" si="30"/>
        <v>211.25</v>
      </c>
      <c r="V143" s="11" t="b">
        <f t="shared" si="31"/>
        <v>1</v>
      </c>
      <c r="W143" s="11" t="b">
        <f t="shared" si="36"/>
        <v>0</v>
      </c>
      <c r="X143" s="40" t="b">
        <f t="shared" si="32"/>
        <v>0</v>
      </c>
      <c r="Y143" s="40" t="b">
        <f t="shared" si="27"/>
        <v>0</v>
      </c>
      <c r="Z143" s="40" t="b">
        <f t="shared" si="33"/>
        <v>1</v>
      </c>
      <c r="AA143" s="40" t="b">
        <f t="shared" si="37"/>
        <v>1</v>
      </c>
      <c r="AB143" s="40" t="b">
        <f t="shared" si="34"/>
        <v>0</v>
      </c>
    </row>
    <row r="144" spans="1:28" s="5" customFormat="1" x14ac:dyDescent="0.3">
      <c r="A144" s="5">
        <f t="shared" si="38"/>
        <v>143</v>
      </c>
      <c r="B144" s="189" t="s">
        <v>812</v>
      </c>
      <c r="C144" s="189" t="s">
        <v>91</v>
      </c>
      <c r="D144" s="242" t="s">
        <v>75</v>
      </c>
      <c r="E144" s="190" t="s">
        <v>811</v>
      </c>
      <c r="F144" s="3" t="s">
        <v>21</v>
      </c>
      <c r="G144" s="91">
        <v>36</v>
      </c>
      <c r="H144" s="91">
        <v>35</v>
      </c>
      <c r="I144" s="91">
        <v>31</v>
      </c>
      <c r="J144" s="91">
        <v>35</v>
      </c>
      <c r="K144" s="1">
        <f t="shared" si="28"/>
        <v>34.25</v>
      </c>
      <c r="L144" s="1">
        <f t="shared" si="35"/>
        <v>68.5</v>
      </c>
      <c r="M144" s="91">
        <v>49</v>
      </c>
      <c r="N144" s="91">
        <v>74</v>
      </c>
      <c r="O144" s="5">
        <v>75</v>
      </c>
      <c r="P144" s="7">
        <v>80</v>
      </c>
      <c r="Q144" s="6">
        <f t="shared" si="29"/>
        <v>69.5</v>
      </c>
      <c r="R144" s="7">
        <v>30</v>
      </c>
      <c r="S144" s="94">
        <v>29</v>
      </c>
      <c r="T144" s="5">
        <v>38</v>
      </c>
      <c r="U144" s="6">
        <f t="shared" si="30"/>
        <v>235</v>
      </c>
      <c r="V144" s="11" t="b">
        <f t="shared" si="31"/>
        <v>1</v>
      </c>
      <c r="W144" s="11" t="b">
        <f t="shared" si="36"/>
        <v>1</v>
      </c>
      <c r="X144" s="40" t="b">
        <f t="shared" si="32"/>
        <v>0</v>
      </c>
      <c r="Y144" s="40" t="b">
        <f t="shared" si="27"/>
        <v>0</v>
      </c>
      <c r="Z144" s="40" t="b">
        <f t="shared" si="33"/>
        <v>1</v>
      </c>
      <c r="AA144" s="40" t="b">
        <f t="shared" si="37"/>
        <v>1</v>
      </c>
      <c r="AB144" s="40" t="b">
        <f t="shared" si="34"/>
        <v>0</v>
      </c>
    </row>
    <row r="145" spans="1:28" s="5" customFormat="1" x14ac:dyDescent="0.3">
      <c r="A145" s="5">
        <f t="shared" si="38"/>
        <v>144</v>
      </c>
      <c r="B145" s="189" t="s">
        <v>759</v>
      </c>
      <c r="C145" s="189" t="s">
        <v>1314</v>
      </c>
      <c r="D145" s="242" t="s">
        <v>84</v>
      </c>
      <c r="E145" s="190" t="s">
        <v>758</v>
      </c>
      <c r="F145" s="3" t="s">
        <v>21</v>
      </c>
      <c r="G145" s="91">
        <v>35</v>
      </c>
      <c r="H145" s="91">
        <v>38</v>
      </c>
      <c r="I145" s="91">
        <v>30</v>
      </c>
      <c r="J145" s="91">
        <v>35</v>
      </c>
      <c r="K145" s="1">
        <f t="shared" si="28"/>
        <v>34.5</v>
      </c>
      <c r="L145" s="1">
        <f t="shared" si="35"/>
        <v>69</v>
      </c>
      <c r="M145" s="91">
        <v>59</v>
      </c>
      <c r="N145" s="91">
        <v>65</v>
      </c>
      <c r="O145" s="5">
        <v>72</v>
      </c>
      <c r="P145" s="7">
        <v>80</v>
      </c>
      <c r="Q145" s="6">
        <f t="shared" si="29"/>
        <v>69</v>
      </c>
      <c r="R145" s="7">
        <v>0</v>
      </c>
      <c r="S145" s="94">
        <v>31</v>
      </c>
      <c r="T145" s="5">
        <v>39</v>
      </c>
      <c r="U145" s="6">
        <f t="shared" si="30"/>
        <v>208</v>
      </c>
      <c r="V145" s="11" t="b">
        <f t="shared" si="31"/>
        <v>1</v>
      </c>
      <c r="W145" s="11" t="b">
        <f t="shared" si="36"/>
        <v>1</v>
      </c>
      <c r="X145" s="40" t="b">
        <f t="shared" si="32"/>
        <v>0</v>
      </c>
      <c r="Y145" s="40" t="b">
        <f t="shared" si="27"/>
        <v>1</v>
      </c>
      <c r="Z145" s="40" t="b">
        <f t="shared" si="33"/>
        <v>1</v>
      </c>
      <c r="AA145" s="40" t="b">
        <f t="shared" si="37"/>
        <v>1</v>
      </c>
      <c r="AB145" s="40" t="b">
        <f t="shared" si="34"/>
        <v>0</v>
      </c>
    </row>
    <row r="146" spans="1:28" s="5" customFormat="1" x14ac:dyDescent="0.3">
      <c r="A146" s="5">
        <f t="shared" si="38"/>
        <v>145</v>
      </c>
      <c r="B146" s="189" t="s">
        <v>552</v>
      </c>
      <c r="C146" s="189" t="s">
        <v>1208</v>
      </c>
      <c r="D146" s="242" t="s">
        <v>516</v>
      </c>
      <c r="E146" s="190" t="s">
        <v>551</v>
      </c>
      <c r="F146" s="3" t="s">
        <v>21</v>
      </c>
      <c r="G146" s="91">
        <v>32</v>
      </c>
      <c r="H146" s="91">
        <v>35</v>
      </c>
      <c r="I146" s="91">
        <v>36</v>
      </c>
      <c r="J146" s="91">
        <v>30</v>
      </c>
      <c r="K146" s="1">
        <f t="shared" si="28"/>
        <v>33.25</v>
      </c>
      <c r="L146" s="1">
        <f t="shared" si="35"/>
        <v>66.5</v>
      </c>
      <c r="M146" s="91">
        <v>65</v>
      </c>
      <c r="N146" s="91">
        <v>42</v>
      </c>
      <c r="O146" s="5">
        <v>51</v>
      </c>
      <c r="P146" s="7">
        <v>73</v>
      </c>
      <c r="Q146" s="6">
        <f t="shared" si="29"/>
        <v>57.75</v>
      </c>
      <c r="R146" s="7">
        <v>40</v>
      </c>
      <c r="S146" s="94">
        <v>5</v>
      </c>
      <c r="T146" s="5">
        <v>42</v>
      </c>
      <c r="U146" s="6">
        <f t="shared" si="30"/>
        <v>211.25</v>
      </c>
      <c r="V146" s="11" t="b">
        <f t="shared" si="31"/>
        <v>1</v>
      </c>
      <c r="W146" s="11" t="b">
        <f t="shared" si="36"/>
        <v>1</v>
      </c>
      <c r="X146" s="40" t="b">
        <f t="shared" si="32"/>
        <v>1</v>
      </c>
      <c r="Y146" s="40" t="b">
        <f t="shared" si="27"/>
        <v>0</v>
      </c>
      <c r="Z146" s="40" t="b">
        <f t="shared" si="33"/>
        <v>1</v>
      </c>
      <c r="AA146" s="40" t="b">
        <f t="shared" si="37"/>
        <v>1</v>
      </c>
      <c r="AB146" s="40" t="b">
        <f t="shared" si="34"/>
        <v>0</v>
      </c>
    </row>
    <row r="147" spans="1:28" s="5" customFormat="1" x14ac:dyDescent="0.3">
      <c r="A147" s="5">
        <f t="shared" si="38"/>
        <v>146</v>
      </c>
      <c r="B147" s="189" t="s">
        <v>737</v>
      </c>
      <c r="C147" s="189" t="s">
        <v>1253</v>
      </c>
      <c r="D147" s="242" t="s">
        <v>84</v>
      </c>
      <c r="E147" s="190" t="s">
        <v>736</v>
      </c>
      <c r="F147" s="3" t="s">
        <v>0</v>
      </c>
      <c r="G147" s="91">
        <v>39</v>
      </c>
      <c r="H147" s="91">
        <v>36</v>
      </c>
      <c r="I147" s="91">
        <v>37</v>
      </c>
      <c r="J147" s="91">
        <v>37</v>
      </c>
      <c r="K147" s="1">
        <f t="shared" si="28"/>
        <v>37.25</v>
      </c>
      <c r="L147" s="1">
        <f t="shared" si="35"/>
        <v>74.5</v>
      </c>
      <c r="M147" s="91">
        <v>77</v>
      </c>
      <c r="N147" s="91">
        <v>73</v>
      </c>
      <c r="O147" s="5">
        <v>78</v>
      </c>
      <c r="P147" s="7">
        <v>79</v>
      </c>
      <c r="Q147" s="6">
        <f t="shared" si="29"/>
        <v>76.75</v>
      </c>
      <c r="R147" s="7">
        <v>40</v>
      </c>
      <c r="S147" s="94">
        <v>35</v>
      </c>
      <c r="T147" s="5">
        <v>43</v>
      </c>
      <c r="U147" s="6">
        <f t="shared" si="30"/>
        <v>269.25</v>
      </c>
      <c r="V147" s="11" t="b">
        <f t="shared" si="31"/>
        <v>1</v>
      </c>
      <c r="W147" s="11" t="b">
        <f t="shared" si="36"/>
        <v>1</v>
      </c>
      <c r="X147" s="40" t="b">
        <f t="shared" si="32"/>
        <v>1</v>
      </c>
      <c r="Y147" s="40" t="b">
        <f>IF(S147,S147&gt;=31,S147&lt;31)</f>
        <v>1</v>
      </c>
      <c r="Z147" s="40" t="b">
        <f t="shared" si="33"/>
        <v>1</v>
      </c>
      <c r="AA147" s="40" t="b">
        <f t="shared" si="37"/>
        <v>1</v>
      </c>
      <c r="AB147" s="40" t="b">
        <f t="shared" si="34"/>
        <v>1</v>
      </c>
    </row>
    <row r="148" spans="1:28" s="5" customFormat="1" x14ac:dyDescent="0.3">
      <c r="A148" s="5">
        <f t="shared" si="38"/>
        <v>147</v>
      </c>
      <c r="B148" s="189" t="s">
        <v>125</v>
      </c>
      <c r="C148" s="189" t="s">
        <v>1266</v>
      </c>
      <c r="D148" s="242" t="s">
        <v>75</v>
      </c>
      <c r="E148" s="190" t="s">
        <v>775</v>
      </c>
      <c r="F148" s="3" t="s">
        <v>0</v>
      </c>
      <c r="G148" s="91">
        <v>40</v>
      </c>
      <c r="H148" s="91">
        <v>36</v>
      </c>
      <c r="I148" s="91">
        <v>37</v>
      </c>
      <c r="J148" s="91">
        <v>37</v>
      </c>
      <c r="K148" s="1">
        <f t="shared" si="28"/>
        <v>37.5</v>
      </c>
      <c r="L148" s="1">
        <f t="shared" si="35"/>
        <v>75</v>
      </c>
      <c r="M148" s="91">
        <v>68</v>
      </c>
      <c r="N148" s="91">
        <v>71</v>
      </c>
      <c r="O148" s="5">
        <v>77</v>
      </c>
      <c r="P148" s="7">
        <v>80</v>
      </c>
      <c r="Q148" s="6">
        <f t="shared" si="29"/>
        <v>74</v>
      </c>
      <c r="R148" s="7">
        <v>10</v>
      </c>
      <c r="S148" s="94">
        <v>34</v>
      </c>
      <c r="T148" s="5">
        <v>27</v>
      </c>
      <c r="U148" s="6">
        <f t="shared" si="30"/>
        <v>220</v>
      </c>
      <c r="V148" s="11" t="b">
        <f t="shared" si="31"/>
        <v>1</v>
      </c>
      <c r="W148" s="11" t="b">
        <f t="shared" si="36"/>
        <v>1</v>
      </c>
      <c r="X148" s="40" t="b">
        <f t="shared" si="32"/>
        <v>0</v>
      </c>
      <c r="Y148" s="40" t="b">
        <f t="shared" ref="Y148:Y171" si="39">IF(S148,S148&gt;=31,S148&lt;31)</f>
        <v>1</v>
      </c>
      <c r="Z148" s="40" t="b">
        <f t="shared" si="33"/>
        <v>0</v>
      </c>
      <c r="AA148" s="40" t="b">
        <f t="shared" si="37"/>
        <v>1</v>
      </c>
      <c r="AB148" s="40" t="b">
        <f t="shared" si="34"/>
        <v>0</v>
      </c>
    </row>
    <row r="149" spans="1:28" s="5" customFormat="1" x14ac:dyDescent="0.3">
      <c r="A149" s="5">
        <f t="shared" si="38"/>
        <v>148</v>
      </c>
      <c r="B149" s="189" t="s">
        <v>741</v>
      </c>
      <c r="C149" s="189" t="s">
        <v>111</v>
      </c>
      <c r="D149" s="242" t="s">
        <v>84</v>
      </c>
      <c r="E149" s="190" t="s">
        <v>740</v>
      </c>
      <c r="F149" s="3" t="s">
        <v>0</v>
      </c>
      <c r="G149" s="91">
        <v>27</v>
      </c>
      <c r="H149" s="91">
        <v>35</v>
      </c>
      <c r="I149" s="91">
        <v>38</v>
      </c>
      <c r="J149" s="91">
        <v>34</v>
      </c>
      <c r="K149" s="1">
        <f t="shared" si="28"/>
        <v>33.5</v>
      </c>
      <c r="L149" s="1">
        <f t="shared" si="35"/>
        <v>67</v>
      </c>
      <c r="M149" s="91">
        <v>68</v>
      </c>
      <c r="N149" s="91">
        <v>66</v>
      </c>
      <c r="O149" s="91">
        <v>76</v>
      </c>
      <c r="P149" s="7">
        <v>80</v>
      </c>
      <c r="Q149" s="6">
        <f t="shared" si="29"/>
        <v>72.5</v>
      </c>
      <c r="R149" s="7">
        <v>40</v>
      </c>
      <c r="S149" s="94">
        <v>34.5</v>
      </c>
      <c r="T149" s="5">
        <v>37</v>
      </c>
      <c r="U149" s="6">
        <f t="shared" si="30"/>
        <v>251</v>
      </c>
      <c r="V149" s="11" t="b">
        <f t="shared" si="31"/>
        <v>1</v>
      </c>
      <c r="W149" s="11" t="b">
        <f t="shared" si="36"/>
        <v>1</v>
      </c>
      <c r="X149" s="40" t="b">
        <f t="shared" si="32"/>
        <v>1</v>
      </c>
      <c r="Y149" s="40" t="b">
        <f t="shared" si="39"/>
        <v>1</v>
      </c>
      <c r="Z149" s="40" t="b">
        <f t="shared" si="33"/>
        <v>1</v>
      </c>
      <c r="AA149" s="40" t="b">
        <f t="shared" si="37"/>
        <v>1</v>
      </c>
      <c r="AB149" s="40" t="b">
        <f t="shared" si="34"/>
        <v>1</v>
      </c>
    </row>
    <row r="150" spans="1:28" s="5" customFormat="1" x14ac:dyDescent="0.3">
      <c r="A150" s="5">
        <f t="shared" si="38"/>
        <v>149</v>
      </c>
      <c r="B150" s="189" t="s">
        <v>391</v>
      </c>
      <c r="C150" s="189" t="s">
        <v>136</v>
      </c>
      <c r="D150" s="242" t="s">
        <v>376</v>
      </c>
      <c r="E150" s="190" t="s">
        <v>390</v>
      </c>
      <c r="F150" s="3" t="s">
        <v>0</v>
      </c>
      <c r="G150" s="91">
        <v>39</v>
      </c>
      <c r="H150" s="91">
        <v>36</v>
      </c>
      <c r="I150" s="91">
        <v>36</v>
      </c>
      <c r="J150" s="91">
        <v>36</v>
      </c>
      <c r="K150" s="1">
        <f t="shared" si="28"/>
        <v>36.75</v>
      </c>
      <c r="L150" s="1">
        <f t="shared" si="35"/>
        <v>73.5</v>
      </c>
      <c r="M150" s="91">
        <v>78</v>
      </c>
      <c r="N150" s="91">
        <v>70</v>
      </c>
      <c r="O150" s="5">
        <v>74</v>
      </c>
      <c r="P150" s="7">
        <v>80</v>
      </c>
      <c r="Q150" s="6">
        <f t="shared" si="29"/>
        <v>75.5</v>
      </c>
      <c r="R150" s="7">
        <v>40</v>
      </c>
      <c r="S150" s="94">
        <v>28.5</v>
      </c>
      <c r="T150" s="5">
        <v>38</v>
      </c>
      <c r="U150" s="6">
        <f t="shared" si="30"/>
        <v>255.5</v>
      </c>
      <c r="V150" s="11" t="b">
        <f t="shared" si="31"/>
        <v>1</v>
      </c>
      <c r="W150" s="11" t="b">
        <f t="shared" si="36"/>
        <v>1</v>
      </c>
      <c r="X150" s="40" t="b">
        <f t="shared" si="32"/>
        <v>1</v>
      </c>
      <c r="Y150" s="40" t="b">
        <f t="shared" si="39"/>
        <v>0</v>
      </c>
      <c r="Z150" s="40" t="b">
        <f t="shared" si="33"/>
        <v>1</v>
      </c>
      <c r="AA150" s="40" t="b">
        <f t="shared" si="37"/>
        <v>1</v>
      </c>
      <c r="AB150" s="40" t="b">
        <f t="shared" si="34"/>
        <v>0</v>
      </c>
    </row>
    <row r="151" spans="1:28" s="5" customFormat="1" x14ac:dyDescent="0.3">
      <c r="A151" s="5">
        <f t="shared" si="38"/>
        <v>150</v>
      </c>
      <c r="B151" s="189" t="s">
        <v>694</v>
      </c>
      <c r="C151" s="189" t="s">
        <v>1240</v>
      </c>
      <c r="D151" s="242" t="s">
        <v>690</v>
      </c>
      <c r="E151" s="190" t="s">
        <v>693</v>
      </c>
      <c r="F151" s="3" t="s">
        <v>0</v>
      </c>
      <c r="G151" s="91">
        <v>38</v>
      </c>
      <c r="H151" s="91">
        <v>35</v>
      </c>
      <c r="I151" s="91">
        <v>36</v>
      </c>
      <c r="J151" s="91">
        <v>34</v>
      </c>
      <c r="K151" s="1">
        <f t="shared" si="28"/>
        <v>35.75</v>
      </c>
      <c r="L151" s="1">
        <f t="shared" si="35"/>
        <v>71.5</v>
      </c>
      <c r="M151" s="91">
        <v>73</v>
      </c>
      <c r="N151" s="91">
        <v>64</v>
      </c>
      <c r="O151" s="5">
        <v>76</v>
      </c>
      <c r="P151" s="7">
        <v>80</v>
      </c>
      <c r="Q151" s="6">
        <f t="shared" si="29"/>
        <v>73.25</v>
      </c>
      <c r="R151" s="7">
        <v>40</v>
      </c>
      <c r="S151" s="94">
        <v>33</v>
      </c>
      <c r="T151" s="5">
        <v>34</v>
      </c>
      <c r="U151" s="6">
        <f t="shared" si="30"/>
        <v>251.75</v>
      </c>
      <c r="V151" s="11" t="b">
        <f t="shared" si="31"/>
        <v>1</v>
      </c>
      <c r="W151" s="11" t="b">
        <f t="shared" si="36"/>
        <v>1</v>
      </c>
      <c r="X151" s="40" t="b">
        <f t="shared" si="32"/>
        <v>1</v>
      </c>
      <c r="Y151" s="40" t="b">
        <f t="shared" si="39"/>
        <v>1</v>
      </c>
      <c r="Z151" s="40" t="b">
        <f t="shared" si="33"/>
        <v>0</v>
      </c>
      <c r="AA151" s="40" t="b">
        <f t="shared" si="37"/>
        <v>1</v>
      </c>
      <c r="AB151" s="40" t="b">
        <f t="shared" si="34"/>
        <v>0</v>
      </c>
    </row>
    <row r="152" spans="1:28" s="5" customFormat="1" x14ac:dyDescent="0.3">
      <c r="A152" s="5">
        <f t="shared" si="38"/>
        <v>151</v>
      </c>
      <c r="B152" s="189" t="s">
        <v>393</v>
      </c>
      <c r="C152" s="189" t="s">
        <v>1150</v>
      </c>
      <c r="D152" s="242" t="s">
        <v>376</v>
      </c>
      <c r="E152" s="190" t="s">
        <v>392</v>
      </c>
      <c r="F152" s="3" t="s">
        <v>0</v>
      </c>
      <c r="G152" s="91">
        <v>39</v>
      </c>
      <c r="H152" s="91">
        <v>31</v>
      </c>
      <c r="I152" s="91">
        <v>37</v>
      </c>
      <c r="J152" s="91">
        <v>38</v>
      </c>
      <c r="K152" s="1">
        <f t="shared" si="28"/>
        <v>36.25</v>
      </c>
      <c r="L152" s="1">
        <f t="shared" si="35"/>
        <v>72.5</v>
      </c>
      <c r="M152" s="91">
        <v>73</v>
      </c>
      <c r="N152" s="91">
        <v>68</v>
      </c>
      <c r="O152" s="91">
        <v>76</v>
      </c>
      <c r="P152" s="7">
        <v>80</v>
      </c>
      <c r="Q152" s="6">
        <f t="shared" si="29"/>
        <v>74.25</v>
      </c>
      <c r="R152" s="7">
        <v>40</v>
      </c>
      <c r="S152" s="94">
        <v>32</v>
      </c>
      <c r="T152" s="5">
        <v>44</v>
      </c>
      <c r="U152" s="6">
        <f t="shared" si="30"/>
        <v>262.75</v>
      </c>
      <c r="V152" s="11" t="b">
        <f t="shared" si="31"/>
        <v>1</v>
      </c>
      <c r="W152" s="11" t="b">
        <f t="shared" si="36"/>
        <v>1</v>
      </c>
      <c r="X152" s="40" t="b">
        <f t="shared" si="32"/>
        <v>1</v>
      </c>
      <c r="Y152" s="40" t="b">
        <f t="shared" si="39"/>
        <v>1</v>
      </c>
      <c r="Z152" s="40" t="b">
        <f t="shared" si="33"/>
        <v>1</v>
      </c>
      <c r="AA152" s="40" t="b">
        <f t="shared" si="37"/>
        <v>1</v>
      </c>
      <c r="AB152" s="40" t="b">
        <f t="shared" si="34"/>
        <v>1</v>
      </c>
    </row>
    <row r="153" spans="1:28" s="5" customFormat="1" x14ac:dyDescent="0.3">
      <c r="A153" s="5">
        <f t="shared" si="38"/>
        <v>152</v>
      </c>
      <c r="B153" s="189" t="s">
        <v>401</v>
      </c>
      <c r="C153" s="189" t="s">
        <v>179</v>
      </c>
      <c r="D153" s="242" t="s">
        <v>376</v>
      </c>
      <c r="E153" s="190" t="s">
        <v>400</v>
      </c>
      <c r="F153" s="3" t="s">
        <v>0</v>
      </c>
      <c r="G153" s="91">
        <v>39</v>
      </c>
      <c r="H153" s="91">
        <v>28</v>
      </c>
      <c r="I153" s="91">
        <v>37</v>
      </c>
      <c r="J153" s="91">
        <v>38</v>
      </c>
      <c r="K153" s="1">
        <f t="shared" si="28"/>
        <v>35.5</v>
      </c>
      <c r="L153" s="1">
        <f t="shared" si="35"/>
        <v>71</v>
      </c>
      <c r="M153" s="91">
        <v>62</v>
      </c>
      <c r="N153" s="91">
        <v>79</v>
      </c>
      <c r="O153" s="91">
        <v>77</v>
      </c>
      <c r="P153" s="7">
        <v>80</v>
      </c>
      <c r="Q153" s="6">
        <f t="shared" si="29"/>
        <v>74.5</v>
      </c>
      <c r="R153" s="7">
        <v>40</v>
      </c>
      <c r="S153" s="94">
        <v>33</v>
      </c>
      <c r="T153" s="5">
        <v>40</v>
      </c>
      <c r="U153" s="6">
        <f t="shared" si="30"/>
        <v>258.5</v>
      </c>
      <c r="V153" s="11" t="b">
        <f t="shared" si="31"/>
        <v>1</v>
      </c>
      <c r="W153" s="11" t="b">
        <f t="shared" si="36"/>
        <v>1</v>
      </c>
      <c r="X153" s="40" t="b">
        <f t="shared" si="32"/>
        <v>1</v>
      </c>
      <c r="Y153" s="40" t="b">
        <f t="shared" si="39"/>
        <v>1</v>
      </c>
      <c r="Z153" s="40" t="b">
        <f t="shared" si="33"/>
        <v>1</v>
      </c>
      <c r="AA153" s="40" t="b">
        <f t="shared" si="37"/>
        <v>1</v>
      </c>
      <c r="AB153" s="40" t="b">
        <f t="shared" si="34"/>
        <v>1</v>
      </c>
    </row>
    <row r="154" spans="1:28" x14ac:dyDescent="0.3">
      <c r="A154" s="5">
        <f t="shared" si="38"/>
        <v>153</v>
      </c>
      <c r="B154" s="189" t="s">
        <v>1133</v>
      </c>
      <c r="C154" s="189" t="s">
        <v>1134</v>
      </c>
      <c r="D154" s="242" t="s">
        <v>323</v>
      </c>
      <c r="E154" s="190" t="s">
        <v>332</v>
      </c>
      <c r="F154" s="3" t="s">
        <v>0</v>
      </c>
      <c r="G154" s="91">
        <v>37</v>
      </c>
      <c r="H154" s="91">
        <v>30</v>
      </c>
      <c r="I154" s="91">
        <v>36</v>
      </c>
      <c r="J154" s="91">
        <v>38</v>
      </c>
      <c r="K154" s="1">
        <f t="shared" si="28"/>
        <v>35.25</v>
      </c>
      <c r="L154" s="1">
        <f t="shared" si="35"/>
        <v>70.5</v>
      </c>
      <c r="M154" s="91">
        <v>69</v>
      </c>
      <c r="N154" s="91">
        <v>72</v>
      </c>
      <c r="O154" s="91">
        <v>68</v>
      </c>
      <c r="P154" s="7">
        <v>80</v>
      </c>
      <c r="Q154" s="6">
        <f t="shared" si="29"/>
        <v>72.25</v>
      </c>
      <c r="R154" s="7">
        <v>30</v>
      </c>
      <c r="S154" s="94">
        <v>30</v>
      </c>
      <c r="T154" s="5">
        <v>38</v>
      </c>
      <c r="U154" s="6">
        <f t="shared" si="30"/>
        <v>240.75</v>
      </c>
      <c r="V154" s="11" t="b">
        <f t="shared" si="31"/>
        <v>1</v>
      </c>
      <c r="W154" s="11" t="b">
        <f t="shared" si="36"/>
        <v>1</v>
      </c>
      <c r="X154" s="40" t="b">
        <f t="shared" si="32"/>
        <v>0</v>
      </c>
      <c r="Y154" s="40" t="b">
        <f t="shared" si="39"/>
        <v>0</v>
      </c>
      <c r="Z154" s="40" t="b">
        <f t="shared" si="33"/>
        <v>1</v>
      </c>
      <c r="AA154" s="40" t="b">
        <f t="shared" si="37"/>
        <v>1</v>
      </c>
      <c r="AB154" s="40" t="b">
        <f t="shared" si="34"/>
        <v>0</v>
      </c>
    </row>
    <row r="155" spans="1:28" s="5" customFormat="1" x14ac:dyDescent="0.3">
      <c r="A155" s="5">
        <f t="shared" si="38"/>
        <v>154</v>
      </c>
      <c r="B155" s="189" t="s">
        <v>645</v>
      </c>
      <c r="C155" s="189" t="s">
        <v>155</v>
      </c>
      <c r="D155" s="242" t="s">
        <v>639</v>
      </c>
      <c r="E155" s="190" t="s">
        <v>644</v>
      </c>
      <c r="F155" s="3" t="s">
        <v>0</v>
      </c>
      <c r="G155" s="91">
        <v>37</v>
      </c>
      <c r="H155" s="91">
        <v>29</v>
      </c>
      <c r="I155" s="91">
        <v>37</v>
      </c>
      <c r="J155" s="91">
        <v>35</v>
      </c>
      <c r="K155" s="1">
        <f t="shared" si="28"/>
        <v>34.5</v>
      </c>
      <c r="L155" s="1">
        <f t="shared" si="35"/>
        <v>69</v>
      </c>
      <c r="M155" s="91">
        <v>52</v>
      </c>
      <c r="N155" s="91">
        <v>68</v>
      </c>
      <c r="O155" s="5">
        <v>71</v>
      </c>
      <c r="P155" s="7">
        <v>77</v>
      </c>
      <c r="Q155" s="6">
        <f t="shared" si="29"/>
        <v>67</v>
      </c>
      <c r="R155" s="7">
        <v>40</v>
      </c>
      <c r="S155" s="94">
        <v>33</v>
      </c>
      <c r="T155" s="5">
        <v>35</v>
      </c>
      <c r="U155" s="6">
        <f t="shared" si="30"/>
        <v>244</v>
      </c>
      <c r="V155" s="11" t="b">
        <f t="shared" si="31"/>
        <v>1</v>
      </c>
      <c r="W155" s="11" t="b">
        <f t="shared" si="36"/>
        <v>1</v>
      </c>
      <c r="X155" s="40" t="b">
        <f t="shared" si="32"/>
        <v>1</v>
      </c>
      <c r="Y155" s="40" t="b">
        <f t="shared" si="39"/>
        <v>1</v>
      </c>
      <c r="Z155" s="40" t="b">
        <f t="shared" si="33"/>
        <v>1</v>
      </c>
      <c r="AA155" s="40" t="b">
        <f t="shared" si="37"/>
        <v>1</v>
      </c>
      <c r="AB155" s="40" t="b">
        <f t="shared" si="34"/>
        <v>1</v>
      </c>
    </row>
    <row r="156" spans="1:28" s="5" customFormat="1" x14ac:dyDescent="0.3">
      <c r="A156" s="5">
        <f t="shared" si="38"/>
        <v>155</v>
      </c>
      <c r="B156" s="189" t="s">
        <v>263</v>
      </c>
      <c r="C156" s="189" t="s">
        <v>131</v>
      </c>
      <c r="D156" s="242" t="s">
        <v>246</v>
      </c>
      <c r="E156" s="190" t="s">
        <v>262</v>
      </c>
      <c r="F156" s="3" t="s">
        <v>0</v>
      </c>
      <c r="G156" s="91">
        <v>0</v>
      </c>
      <c r="H156" s="91">
        <v>33</v>
      </c>
      <c r="I156" s="91">
        <v>37</v>
      </c>
      <c r="J156" s="91">
        <v>37</v>
      </c>
      <c r="K156" s="1">
        <f t="shared" si="28"/>
        <v>26.75</v>
      </c>
      <c r="L156" s="1">
        <f t="shared" si="35"/>
        <v>53.5</v>
      </c>
      <c r="M156" s="91">
        <v>0</v>
      </c>
      <c r="N156" s="91">
        <v>71</v>
      </c>
      <c r="O156" s="5">
        <v>73</v>
      </c>
      <c r="P156" s="7">
        <v>80</v>
      </c>
      <c r="Q156" s="6">
        <f t="shared" si="29"/>
        <v>56</v>
      </c>
      <c r="R156" s="7">
        <v>40</v>
      </c>
      <c r="S156" s="94">
        <v>33</v>
      </c>
      <c r="T156" s="5">
        <v>43</v>
      </c>
      <c r="U156" s="6">
        <f t="shared" si="30"/>
        <v>225.5</v>
      </c>
      <c r="V156" s="11" t="b">
        <f t="shared" si="31"/>
        <v>0</v>
      </c>
      <c r="W156" s="11" t="b">
        <f t="shared" si="36"/>
        <v>1</v>
      </c>
      <c r="X156" s="40" t="b">
        <f t="shared" si="32"/>
        <v>1</v>
      </c>
      <c r="Y156" s="40" t="b">
        <f t="shared" si="39"/>
        <v>1</v>
      </c>
      <c r="Z156" s="40" t="b">
        <f t="shared" si="33"/>
        <v>1</v>
      </c>
      <c r="AA156" s="40" t="b">
        <f t="shared" si="37"/>
        <v>1</v>
      </c>
      <c r="AB156" s="40" t="b">
        <f t="shared" si="34"/>
        <v>0</v>
      </c>
    </row>
    <row r="157" spans="1:28" s="5" customFormat="1" x14ac:dyDescent="0.3">
      <c r="A157" s="5">
        <f t="shared" si="38"/>
        <v>156</v>
      </c>
      <c r="B157" s="189" t="s">
        <v>153</v>
      </c>
      <c r="C157" s="189" t="s">
        <v>1275</v>
      </c>
      <c r="D157" s="242" t="s">
        <v>75</v>
      </c>
      <c r="E157" s="190" t="s">
        <v>796</v>
      </c>
      <c r="F157" s="3" t="s">
        <v>0</v>
      </c>
      <c r="G157" s="91">
        <v>38</v>
      </c>
      <c r="H157" s="91">
        <v>33</v>
      </c>
      <c r="I157" s="91">
        <v>36</v>
      </c>
      <c r="J157" s="91">
        <v>37</v>
      </c>
      <c r="K157" s="1">
        <f t="shared" si="28"/>
        <v>36</v>
      </c>
      <c r="L157" s="1">
        <f t="shared" si="35"/>
        <v>72</v>
      </c>
      <c r="M157" s="91">
        <v>72</v>
      </c>
      <c r="N157" s="91">
        <v>60</v>
      </c>
      <c r="O157" s="5">
        <v>78</v>
      </c>
      <c r="P157" s="7">
        <v>80</v>
      </c>
      <c r="Q157" s="6">
        <f t="shared" si="29"/>
        <v>72.5</v>
      </c>
      <c r="R157" s="7">
        <v>40</v>
      </c>
      <c r="S157" s="94">
        <v>39</v>
      </c>
      <c r="T157" s="5">
        <v>43</v>
      </c>
      <c r="U157" s="6">
        <f t="shared" si="30"/>
        <v>266.5</v>
      </c>
      <c r="V157" s="11" t="b">
        <f t="shared" si="31"/>
        <v>1</v>
      </c>
      <c r="W157" s="11" t="b">
        <f t="shared" si="36"/>
        <v>1</v>
      </c>
      <c r="X157" s="40" t="b">
        <f t="shared" si="32"/>
        <v>1</v>
      </c>
      <c r="Y157" s="40" t="b">
        <f t="shared" si="39"/>
        <v>1</v>
      </c>
      <c r="Z157" s="40" t="b">
        <f t="shared" si="33"/>
        <v>1</v>
      </c>
      <c r="AA157" s="40" t="b">
        <f t="shared" si="37"/>
        <v>1</v>
      </c>
      <c r="AB157" s="40" t="b">
        <f t="shared" si="34"/>
        <v>1</v>
      </c>
    </row>
    <row r="158" spans="1:28" s="5" customFormat="1" x14ac:dyDescent="0.3">
      <c r="A158" s="5">
        <f t="shared" si="38"/>
        <v>157</v>
      </c>
      <c r="B158" s="189" t="s">
        <v>201</v>
      </c>
      <c r="C158" s="189" t="s">
        <v>147</v>
      </c>
      <c r="D158" s="242" t="s">
        <v>323</v>
      </c>
      <c r="E158" s="190" t="s">
        <v>340</v>
      </c>
      <c r="F158" s="3" t="s">
        <v>0</v>
      </c>
      <c r="G158" s="91">
        <v>38</v>
      </c>
      <c r="H158" s="91">
        <v>33</v>
      </c>
      <c r="I158" s="91">
        <v>36</v>
      </c>
      <c r="J158" s="91">
        <v>35</v>
      </c>
      <c r="K158" s="1">
        <f t="shared" si="28"/>
        <v>35.5</v>
      </c>
      <c r="L158" s="1">
        <f t="shared" si="35"/>
        <v>71</v>
      </c>
      <c r="M158" s="91">
        <v>68</v>
      </c>
      <c r="N158" s="91">
        <v>72</v>
      </c>
      <c r="O158" s="5">
        <v>73</v>
      </c>
      <c r="P158" s="7">
        <v>80</v>
      </c>
      <c r="Q158" s="6">
        <f t="shared" si="29"/>
        <v>73.25</v>
      </c>
      <c r="R158" s="7">
        <v>20</v>
      </c>
      <c r="S158" s="94">
        <v>33</v>
      </c>
      <c r="T158" s="5">
        <v>38</v>
      </c>
      <c r="U158" s="6">
        <f t="shared" si="30"/>
        <v>235.25</v>
      </c>
      <c r="V158" s="11" t="b">
        <f t="shared" si="31"/>
        <v>1</v>
      </c>
      <c r="W158" s="11" t="b">
        <f t="shared" si="36"/>
        <v>1</v>
      </c>
      <c r="X158" s="40" t="b">
        <f t="shared" si="32"/>
        <v>0</v>
      </c>
      <c r="Y158" s="40" t="b">
        <f t="shared" si="39"/>
        <v>1</v>
      </c>
      <c r="Z158" s="40" t="b">
        <f t="shared" si="33"/>
        <v>1</v>
      </c>
      <c r="AA158" s="40" t="b">
        <f t="shared" si="37"/>
        <v>1</v>
      </c>
      <c r="AB158" s="40" t="b">
        <f t="shared" si="34"/>
        <v>0</v>
      </c>
    </row>
    <row r="159" spans="1:28" s="5" customFormat="1" x14ac:dyDescent="0.3">
      <c r="A159" s="5">
        <f t="shared" si="38"/>
        <v>158</v>
      </c>
      <c r="B159" s="189" t="s">
        <v>1121</v>
      </c>
      <c r="C159" s="189" t="s">
        <v>154</v>
      </c>
      <c r="D159" s="242" t="s">
        <v>291</v>
      </c>
      <c r="E159" s="190" t="s">
        <v>300</v>
      </c>
      <c r="F159" s="3" t="s">
        <v>0</v>
      </c>
      <c r="G159" s="91">
        <v>40</v>
      </c>
      <c r="H159" s="91">
        <v>37</v>
      </c>
      <c r="I159" s="91">
        <v>36</v>
      </c>
      <c r="J159" s="91">
        <v>38</v>
      </c>
      <c r="K159" s="1">
        <f t="shared" si="28"/>
        <v>37.75</v>
      </c>
      <c r="L159" s="1">
        <f t="shared" si="35"/>
        <v>75.5</v>
      </c>
      <c r="M159" s="91">
        <v>60</v>
      </c>
      <c r="N159" s="91">
        <v>68</v>
      </c>
      <c r="O159" s="5">
        <v>76</v>
      </c>
      <c r="P159" s="7">
        <v>79</v>
      </c>
      <c r="Q159" s="6">
        <f t="shared" si="29"/>
        <v>70.75</v>
      </c>
      <c r="R159" s="7">
        <v>30</v>
      </c>
      <c r="S159" s="94">
        <v>42</v>
      </c>
      <c r="T159" s="5">
        <v>42</v>
      </c>
      <c r="U159" s="6">
        <f t="shared" si="30"/>
        <v>260.25</v>
      </c>
      <c r="V159" s="11" t="b">
        <f t="shared" si="31"/>
        <v>1</v>
      </c>
      <c r="W159" s="11" t="b">
        <f t="shared" si="36"/>
        <v>1</v>
      </c>
      <c r="X159" s="40" t="b">
        <f t="shared" si="32"/>
        <v>0</v>
      </c>
      <c r="Y159" s="40" t="b">
        <f t="shared" si="39"/>
        <v>1</v>
      </c>
      <c r="Z159" s="40" t="b">
        <f t="shared" si="33"/>
        <v>1</v>
      </c>
      <c r="AA159" s="40" t="b">
        <f t="shared" si="37"/>
        <v>1</v>
      </c>
      <c r="AB159" s="40" t="b">
        <f t="shared" si="34"/>
        <v>0</v>
      </c>
    </row>
    <row r="160" spans="1:28" s="5" customFormat="1" x14ac:dyDescent="0.3">
      <c r="A160" s="5">
        <f t="shared" si="38"/>
        <v>159</v>
      </c>
      <c r="B160" s="189" t="s">
        <v>967</v>
      </c>
      <c r="C160" s="189" t="s">
        <v>1127</v>
      </c>
      <c r="D160" s="242" t="s">
        <v>950</v>
      </c>
      <c r="E160" s="190" t="s">
        <v>966</v>
      </c>
      <c r="F160" s="3" t="s">
        <v>0</v>
      </c>
      <c r="G160" s="91">
        <v>32</v>
      </c>
      <c r="H160" s="91">
        <v>33</v>
      </c>
      <c r="I160" s="91">
        <v>36</v>
      </c>
      <c r="J160" s="91">
        <v>38</v>
      </c>
      <c r="K160" s="1">
        <f t="shared" si="28"/>
        <v>34.75</v>
      </c>
      <c r="L160" s="1">
        <f t="shared" si="35"/>
        <v>69.5</v>
      </c>
      <c r="M160" s="91">
        <v>72</v>
      </c>
      <c r="N160" s="91">
        <v>70</v>
      </c>
      <c r="O160" s="5">
        <v>73</v>
      </c>
      <c r="P160" s="7">
        <v>80</v>
      </c>
      <c r="Q160" s="6">
        <f t="shared" si="29"/>
        <v>73.75</v>
      </c>
      <c r="R160" s="7">
        <v>40</v>
      </c>
      <c r="S160" s="94">
        <v>40</v>
      </c>
      <c r="T160" s="5">
        <v>40</v>
      </c>
      <c r="U160" s="6">
        <f t="shared" si="30"/>
        <v>263.25</v>
      </c>
      <c r="V160" s="11" t="b">
        <f t="shared" si="31"/>
        <v>1</v>
      </c>
      <c r="W160" s="11" t="b">
        <f t="shared" si="36"/>
        <v>1</v>
      </c>
      <c r="X160" s="40" t="b">
        <f t="shared" si="32"/>
        <v>1</v>
      </c>
      <c r="Y160" s="40" t="b">
        <f t="shared" si="39"/>
        <v>1</v>
      </c>
      <c r="Z160" s="40" t="b">
        <f t="shared" si="33"/>
        <v>1</v>
      </c>
      <c r="AA160" s="40" t="b">
        <f t="shared" si="37"/>
        <v>1</v>
      </c>
      <c r="AB160" s="40" t="b">
        <f t="shared" si="34"/>
        <v>1</v>
      </c>
    </row>
    <row r="161" spans="1:28" s="5" customFormat="1" x14ac:dyDescent="0.3">
      <c r="A161" s="5">
        <f t="shared" si="38"/>
        <v>160</v>
      </c>
      <c r="B161" s="189" t="s">
        <v>277</v>
      </c>
      <c r="C161" s="189" t="s">
        <v>143</v>
      </c>
      <c r="D161" s="242" t="s">
        <v>246</v>
      </c>
      <c r="E161" s="190" t="s">
        <v>276</v>
      </c>
      <c r="F161" s="3" t="s">
        <v>0</v>
      </c>
      <c r="G161" s="91">
        <v>38</v>
      </c>
      <c r="H161" s="91">
        <v>37</v>
      </c>
      <c r="I161" s="91">
        <v>40</v>
      </c>
      <c r="J161" s="91">
        <v>40</v>
      </c>
      <c r="K161" s="1">
        <f t="shared" si="28"/>
        <v>38.75</v>
      </c>
      <c r="L161" s="1">
        <f t="shared" si="35"/>
        <v>77.5</v>
      </c>
      <c r="M161" s="91">
        <v>52</v>
      </c>
      <c r="N161" s="91">
        <v>68</v>
      </c>
      <c r="O161" s="5">
        <v>64</v>
      </c>
      <c r="P161" s="7">
        <v>79</v>
      </c>
      <c r="Q161" s="6">
        <f t="shared" si="29"/>
        <v>65.75</v>
      </c>
      <c r="R161" s="7">
        <v>30</v>
      </c>
      <c r="S161" s="94">
        <v>31</v>
      </c>
      <c r="T161" s="5">
        <v>35</v>
      </c>
      <c r="U161" s="6">
        <f t="shared" si="30"/>
        <v>239.25</v>
      </c>
      <c r="V161" s="11" t="b">
        <f t="shared" si="31"/>
        <v>1</v>
      </c>
      <c r="W161" s="11" t="b">
        <f t="shared" si="36"/>
        <v>1</v>
      </c>
      <c r="X161" s="40" t="b">
        <f t="shared" si="32"/>
        <v>0</v>
      </c>
      <c r="Y161" s="40" t="b">
        <f t="shared" si="39"/>
        <v>1</v>
      </c>
      <c r="Z161" s="40" t="b">
        <f t="shared" si="33"/>
        <v>1</v>
      </c>
      <c r="AA161" s="40" t="b">
        <f t="shared" si="37"/>
        <v>1</v>
      </c>
      <c r="AB161" s="40" t="b">
        <f t="shared" si="34"/>
        <v>0</v>
      </c>
    </row>
    <row r="162" spans="1:28" s="5" customFormat="1" x14ac:dyDescent="0.3">
      <c r="A162" s="5">
        <f t="shared" si="38"/>
        <v>161</v>
      </c>
      <c r="B162" s="189" t="s">
        <v>910</v>
      </c>
      <c r="C162" s="189" t="s">
        <v>1167</v>
      </c>
      <c r="D162" s="242" t="s">
        <v>884</v>
      </c>
      <c r="E162" s="190" t="s">
        <v>909</v>
      </c>
      <c r="F162" s="3" t="s">
        <v>0</v>
      </c>
      <c r="G162" s="91">
        <v>39</v>
      </c>
      <c r="H162" s="91">
        <v>35</v>
      </c>
      <c r="I162" s="91">
        <v>36</v>
      </c>
      <c r="J162" s="91">
        <v>37</v>
      </c>
      <c r="K162" s="1">
        <f t="shared" si="28"/>
        <v>36.75</v>
      </c>
      <c r="L162" s="1">
        <f t="shared" si="35"/>
        <v>73.5</v>
      </c>
      <c r="M162" s="91">
        <v>48</v>
      </c>
      <c r="N162" s="91">
        <v>71</v>
      </c>
      <c r="O162" s="5">
        <v>72</v>
      </c>
      <c r="P162" s="7">
        <v>80</v>
      </c>
      <c r="Q162" s="6">
        <f t="shared" si="29"/>
        <v>67.75</v>
      </c>
      <c r="R162" s="7">
        <v>40</v>
      </c>
      <c r="S162" s="94">
        <v>37</v>
      </c>
      <c r="T162" s="5">
        <v>42</v>
      </c>
      <c r="U162" s="6">
        <f t="shared" si="30"/>
        <v>260.25</v>
      </c>
      <c r="V162" s="11" t="b">
        <f t="shared" si="31"/>
        <v>1</v>
      </c>
      <c r="W162" s="11" t="b">
        <f t="shared" si="36"/>
        <v>1</v>
      </c>
      <c r="X162" s="40" t="b">
        <f t="shared" si="32"/>
        <v>1</v>
      </c>
      <c r="Y162" s="40" t="b">
        <f t="shared" si="39"/>
        <v>1</v>
      </c>
      <c r="Z162" s="40" t="b">
        <f t="shared" si="33"/>
        <v>1</v>
      </c>
      <c r="AA162" s="40" t="b">
        <f t="shared" si="37"/>
        <v>1</v>
      </c>
      <c r="AB162" s="40" t="b">
        <f t="shared" si="34"/>
        <v>1</v>
      </c>
    </row>
    <row r="163" spans="1:28" s="5" customFormat="1" x14ac:dyDescent="0.3">
      <c r="A163" s="5">
        <f t="shared" si="38"/>
        <v>162</v>
      </c>
      <c r="B163" s="189" t="s">
        <v>481</v>
      </c>
      <c r="C163" s="189" t="s">
        <v>1181</v>
      </c>
      <c r="D163" s="242" t="s">
        <v>469</v>
      </c>
      <c r="E163" s="190" t="s">
        <v>480</v>
      </c>
      <c r="F163" s="3" t="s">
        <v>0</v>
      </c>
      <c r="G163" s="91">
        <v>40</v>
      </c>
      <c r="H163" s="91">
        <v>33</v>
      </c>
      <c r="I163" s="91">
        <v>40</v>
      </c>
      <c r="J163" s="91">
        <v>36</v>
      </c>
      <c r="K163" s="1">
        <f t="shared" si="28"/>
        <v>37.25</v>
      </c>
      <c r="L163" s="1">
        <f t="shared" si="35"/>
        <v>74.5</v>
      </c>
      <c r="M163" s="91">
        <v>71</v>
      </c>
      <c r="N163" s="91">
        <v>58</v>
      </c>
      <c r="O163" s="91">
        <v>67</v>
      </c>
      <c r="P163" s="7">
        <v>79</v>
      </c>
      <c r="Q163" s="6">
        <f t="shared" si="29"/>
        <v>68.75</v>
      </c>
      <c r="R163" s="7">
        <v>40</v>
      </c>
      <c r="S163" s="94">
        <v>39</v>
      </c>
      <c r="T163" s="5">
        <v>37</v>
      </c>
      <c r="U163" s="6">
        <f t="shared" si="30"/>
        <v>259.25</v>
      </c>
      <c r="V163" s="11" t="b">
        <f t="shared" si="31"/>
        <v>1</v>
      </c>
      <c r="W163" s="11" t="b">
        <f t="shared" si="36"/>
        <v>1</v>
      </c>
      <c r="X163" s="40" t="b">
        <f t="shared" si="32"/>
        <v>1</v>
      </c>
      <c r="Y163" s="40" t="b">
        <f t="shared" si="39"/>
        <v>1</v>
      </c>
      <c r="Z163" s="40" t="b">
        <f t="shared" si="33"/>
        <v>1</v>
      </c>
      <c r="AA163" s="40" t="b">
        <f t="shared" si="37"/>
        <v>1</v>
      </c>
      <c r="AB163" s="40" t="b">
        <f t="shared" si="34"/>
        <v>1</v>
      </c>
    </row>
    <row r="164" spans="1:28" s="5" customFormat="1" x14ac:dyDescent="0.3">
      <c r="A164" s="5">
        <f t="shared" si="38"/>
        <v>163</v>
      </c>
      <c r="B164" s="189" t="s">
        <v>704</v>
      </c>
      <c r="C164" s="189" t="s">
        <v>1243</v>
      </c>
      <c r="D164" s="242" t="s">
        <v>690</v>
      </c>
      <c r="E164" s="190" t="s">
        <v>703</v>
      </c>
      <c r="F164" s="3" t="s">
        <v>0</v>
      </c>
      <c r="G164" s="91">
        <v>28</v>
      </c>
      <c r="H164" s="91">
        <v>35</v>
      </c>
      <c r="I164" s="91">
        <v>36</v>
      </c>
      <c r="J164" s="91">
        <v>38</v>
      </c>
      <c r="K164" s="1">
        <f t="shared" si="28"/>
        <v>34.25</v>
      </c>
      <c r="L164" s="1">
        <f t="shared" si="35"/>
        <v>68.5</v>
      </c>
      <c r="M164" s="91">
        <v>60</v>
      </c>
      <c r="N164" s="91">
        <v>70</v>
      </c>
      <c r="O164" s="91">
        <v>75</v>
      </c>
      <c r="P164" s="7">
        <v>80</v>
      </c>
      <c r="Q164" s="6">
        <f t="shared" si="29"/>
        <v>71.25</v>
      </c>
      <c r="R164" s="7">
        <v>30</v>
      </c>
      <c r="S164" s="94">
        <v>33</v>
      </c>
      <c r="T164" s="5">
        <v>45</v>
      </c>
      <c r="U164" s="6">
        <f t="shared" si="30"/>
        <v>247.75</v>
      </c>
      <c r="V164" s="11" t="b">
        <f t="shared" si="31"/>
        <v>1</v>
      </c>
      <c r="W164" s="11" t="b">
        <f t="shared" si="36"/>
        <v>1</v>
      </c>
      <c r="X164" s="40" t="b">
        <f t="shared" si="32"/>
        <v>0</v>
      </c>
      <c r="Y164" s="40" t="b">
        <f t="shared" si="39"/>
        <v>1</v>
      </c>
      <c r="Z164" s="40" t="b">
        <f t="shared" si="33"/>
        <v>1</v>
      </c>
      <c r="AA164" s="40" t="b">
        <f t="shared" si="37"/>
        <v>1</v>
      </c>
      <c r="AB164" s="40" t="b">
        <f t="shared" si="34"/>
        <v>0</v>
      </c>
    </row>
    <row r="165" spans="1:28" s="5" customFormat="1" x14ac:dyDescent="0.3">
      <c r="A165" s="5">
        <f t="shared" si="38"/>
        <v>164</v>
      </c>
      <c r="B165" s="189" t="s">
        <v>975</v>
      </c>
      <c r="C165" s="189" t="s">
        <v>638</v>
      </c>
      <c r="D165" s="242" t="s">
        <v>950</v>
      </c>
      <c r="E165" s="190" t="s">
        <v>974</v>
      </c>
      <c r="F165" s="3" t="s">
        <v>0</v>
      </c>
      <c r="G165" s="91">
        <v>37</v>
      </c>
      <c r="H165" s="91">
        <v>32</v>
      </c>
      <c r="I165" s="91">
        <v>40</v>
      </c>
      <c r="J165" s="91">
        <v>38</v>
      </c>
      <c r="K165" s="1">
        <f t="shared" si="28"/>
        <v>36.75</v>
      </c>
      <c r="L165" s="1">
        <f t="shared" si="35"/>
        <v>73.5</v>
      </c>
      <c r="M165" s="91">
        <v>60</v>
      </c>
      <c r="N165" s="91">
        <v>69</v>
      </c>
      <c r="O165" s="5">
        <v>80</v>
      </c>
      <c r="P165" s="7">
        <v>80</v>
      </c>
      <c r="Q165" s="6">
        <f t="shared" si="29"/>
        <v>72.25</v>
      </c>
      <c r="R165" s="7">
        <v>40</v>
      </c>
      <c r="S165" s="94">
        <v>38</v>
      </c>
      <c r="T165" s="5">
        <v>39</v>
      </c>
      <c r="U165" s="6">
        <f t="shared" si="30"/>
        <v>262.75</v>
      </c>
      <c r="V165" s="11" t="b">
        <f t="shared" si="31"/>
        <v>1</v>
      </c>
      <c r="W165" s="11" t="b">
        <f t="shared" si="36"/>
        <v>1</v>
      </c>
      <c r="X165" s="40" t="b">
        <f t="shared" si="32"/>
        <v>1</v>
      </c>
      <c r="Y165" s="40" t="b">
        <f t="shared" si="39"/>
        <v>1</v>
      </c>
      <c r="Z165" s="40" t="b">
        <f t="shared" si="33"/>
        <v>1</v>
      </c>
      <c r="AA165" s="40" t="b">
        <f t="shared" si="37"/>
        <v>1</v>
      </c>
      <c r="AB165" s="40" t="b">
        <f t="shared" si="34"/>
        <v>1</v>
      </c>
    </row>
    <row r="166" spans="1:28" s="5" customFormat="1" x14ac:dyDescent="0.3">
      <c r="A166" s="5">
        <f t="shared" si="38"/>
        <v>165</v>
      </c>
      <c r="B166" s="189" t="s">
        <v>100</v>
      </c>
      <c r="C166" s="189" t="s">
        <v>79</v>
      </c>
      <c r="D166" s="242" t="s">
        <v>75</v>
      </c>
      <c r="E166" s="190" t="s">
        <v>808</v>
      </c>
      <c r="F166" s="3" t="s">
        <v>0</v>
      </c>
      <c r="G166" s="91">
        <v>38</v>
      </c>
      <c r="H166" s="91">
        <v>33</v>
      </c>
      <c r="I166" s="91">
        <v>36</v>
      </c>
      <c r="J166" s="91">
        <v>38</v>
      </c>
      <c r="K166" s="1">
        <f t="shared" si="28"/>
        <v>36.25</v>
      </c>
      <c r="L166" s="1">
        <f t="shared" si="35"/>
        <v>72.5</v>
      </c>
      <c r="M166" s="91">
        <v>73</v>
      </c>
      <c r="N166" s="91">
        <v>68</v>
      </c>
      <c r="O166" s="5">
        <v>73</v>
      </c>
      <c r="P166" s="7">
        <v>76</v>
      </c>
      <c r="Q166" s="6">
        <f t="shared" si="29"/>
        <v>72.5</v>
      </c>
      <c r="R166" s="7">
        <v>20</v>
      </c>
      <c r="S166" s="94">
        <v>24</v>
      </c>
      <c r="T166" s="5">
        <v>31</v>
      </c>
      <c r="U166" s="6">
        <f t="shared" si="30"/>
        <v>220</v>
      </c>
      <c r="V166" s="11" t="b">
        <f t="shared" si="31"/>
        <v>1</v>
      </c>
      <c r="W166" s="11" t="b">
        <f t="shared" si="36"/>
        <v>1</v>
      </c>
      <c r="X166" s="40" t="b">
        <f t="shared" si="32"/>
        <v>0</v>
      </c>
      <c r="Y166" s="40" t="b">
        <f t="shared" si="39"/>
        <v>0</v>
      </c>
      <c r="Z166" s="40" t="b">
        <f t="shared" si="33"/>
        <v>0</v>
      </c>
      <c r="AA166" s="40" t="b">
        <f t="shared" si="37"/>
        <v>1</v>
      </c>
      <c r="AB166" s="40" t="b">
        <f t="shared" si="34"/>
        <v>0</v>
      </c>
    </row>
    <row r="167" spans="1:28" s="5" customFormat="1" x14ac:dyDescent="0.3">
      <c r="A167" s="5">
        <f t="shared" si="38"/>
        <v>166</v>
      </c>
      <c r="B167" s="189" t="s">
        <v>603</v>
      </c>
      <c r="C167" s="189" t="s">
        <v>160</v>
      </c>
      <c r="D167" s="242" t="s">
        <v>595</v>
      </c>
      <c r="E167" s="190" t="s">
        <v>602</v>
      </c>
      <c r="F167" s="3" t="s">
        <v>0</v>
      </c>
      <c r="G167" s="91">
        <v>38</v>
      </c>
      <c r="H167" s="91">
        <v>35</v>
      </c>
      <c r="I167" s="91">
        <v>35</v>
      </c>
      <c r="J167" s="91">
        <v>37</v>
      </c>
      <c r="K167" s="1">
        <f t="shared" si="28"/>
        <v>36.25</v>
      </c>
      <c r="L167" s="1">
        <f t="shared" si="35"/>
        <v>72.5</v>
      </c>
      <c r="M167" s="91">
        <v>55</v>
      </c>
      <c r="N167" s="91">
        <v>67</v>
      </c>
      <c r="O167" s="5">
        <v>74</v>
      </c>
      <c r="P167" s="7">
        <v>75</v>
      </c>
      <c r="Q167" s="6">
        <f t="shared" si="29"/>
        <v>67.75</v>
      </c>
      <c r="R167" s="7">
        <v>40</v>
      </c>
      <c r="S167" s="94">
        <v>31</v>
      </c>
      <c r="T167" s="5">
        <v>39</v>
      </c>
      <c r="U167" s="6">
        <f t="shared" si="30"/>
        <v>250.25</v>
      </c>
      <c r="V167" s="11" t="b">
        <f t="shared" si="31"/>
        <v>1</v>
      </c>
      <c r="W167" s="11" t="b">
        <f t="shared" si="36"/>
        <v>1</v>
      </c>
      <c r="X167" s="40" t="b">
        <f t="shared" si="32"/>
        <v>1</v>
      </c>
      <c r="Y167" s="40" t="b">
        <f t="shared" si="39"/>
        <v>1</v>
      </c>
      <c r="Z167" s="40" t="b">
        <f t="shared" si="33"/>
        <v>1</v>
      </c>
      <c r="AA167" s="40" t="b">
        <f t="shared" si="37"/>
        <v>1</v>
      </c>
      <c r="AB167" s="40" t="b">
        <f t="shared" si="34"/>
        <v>1</v>
      </c>
    </row>
    <row r="168" spans="1:28" s="5" customFormat="1" x14ac:dyDescent="0.3">
      <c r="A168" s="5">
        <f t="shared" si="38"/>
        <v>167</v>
      </c>
      <c r="B168" s="189" t="s">
        <v>548</v>
      </c>
      <c r="C168" s="189" t="s">
        <v>1315</v>
      </c>
      <c r="D168" s="242" t="s">
        <v>516</v>
      </c>
      <c r="E168" s="190" t="s">
        <v>547</v>
      </c>
      <c r="F168" s="3" t="s">
        <v>0</v>
      </c>
      <c r="G168" s="91">
        <v>35</v>
      </c>
      <c r="H168" s="91">
        <v>33</v>
      </c>
      <c r="I168" s="91">
        <v>37</v>
      </c>
      <c r="J168" s="91">
        <v>37</v>
      </c>
      <c r="K168" s="1">
        <f t="shared" si="28"/>
        <v>35.5</v>
      </c>
      <c r="L168" s="1">
        <f t="shared" si="35"/>
        <v>71</v>
      </c>
      <c r="M168" s="91">
        <v>68</v>
      </c>
      <c r="N168" s="91">
        <v>60</v>
      </c>
      <c r="O168" s="5">
        <v>64</v>
      </c>
      <c r="P168" s="7">
        <v>80</v>
      </c>
      <c r="Q168" s="6">
        <f t="shared" si="29"/>
        <v>68</v>
      </c>
      <c r="R168" s="7">
        <v>40</v>
      </c>
      <c r="S168" s="94">
        <v>25.5</v>
      </c>
      <c r="T168" s="5">
        <v>36</v>
      </c>
      <c r="U168" s="6">
        <f t="shared" si="30"/>
        <v>240.5</v>
      </c>
      <c r="V168" s="11" t="b">
        <f t="shared" si="31"/>
        <v>1</v>
      </c>
      <c r="W168" s="11" t="b">
        <f t="shared" si="36"/>
        <v>1</v>
      </c>
      <c r="X168" s="40" t="b">
        <f>IF(R168,R168=40)</f>
        <v>1</v>
      </c>
      <c r="Y168" s="40" t="b">
        <f t="shared" si="39"/>
        <v>0</v>
      </c>
      <c r="Z168" s="40" t="b">
        <f>IF(T168,T168&gt;=35,T168&lt;35)</f>
        <v>1</v>
      </c>
      <c r="AA168" s="40" t="b">
        <f t="shared" si="37"/>
        <v>1</v>
      </c>
      <c r="AB168" s="40" t="b">
        <f t="shared" si="34"/>
        <v>0</v>
      </c>
    </row>
    <row r="169" spans="1:28" s="5" customFormat="1" x14ac:dyDescent="0.3">
      <c r="A169" s="5">
        <f t="shared" si="38"/>
        <v>168</v>
      </c>
      <c r="B169" s="189" t="s">
        <v>167</v>
      </c>
      <c r="C169" s="189" t="s">
        <v>1209</v>
      </c>
      <c r="D169" s="242" t="s">
        <v>516</v>
      </c>
      <c r="E169" s="190" t="s">
        <v>553</v>
      </c>
      <c r="F169" s="3" t="s">
        <v>0</v>
      </c>
      <c r="G169" s="91">
        <v>39</v>
      </c>
      <c r="H169" s="91">
        <v>36</v>
      </c>
      <c r="I169" s="91">
        <v>36</v>
      </c>
      <c r="J169" s="91">
        <v>38</v>
      </c>
      <c r="K169" s="1">
        <f t="shared" si="28"/>
        <v>37.25</v>
      </c>
      <c r="L169" s="1">
        <f t="shared" si="35"/>
        <v>74.5</v>
      </c>
      <c r="M169" s="91">
        <v>64</v>
      </c>
      <c r="N169" s="91">
        <v>48</v>
      </c>
      <c r="O169" s="5">
        <v>67</v>
      </c>
      <c r="P169" s="7">
        <v>79</v>
      </c>
      <c r="Q169" s="6">
        <f t="shared" si="29"/>
        <v>64.5</v>
      </c>
      <c r="R169" s="7">
        <v>30</v>
      </c>
      <c r="S169" s="94">
        <v>27</v>
      </c>
      <c r="T169" s="5">
        <v>39</v>
      </c>
      <c r="U169" s="6">
        <f t="shared" si="30"/>
        <v>235</v>
      </c>
      <c r="V169" s="11" t="b">
        <f t="shared" si="31"/>
        <v>1</v>
      </c>
      <c r="W169" s="11" t="b">
        <f t="shared" si="36"/>
        <v>1</v>
      </c>
      <c r="X169" s="40" t="b">
        <f>IF(R169,R169=40)</f>
        <v>0</v>
      </c>
      <c r="Y169" s="40" t="b">
        <f t="shared" si="39"/>
        <v>0</v>
      </c>
      <c r="Z169" s="40" t="b">
        <f>IF(T169,T169&gt;=35,T169&lt;35)</f>
        <v>1</v>
      </c>
      <c r="AA169" s="40" t="b">
        <f t="shared" si="37"/>
        <v>1</v>
      </c>
      <c r="AB169" s="40" t="b">
        <f t="shared" si="34"/>
        <v>0</v>
      </c>
    </row>
    <row r="170" spans="1:28" s="5" customFormat="1" x14ac:dyDescent="0.3">
      <c r="A170" s="5">
        <f t="shared" si="38"/>
        <v>169</v>
      </c>
      <c r="B170" s="189" t="s">
        <v>113</v>
      </c>
      <c r="C170" s="189" t="s">
        <v>122</v>
      </c>
      <c r="D170" s="242" t="s">
        <v>884</v>
      </c>
      <c r="E170" s="190" t="s">
        <v>921</v>
      </c>
      <c r="F170" s="3" t="s">
        <v>0</v>
      </c>
      <c r="G170" s="91">
        <v>38</v>
      </c>
      <c r="H170" s="91">
        <v>32</v>
      </c>
      <c r="I170" s="91">
        <v>37</v>
      </c>
      <c r="J170" s="91">
        <v>34</v>
      </c>
      <c r="K170" s="1">
        <f t="shared" si="28"/>
        <v>35.25</v>
      </c>
      <c r="L170" s="1">
        <f t="shared" si="35"/>
        <v>70.5</v>
      </c>
      <c r="M170" s="91">
        <v>61</v>
      </c>
      <c r="N170" s="91">
        <v>60</v>
      </c>
      <c r="O170" s="5">
        <v>75</v>
      </c>
      <c r="P170" s="7">
        <v>79</v>
      </c>
      <c r="Q170" s="6">
        <f t="shared" si="29"/>
        <v>68.75</v>
      </c>
      <c r="R170" s="7">
        <v>20</v>
      </c>
      <c r="S170" s="94">
        <v>28</v>
      </c>
      <c r="T170" s="5">
        <v>37</v>
      </c>
      <c r="U170" s="6">
        <f t="shared" si="30"/>
        <v>224.25</v>
      </c>
      <c r="V170" s="11" t="b">
        <f t="shared" si="31"/>
        <v>1</v>
      </c>
      <c r="W170" s="11" t="b">
        <f t="shared" si="36"/>
        <v>1</v>
      </c>
      <c r="X170" s="40" t="b">
        <f>IF(R170,R170=40)</f>
        <v>0</v>
      </c>
      <c r="Y170" s="40" t="b">
        <f t="shared" si="39"/>
        <v>0</v>
      </c>
      <c r="Z170" s="40" t="b">
        <f>IF(T170,T170&gt;=35,T170&lt;35)</f>
        <v>1</v>
      </c>
      <c r="AA170" s="40" t="b">
        <f t="shared" si="37"/>
        <v>1</v>
      </c>
      <c r="AB170" s="40" t="b">
        <f t="shared" si="34"/>
        <v>0</v>
      </c>
    </row>
    <row r="171" spans="1:28" s="5" customFormat="1" x14ac:dyDescent="0.3">
      <c r="A171" s="5">
        <f t="shared" si="38"/>
        <v>170</v>
      </c>
      <c r="B171" s="189" t="s">
        <v>441</v>
      </c>
      <c r="C171" s="189" t="s">
        <v>1165</v>
      </c>
      <c r="D171" s="242" t="s">
        <v>376</v>
      </c>
      <c r="E171" s="190" t="s">
        <v>440</v>
      </c>
      <c r="F171" s="3" t="s">
        <v>0</v>
      </c>
      <c r="G171" s="91">
        <v>39</v>
      </c>
      <c r="H171" s="91">
        <v>29</v>
      </c>
      <c r="I171" s="91">
        <v>37</v>
      </c>
      <c r="J171" s="91">
        <v>37</v>
      </c>
      <c r="K171" s="1">
        <f t="shared" si="28"/>
        <v>35.5</v>
      </c>
      <c r="L171" s="1">
        <f t="shared" si="35"/>
        <v>71</v>
      </c>
      <c r="M171" s="91">
        <v>69</v>
      </c>
      <c r="N171" s="91">
        <v>75</v>
      </c>
      <c r="O171" s="5">
        <v>72</v>
      </c>
      <c r="P171" s="7">
        <v>80</v>
      </c>
      <c r="Q171" s="6">
        <f t="shared" si="29"/>
        <v>74</v>
      </c>
      <c r="R171" s="7">
        <v>40</v>
      </c>
      <c r="S171" s="94">
        <v>21</v>
      </c>
      <c r="T171" s="5">
        <v>43</v>
      </c>
      <c r="U171" s="6">
        <f t="shared" si="30"/>
        <v>249</v>
      </c>
      <c r="V171" s="11" t="b">
        <f t="shared" si="31"/>
        <v>1</v>
      </c>
      <c r="W171" s="11" t="b">
        <f t="shared" si="36"/>
        <v>1</v>
      </c>
      <c r="X171" s="40" t="b">
        <f>IF(R171,R171=40)</f>
        <v>1</v>
      </c>
      <c r="Y171" s="40" t="b">
        <f t="shared" si="39"/>
        <v>0</v>
      </c>
      <c r="Z171" s="40" t="b">
        <f>IF(T171,T171&gt;=35,T171&lt;35)</f>
        <v>1</v>
      </c>
      <c r="AA171" s="40" t="b">
        <f t="shared" si="37"/>
        <v>1</v>
      </c>
      <c r="AB171" s="40" t="b">
        <f t="shared" si="34"/>
        <v>0</v>
      </c>
    </row>
    <row r="172" spans="1:28" s="5" customFormat="1" x14ac:dyDescent="0.3">
      <c r="A172" s="5">
        <f t="shared" si="38"/>
        <v>171</v>
      </c>
      <c r="B172" s="189" t="s">
        <v>883</v>
      </c>
      <c r="C172" s="189" t="s">
        <v>1283</v>
      </c>
      <c r="D172" s="242" t="s">
        <v>884</v>
      </c>
      <c r="E172" s="190" t="s">
        <v>707</v>
      </c>
      <c r="F172" s="3" t="s">
        <v>22</v>
      </c>
      <c r="G172" s="91">
        <v>37</v>
      </c>
      <c r="H172" s="91">
        <v>31</v>
      </c>
      <c r="I172" s="91">
        <v>28</v>
      </c>
      <c r="J172" s="91">
        <v>34</v>
      </c>
      <c r="K172" s="1">
        <f t="shared" si="28"/>
        <v>32.5</v>
      </c>
      <c r="L172" s="1">
        <f t="shared" si="35"/>
        <v>65</v>
      </c>
      <c r="M172" s="91">
        <v>55</v>
      </c>
      <c r="N172" s="91">
        <v>65</v>
      </c>
      <c r="O172" s="5">
        <v>75</v>
      </c>
      <c r="P172" s="7">
        <v>80</v>
      </c>
      <c r="Q172" s="6">
        <f t="shared" si="29"/>
        <v>68.75</v>
      </c>
      <c r="R172" s="7">
        <v>40</v>
      </c>
      <c r="S172" s="94">
        <v>35</v>
      </c>
      <c r="T172" s="7">
        <v>41</v>
      </c>
      <c r="U172" s="6">
        <f t="shared" si="30"/>
        <v>249.75</v>
      </c>
      <c r="V172" s="11" t="b">
        <f t="shared" si="31"/>
        <v>1</v>
      </c>
      <c r="W172" s="11" t="b">
        <f t="shared" si="36"/>
        <v>1</v>
      </c>
      <c r="X172" s="40" t="b">
        <f t="shared" ref="X172:X233" si="40">IF(R172,R172=40)</f>
        <v>1</v>
      </c>
      <c r="Y172" s="40" t="b">
        <f>IF(S172,S172&gt;=31,S172&lt;31)</f>
        <v>1</v>
      </c>
      <c r="Z172" s="40" t="b">
        <f t="shared" si="33"/>
        <v>1</v>
      </c>
      <c r="AA172" s="40" t="b">
        <f t="shared" si="37"/>
        <v>1</v>
      </c>
      <c r="AB172" s="40" t="b">
        <f t="shared" si="34"/>
        <v>1</v>
      </c>
    </row>
    <row r="173" spans="1:28" s="5" customFormat="1" x14ac:dyDescent="0.3">
      <c r="A173" s="5">
        <f t="shared" si="38"/>
        <v>172</v>
      </c>
      <c r="B173" s="189" t="s">
        <v>125</v>
      </c>
      <c r="C173" s="189" t="s">
        <v>1265</v>
      </c>
      <c r="D173" s="242" t="s">
        <v>75</v>
      </c>
      <c r="E173" s="190" t="s">
        <v>779</v>
      </c>
      <c r="F173" s="3" t="s">
        <v>22</v>
      </c>
      <c r="G173" s="91">
        <v>37</v>
      </c>
      <c r="H173" s="91">
        <v>30</v>
      </c>
      <c r="I173" s="91">
        <v>29</v>
      </c>
      <c r="J173" s="91">
        <v>34</v>
      </c>
      <c r="K173" s="1">
        <f t="shared" si="28"/>
        <v>32.5</v>
      </c>
      <c r="L173" s="1">
        <f t="shared" si="35"/>
        <v>65</v>
      </c>
      <c r="M173" s="91">
        <v>64</v>
      </c>
      <c r="N173" s="91">
        <v>71</v>
      </c>
      <c r="O173" s="5">
        <v>66</v>
      </c>
      <c r="P173" s="7">
        <v>78</v>
      </c>
      <c r="Q173" s="6">
        <f t="shared" si="29"/>
        <v>69.75</v>
      </c>
      <c r="R173" s="7">
        <v>30</v>
      </c>
      <c r="S173" s="94">
        <v>19</v>
      </c>
      <c r="T173" s="7">
        <v>31</v>
      </c>
      <c r="U173" s="6">
        <f t="shared" si="30"/>
        <v>214.75</v>
      </c>
      <c r="V173" s="11" t="b">
        <f t="shared" si="31"/>
        <v>1</v>
      </c>
      <c r="W173" s="11" t="b">
        <f t="shared" si="36"/>
        <v>1</v>
      </c>
      <c r="X173" s="40" t="b">
        <f t="shared" si="40"/>
        <v>0</v>
      </c>
      <c r="Y173" s="40" t="b">
        <f t="shared" ref="Y173:Y234" si="41">IF(S173,S173&gt;=31,S173&lt;31)</f>
        <v>0</v>
      </c>
      <c r="Z173" s="40" t="b">
        <f t="shared" si="33"/>
        <v>0</v>
      </c>
      <c r="AA173" s="40" t="b">
        <f t="shared" si="37"/>
        <v>1</v>
      </c>
      <c r="AB173" s="40" t="b">
        <f t="shared" si="34"/>
        <v>0</v>
      </c>
    </row>
    <row r="174" spans="1:28" s="5" customFormat="1" x14ac:dyDescent="0.3">
      <c r="A174" s="5">
        <f t="shared" si="38"/>
        <v>173</v>
      </c>
      <c r="B174" s="189" t="s">
        <v>471</v>
      </c>
      <c r="C174" s="189" t="s">
        <v>1174</v>
      </c>
      <c r="D174" s="242" t="s">
        <v>469</v>
      </c>
      <c r="E174" s="190" t="s">
        <v>502</v>
      </c>
      <c r="F174" s="3" t="s">
        <v>22</v>
      </c>
      <c r="G174" s="91">
        <v>37</v>
      </c>
      <c r="H174" s="91">
        <v>31</v>
      </c>
      <c r="I174" s="91">
        <v>20</v>
      </c>
      <c r="J174" s="91">
        <v>39</v>
      </c>
      <c r="K174" s="1">
        <f t="shared" si="28"/>
        <v>31.75</v>
      </c>
      <c r="L174" s="1">
        <f t="shared" si="35"/>
        <v>63.5</v>
      </c>
      <c r="M174" s="91">
        <v>60</v>
      </c>
      <c r="N174" s="91">
        <v>63</v>
      </c>
      <c r="O174" s="5">
        <v>69</v>
      </c>
      <c r="P174" s="7">
        <v>0</v>
      </c>
      <c r="Q174" s="6">
        <f t="shared" si="29"/>
        <v>48</v>
      </c>
      <c r="R174" s="7">
        <v>40</v>
      </c>
      <c r="S174" s="94">
        <v>40</v>
      </c>
      <c r="T174" s="7">
        <v>40</v>
      </c>
      <c r="U174" s="6">
        <f t="shared" si="30"/>
        <v>231.5</v>
      </c>
      <c r="V174" s="11" t="b">
        <f t="shared" si="31"/>
        <v>1</v>
      </c>
      <c r="W174" s="11" t="b">
        <f t="shared" si="36"/>
        <v>0</v>
      </c>
      <c r="X174" s="40" t="b">
        <f t="shared" si="40"/>
        <v>1</v>
      </c>
      <c r="Y174" s="40" t="b">
        <f t="shared" si="41"/>
        <v>1</v>
      </c>
      <c r="Z174" s="40" t="b">
        <f t="shared" si="33"/>
        <v>1</v>
      </c>
      <c r="AA174" s="40" t="b">
        <f t="shared" si="37"/>
        <v>1</v>
      </c>
      <c r="AB174" s="40" t="b">
        <f t="shared" si="34"/>
        <v>0</v>
      </c>
    </row>
    <row r="175" spans="1:28" s="5" customFormat="1" x14ac:dyDescent="0.3">
      <c r="A175" s="5">
        <f t="shared" si="38"/>
        <v>174</v>
      </c>
      <c r="B175" s="189" t="s">
        <v>105</v>
      </c>
      <c r="C175" s="189" t="s">
        <v>1175</v>
      </c>
      <c r="D175" s="242" t="s">
        <v>469</v>
      </c>
      <c r="E175" s="190" t="s">
        <v>472</v>
      </c>
      <c r="F175" s="3" t="s">
        <v>22</v>
      </c>
      <c r="G175" s="91">
        <v>39</v>
      </c>
      <c r="H175" s="91">
        <v>30</v>
      </c>
      <c r="I175" s="91">
        <v>32</v>
      </c>
      <c r="J175" s="91">
        <v>37</v>
      </c>
      <c r="K175" s="1">
        <f t="shared" si="28"/>
        <v>34.5</v>
      </c>
      <c r="L175" s="1">
        <f t="shared" si="35"/>
        <v>69</v>
      </c>
      <c r="M175" s="91">
        <v>75</v>
      </c>
      <c r="N175" s="91">
        <v>69</v>
      </c>
      <c r="O175" s="5">
        <v>77</v>
      </c>
      <c r="P175" s="7">
        <v>67</v>
      </c>
      <c r="Q175" s="6">
        <f t="shared" si="29"/>
        <v>72</v>
      </c>
      <c r="R175" s="7">
        <v>0</v>
      </c>
      <c r="S175" s="94">
        <v>42</v>
      </c>
      <c r="T175" s="7">
        <v>40</v>
      </c>
      <c r="U175" s="6">
        <f t="shared" si="30"/>
        <v>223</v>
      </c>
      <c r="V175" s="11" t="b">
        <f t="shared" si="31"/>
        <v>1</v>
      </c>
      <c r="W175" s="11" t="b">
        <f t="shared" si="36"/>
        <v>1</v>
      </c>
      <c r="X175" s="40" t="b">
        <f t="shared" si="40"/>
        <v>0</v>
      </c>
      <c r="Y175" s="40" t="b">
        <f t="shared" si="41"/>
        <v>1</v>
      </c>
      <c r="Z175" s="40" t="b">
        <f t="shared" si="33"/>
        <v>1</v>
      </c>
      <c r="AA175" s="40" t="b">
        <f t="shared" si="37"/>
        <v>1</v>
      </c>
      <c r="AB175" s="40" t="b">
        <f t="shared" si="34"/>
        <v>0</v>
      </c>
    </row>
    <row r="176" spans="1:28" s="5" customFormat="1" x14ac:dyDescent="0.3">
      <c r="A176" s="5">
        <f t="shared" si="38"/>
        <v>175</v>
      </c>
      <c r="B176" s="189" t="s">
        <v>383</v>
      </c>
      <c r="C176" s="189" t="s">
        <v>92</v>
      </c>
      <c r="D176" s="242" t="s">
        <v>376</v>
      </c>
      <c r="E176" s="190" t="s">
        <v>382</v>
      </c>
      <c r="F176" s="3" t="s">
        <v>22</v>
      </c>
      <c r="G176" s="91">
        <v>37</v>
      </c>
      <c r="H176" s="91">
        <v>33</v>
      </c>
      <c r="I176" s="91">
        <v>30</v>
      </c>
      <c r="J176" s="91">
        <v>35</v>
      </c>
      <c r="K176" s="1">
        <f t="shared" si="28"/>
        <v>33.75</v>
      </c>
      <c r="L176" s="1">
        <f t="shared" si="35"/>
        <v>67.5</v>
      </c>
      <c r="M176" s="91">
        <v>74</v>
      </c>
      <c r="N176" s="91">
        <v>75</v>
      </c>
      <c r="O176" s="5">
        <v>76</v>
      </c>
      <c r="P176" s="7">
        <v>80</v>
      </c>
      <c r="Q176" s="6">
        <f t="shared" si="29"/>
        <v>76.25</v>
      </c>
      <c r="R176" s="7">
        <v>40</v>
      </c>
      <c r="S176" s="94">
        <v>32</v>
      </c>
      <c r="T176" s="7">
        <v>40</v>
      </c>
      <c r="U176" s="6">
        <f t="shared" si="30"/>
        <v>255.75</v>
      </c>
      <c r="V176" s="11" t="b">
        <f t="shared" si="31"/>
        <v>1</v>
      </c>
      <c r="W176" s="11" t="b">
        <f t="shared" si="36"/>
        <v>1</v>
      </c>
      <c r="X176" s="40" t="b">
        <f t="shared" si="40"/>
        <v>1</v>
      </c>
      <c r="Y176" s="40" t="b">
        <f t="shared" si="41"/>
        <v>1</v>
      </c>
      <c r="Z176" s="40" t="b">
        <f t="shared" si="33"/>
        <v>1</v>
      </c>
      <c r="AA176" s="40" t="b">
        <f t="shared" si="37"/>
        <v>1</v>
      </c>
      <c r="AB176" s="40" t="b">
        <f t="shared" si="34"/>
        <v>1</v>
      </c>
    </row>
    <row r="177" spans="1:28" s="5" customFormat="1" x14ac:dyDescent="0.3">
      <c r="A177" s="5">
        <f t="shared" si="38"/>
        <v>176</v>
      </c>
      <c r="B177" s="189" t="s">
        <v>954</v>
      </c>
      <c r="C177" s="189" t="s">
        <v>1316</v>
      </c>
      <c r="D177" s="242" t="s">
        <v>950</v>
      </c>
      <c r="E177" s="190" t="s">
        <v>953</v>
      </c>
      <c r="F177" s="3" t="s">
        <v>22</v>
      </c>
      <c r="G177" s="91">
        <v>38</v>
      </c>
      <c r="H177" s="91">
        <v>32</v>
      </c>
      <c r="I177" s="91">
        <v>31</v>
      </c>
      <c r="J177" s="91">
        <v>38</v>
      </c>
      <c r="K177" s="1">
        <f t="shared" si="28"/>
        <v>34.75</v>
      </c>
      <c r="L177" s="1">
        <f t="shared" si="35"/>
        <v>69.5</v>
      </c>
      <c r="M177" s="91">
        <v>0</v>
      </c>
      <c r="N177" s="91">
        <v>62</v>
      </c>
      <c r="O177" s="5">
        <v>64</v>
      </c>
      <c r="P177" s="7">
        <v>67</v>
      </c>
      <c r="Q177" s="6">
        <f t="shared" si="29"/>
        <v>48.25</v>
      </c>
      <c r="R177" s="7">
        <v>40</v>
      </c>
      <c r="S177" s="94">
        <v>40</v>
      </c>
      <c r="T177" s="7">
        <v>40</v>
      </c>
      <c r="U177" s="6">
        <f t="shared" si="30"/>
        <v>237.75</v>
      </c>
      <c r="V177" s="11" t="b">
        <f t="shared" si="31"/>
        <v>1</v>
      </c>
      <c r="W177" s="11" t="b">
        <f t="shared" si="36"/>
        <v>0</v>
      </c>
      <c r="X177" s="40" t="b">
        <f t="shared" si="40"/>
        <v>1</v>
      </c>
      <c r="Y177" s="40" t="b">
        <f t="shared" si="41"/>
        <v>1</v>
      </c>
      <c r="Z177" s="40" t="b">
        <f t="shared" si="33"/>
        <v>1</v>
      </c>
      <c r="AA177" s="40" t="b">
        <f t="shared" si="37"/>
        <v>1</v>
      </c>
      <c r="AB177" s="40" t="b">
        <f t="shared" si="34"/>
        <v>0</v>
      </c>
    </row>
    <row r="178" spans="1:28" s="5" customFormat="1" x14ac:dyDescent="0.3">
      <c r="A178" s="5">
        <f t="shared" si="38"/>
        <v>177</v>
      </c>
      <c r="B178" s="189" t="s">
        <v>1249</v>
      </c>
      <c r="C178" s="189" t="s">
        <v>1251</v>
      </c>
      <c r="D178" s="242" t="s">
        <v>719</v>
      </c>
      <c r="E178" s="190" t="s">
        <v>722</v>
      </c>
      <c r="F178" s="3" t="s">
        <v>22</v>
      </c>
      <c r="G178" s="91">
        <v>37</v>
      </c>
      <c r="H178" s="91">
        <v>35</v>
      </c>
      <c r="I178" s="91">
        <v>34</v>
      </c>
      <c r="J178" s="91">
        <v>35</v>
      </c>
      <c r="K178" s="1">
        <f t="shared" si="28"/>
        <v>35.25</v>
      </c>
      <c r="L178" s="1">
        <f t="shared" si="35"/>
        <v>70.5</v>
      </c>
      <c r="M178" s="91">
        <v>69</v>
      </c>
      <c r="N178" s="91">
        <v>65</v>
      </c>
      <c r="O178" s="5">
        <v>71</v>
      </c>
      <c r="P178" s="7">
        <v>80</v>
      </c>
      <c r="Q178" s="6">
        <f t="shared" si="29"/>
        <v>71.25</v>
      </c>
      <c r="R178" s="7">
        <v>40</v>
      </c>
      <c r="S178" s="94">
        <v>36</v>
      </c>
      <c r="T178" s="7">
        <v>40</v>
      </c>
      <c r="U178" s="6">
        <f t="shared" si="30"/>
        <v>257.75</v>
      </c>
      <c r="V178" s="11" t="b">
        <f t="shared" si="31"/>
        <v>1</v>
      </c>
      <c r="W178" s="11" t="b">
        <f t="shared" si="36"/>
        <v>1</v>
      </c>
      <c r="X178" s="40" t="b">
        <f t="shared" si="40"/>
        <v>1</v>
      </c>
      <c r="Y178" s="40" t="b">
        <f t="shared" si="41"/>
        <v>1</v>
      </c>
      <c r="Z178" s="40" t="b">
        <f t="shared" si="33"/>
        <v>1</v>
      </c>
      <c r="AA178" s="40" t="b">
        <f t="shared" si="37"/>
        <v>1</v>
      </c>
      <c r="AB178" s="40" t="b">
        <f t="shared" si="34"/>
        <v>1</v>
      </c>
    </row>
    <row r="179" spans="1:28" s="5" customFormat="1" x14ac:dyDescent="0.3">
      <c r="A179" s="5">
        <f t="shared" si="38"/>
        <v>178</v>
      </c>
      <c r="B179" s="189" t="s">
        <v>128</v>
      </c>
      <c r="C179" s="189" t="s">
        <v>1270</v>
      </c>
      <c r="D179" s="242" t="s">
        <v>75</v>
      </c>
      <c r="E179" s="190" t="s">
        <v>788</v>
      </c>
      <c r="F179" s="3" t="s">
        <v>22</v>
      </c>
      <c r="G179" s="91">
        <v>38</v>
      </c>
      <c r="H179" s="91">
        <v>36</v>
      </c>
      <c r="I179" s="91">
        <v>29</v>
      </c>
      <c r="J179" s="91">
        <v>36</v>
      </c>
      <c r="K179" s="1">
        <f t="shared" si="28"/>
        <v>34.75</v>
      </c>
      <c r="L179" s="1">
        <f t="shared" si="35"/>
        <v>69.5</v>
      </c>
      <c r="M179" s="91">
        <v>68</v>
      </c>
      <c r="N179" s="91">
        <v>76</v>
      </c>
      <c r="O179" s="5">
        <v>75</v>
      </c>
      <c r="P179" s="7">
        <v>80</v>
      </c>
      <c r="Q179" s="6">
        <f t="shared" si="29"/>
        <v>74.75</v>
      </c>
      <c r="R179" s="7">
        <v>40</v>
      </c>
      <c r="S179" s="94">
        <v>38</v>
      </c>
      <c r="T179" s="7">
        <v>38</v>
      </c>
      <c r="U179" s="6">
        <f t="shared" si="30"/>
        <v>260.25</v>
      </c>
      <c r="V179" s="11" t="b">
        <f t="shared" si="31"/>
        <v>1</v>
      </c>
      <c r="W179" s="11" t="b">
        <f t="shared" si="36"/>
        <v>1</v>
      </c>
      <c r="X179" s="40" t="b">
        <f t="shared" si="40"/>
        <v>1</v>
      </c>
      <c r="Y179" s="40" t="b">
        <f t="shared" si="41"/>
        <v>1</v>
      </c>
      <c r="Z179" s="40" t="b">
        <f t="shared" si="33"/>
        <v>1</v>
      </c>
      <c r="AA179" s="40" t="b">
        <f t="shared" si="37"/>
        <v>1</v>
      </c>
      <c r="AB179" s="40" t="b">
        <f t="shared" si="34"/>
        <v>1</v>
      </c>
    </row>
    <row r="180" spans="1:28" s="5" customFormat="1" x14ac:dyDescent="0.3">
      <c r="A180" s="5">
        <f t="shared" si="38"/>
        <v>179</v>
      </c>
      <c r="B180" s="189" t="s">
        <v>152</v>
      </c>
      <c r="C180" s="189" t="s">
        <v>1317</v>
      </c>
      <c r="D180" s="242" t="s">
        <v>376</v>
      </c>
      <c r="E180" s="190" t="s">
        <v>402</v>
      </c>
      <c r="F180" s="3" t="s">
        <v>22</v>
      </c>
      <c r="G180" s="91">
        <v>37</v>
      </c>
      <c r="H180" s="91">
        <v>36</v>
      </c>
      <c r="I180" s="91">
        <v>28</v>
      </c>
      <c r="J180" s="91">
        <v>38</v>
      </c>
      <c r="K180" s="1">
        <f t="shared" si="28"/>
        <v>34.75</v>
      </c>
      <c r="L180" s="1">
        <f t="shared" si="35"/>
        <v>69.5</v>
      </c>
      <c r="M180" s="91">
        <v>0</v>
      </c>
      <c r="N180" s="91">
        <v>78</v>
      </c>
      <c r="O180" s="5">
        <v>70</v>
      </c>
      <c r="P180" s="7">
        <v>80</v>
      </c>
      <c r="Q180" s="6">
        <f t="shared" si="29"/>
        <v>57</v>
      </c>
      <c r="R180" s="7">
        <v>40</v>
      </c>
      <c r="S180" s="94">
        <v>28</v>
      </c>
      <c r="T180" s="7">
        <v>41</v>
      </c>
      <c r="U180" s="6">
        <f t="shared" si="30"/>
        <v>235.5</v>
      </c>
      <c r="V180" s="11" t="b">
        <f t="shared" si="31"/>
        <v>1</v>
      </c>
      <c r="W180" s="11" t="b">
        <f t="shared" si="36"/>
        <v>1</v>
      </c>
      <c r="X180" s="40" t="b">
        <f t="shared" si="40"/>
        <v>1</v>
      </c>
      <c r="Y180" s="40" t="b">
        <f t="shared" si="41"/>
        <v>0</v>
      </c>
      <c r="Z180" s="40" t="b">
        <f t="shared" si="33"/>
        <v>1</v>
      </c>
      <c r="AA180" s="40" t="b">
        <f t="shared" si="37"/>
        <v>1</v>
      </c>
      <c r="AB180" s="40" t="b">
        <f t="shared" si="34"/>
        <v>0</v>
      </c>
    </row>
    <row r="181" spans="1:28" x14ac:dyDescent="0.3">
      <c r="A181" s="5">
        <f t="shared" si="38"/>
        <v>180</v>
      </c>
      <c r="B181" s="189" t="s">
        <v>76</v>
      </c>
      <c r="C181" s="189" t="s">
        <v>1156</v>
      </c>
      <c r="D181" s="242" t="s">
        <v>376</v>
      </c>
      <c r="E181" s="190" t="s">
        <v>408</v>
      </c>
      <c r="F181" s="3" t="s">
        <v>22</v>
      </c>
      <c r="G181" s="91">
        <v>32</v>
      </c>
      <c r="H181" s="91">
        <v>38</v>
      </c>
      <c r="I181" s="91">
        <v>32</v>
      </c>
      <c r="J181" s="91">
        <v>38</v>
      </c>
      <c r="K181" s="1">
        <f t="shared" si="28"/>
        <v>35</v>
      </c>
      <c r="L181" s="1">
        <f t="shared" si="35"/>
        <v>70</v>
      </c>
      <c r="M181" s="91">
        <v>75</v>
      </c>
      <c r="N181" s="91">
        <v>71</v>
      </c>
      <c r="O181" s="5">
        <v>74</v>
      </c>
      <c r="P181" s="7">
        <v>80</v>
      </c>
      <c r="Q181" s="6">
        <f t="shared" si="29"/>
        <v>75</v>
      </c>
      <c r="R181" s="7">
        <v>40</v>
      </c>
      <c r="S181" s="94">
        <v>39</v>
      </c>
      <c r="T181" s="7">
        <v>38</v>
      </c>
      <c r="U181" s="6">
        <f t="shared" si="30"/>
        <v>262</v>
      </c>
      <c r="V181" s="11" t="b">
        <f t="shared" si="31"/>
        <v>1</v>
      </c>
      <c r="W181" s="11" t="b">
        <f t="shared" si="36"/>
        <v>1</v>
      </c>
      <c r="X181" s="40" t="b">
        <f t="shared" si="40"/>
        <v>1</v>
      </c>
      <c r="Y181" s="40" t="b">
        <f t="shared" si="41"/>
        <v>1</v>
      </c>
      <c r="Z181" s="40" t="b">
        <f t="shared" si="33"/>
        <v>1</v>
      </c>
      <c r="AA181" s="40" t="b">
        <f t="shared" si="37"/>
        <v>1</v>
      </c>
      <c r="AB181" s="40" t="b">
        <f t="shared" si="34"/>
        <v>1</v>
      </c>
    </row>
    <row r="182" spans="1:28" s="5" customFormat="1" x14ac:dyDescent="0.3">
      <c r="A182" s="5">
        <f t="shared" si="38"/>
        <v>181</v>
      </c>
      <c r="B182" s="189" t="s">
        <v>269</v>
      </c>
      <c r="C182" s="189" t="s">
        <v>1101</v>
      </c>
      <c r="D182" s="242" t="s">
        <v>246</v>
      </c>
      <c r="E182" s="190" t="s">
        <v>268</v>
      </c>
      <c r="F182" s="3" t="s">
        <v>22</v>
      </c>
      <c r="G182" s="91">
        <v>38</v>
      </c>
      <c r="H182" s="91">
        <v>34</v>
      </c>
      <c r="I182" s="91">
        <v>28</v>
      </c>
      <c r="J182" s="91">
        <v>36</v>
      </c>
      <c r="K182" s="1">
        <f t="shared" si="28"/>
        <v>34</v>
      </c>
      <c r="L182" s="1">
        <f t="shared" si="35"/>
        <v>68</v>
      </c>
      <c r="M182" s="91">
        <v>64</v>
      </c>
      <c r="N182" s="91">
        <v>61</v>
      </c>
      <c r="O182" s="5">
        <v>65</v>
      </c>
      <c r="P182" s="7">
        <v>79</v>
      </c>
      <c r="Q182" s="6">
        <f t="shared" si="29"/>
        <v>67.25</v>
      </c>
      <c r="R182" s="7">
        <v>10</v>
      </c>
      <c r="S182" s="94">
        <v>38</v>
      </c>
      <c r="T182" s="7">
        <v>42</v>
      </c>
      <c r="U182" s="6">
        <f t="shared" si="30"/>
        <v>225.25</v>
      </c>
      <c r="V182" s="11" t="b">
        <f t="shared" si="31"/>
        <v>1</v>
      </c>
      <c r="W182" s="11" t="b">
        <f t="shared" si="36"/>
        <v>1</v>
      </c>
      <c r="X182" s="40" t="b">
        <f t="shared" si="40"/>
        <v>0</v>
      </c>
      <c r="Y182" s="40" t="b">
        <f t="shared" si="41"/>
        <v>1</v>
      </c>
      <c r="Z182" s="40" t="b">
        <f t="shared" si="33"/>
        <v>1</v>
      </c>
      <c r="AA182" s="40" t="b">
        <f t="shared" si="37"/>
        <v>1</v>
      </c>
      <c r="AB182" s="40" t="b">
        <f t="shared" si="34"/>
        <v>0</v>
      </c>
    </row>
    <row r="183" spans="1:28" s="5" customFormat="1" x14ac:dyDescent="0.3">
      <c r="A183" s="5">
        <f t="shared" si="38"/>
        <v>182</v>
      </c>
      <c r="B183" s="189" t="s">
        <v>700</v>
      </c>
      <c r="C183" s="189" t="s">
        <v>1318</v>
      </c>
      <c r="D183" s="242" t="s">
        <v>690</v>
      </c>
      <c r="E183" s="190" t="s">
        <v>699</v>
      </c>
      <c r="F183" s="3" t="s">
        <v>22</v>
      </c>
      <c r="G183" s="91">
        <v>39</v>
      </c>
      <c r="H183" s="91">
        <v>35</v>
      </c>
      <c r="I183" s="91">
        <v>34</v>
      </c>
      <c r="J183" s="91">
        <v>37</v>
      </c>
      <c r="K183" s="1">
        <f t="shared" si="28"/>
        <v>36.25</v>
      </c>
      <c r="L183" s="1">
        <f t="shared" si="35"/>
        <v>72.5</v>
      </c>
      <c r="M183" s="91">
        <v>71</v>
      </c>
      <c r="N183" s="91">
        <v>72</v>
      </c>
      <c r="O183" s="5">
        <v>78</v>
      </c>
      <c r="P183" s="7">
        <v>79</v>
      </c>
      <c r="Q183" s="6">
        <f t="shared" si="29"/>
        <v>75</v>
      </c>
      <c r="R183" s="7">
        <v>40</v>
      </c>
      <c r="S183" s="94">
        <v>36</v>
      </c>
      <c r="T183" s="7">
        <v>42</v>
      </c>
      <c r="U183" s="6">
        <f t="shared" si="30"/>
        <v>265.5</v>
      </c>
      <c r="V183" s="11" t="b">
        <f t="shared" si="31"/>
        <v>1</v>
      </c>
      <c r="W183" s="11" t="b">
        <f t="shared" si="36"/>
        <v>1</v>
      </c>
      <c r="X183" s="40" t="b">
        <f t="shared" si="40"/>
        <v>1</v>
      </c>
      <c r="Y183" s="40" t="b">
        <f t="shared" si="41"/>
        <v>1</v>
      </c>
      <c r="Z183" s="40" t="b">
        <f t="shared" si="33"/>
        <v>1</v>
      </c>
      <c r="AA183" s="40" t="b">
        <f t="shared" si="37"/>
        <v>1</v>
      </c>
      <c r="AB183" s="40" t="b">
        <f t="shared" si="34"/>
        <v>1</v>
      </c>
    </row>
    <row r="184" spans="1:28" s="5" customFormat="1" x14ac:dyDescent="0.3">
      <c r="A184" s="5">
        <f t="shared" si="38"/>
        <v>183</v>
      </c>
      <c r="B184" s="189" t="s">
        <v>536</v>
      </c>
      <c r="C184" s="189" t="s">
        <v>1202</v>
      </c>
      <c r="D184" s="242" t="s">
        <v>516</v>
      </c>
      <c r="E184" s="190" t="s">
        <v>535</v>
      </c>
      <c r="F184" s="3" t="s">
        <v>22</v>
      </c>
      <c r="G184" s="91">
        <v>37</v>
      </c>
      <c r="H184" s="91">
        <v>33</v>
      </c>
      <c r="I184" s="91">
        <v>26</v>
      </c>
      <c r="J184" s="91">
        <v>37</v>
      </c>
      <c r="K184" s="1">
        <f t="shared" si="28"/>
        <v>33.25</v>
      </c>
      <c r="L184" s="1">
        <f t="shared" si="35"/>
        <v>66.5</v>
      </c>
      <c r="M184" s="91">
        <v>28</v>
      </c>
      <c r="N184" s="91">
        <v>61</v>
      </c>
      <c r="O184" s="5">
        <v>61</v>
      </c>
      <c r="P184" s="7">
        <v>64</v>
      </c>
      <c r="Q184" s="6">
        <f t="shared" si="29"/>
        <v>53.5</v>
      </c>
      <c r="R184" s="7">
        <v>30</v>
      </c>
      <c r="S184" s="94">
        <v>28</v>
      </c>
      <c r="T184" s="7">
        <v>43</v>
      </c>
      <c r="U184" s="6">
        <f t="shared" si="30"/>
        <v>221</v>
      </c>
      <c r="V184" s="11" t="b">
        <f t="shared" si="31"/>
        <v>1</v>
      </c>
      <c r="W184" s="11" t="b">
        <f t="shared" si="36"/>
        <v>0</v>
      </c>
      <c r="X184" s="40" t="b">
        <f t="shared" si="40"/>
        <v>0</v>
      </c>
      <c r="Y184" s="40" t="b">
        <f t="shared" si="41"/>
        <v>0</v>
      </c>
      <c r="Z184" s="40" t="b">
        <f t="shared" si="33"/>
        <v>1</v>
      </c>
      <c r="AA184" s="40" t="b">
        <f t="shared" si="37"/>
        <v>1</v>
      </c>
      <c r="AB184" s="40" t="b">
        <f t="shared" si="34"/>
        <v>0</v>
      </c>
    </row>
    <row r="185" spans="1:28" s="5" customFormat="1" x14ac:dyDescent="0.3">
      <c r="A185" s="5">
        <f t="shared" si="38"/>
        <v>184</v>
      </c>
      <c r="B185" s="189" t="s">
        <v>273</v>
      </c>
      <c r="C185" s="189" t="s">
        <v>1104</v>
      </c>
      <c r="D185" s="242" t="s">
        <v>246</v>
      </c>
      <c r="E185" s="190" t="s">
        <v>272</v>
      </c>
      <c r="F185" s="3" t="s">
        <v>22</v>
      </c>
      <c r="G185" s="91">
        <v>32</v>
      </c>
      <c r="H185" s="91">
        <v>31</v>
      </c>
      <c r="I185" s="91">
        <v>34</v>
      </c>
      <c r="J185" s="91">
        <v>38</v>
      </c>
      <c r="K185" s="1">
        <f t="shared" si="28"/>
        <v>33.75</v>
      </c>
      <c r="L185" s="1">
        <f t="shared" si="35"/>
        <v>67.5</v>
      </c>
      <c r="M185" s="91">
        <v>55</v>
      </c>
      <c r="N185" s="91">
        <v>62</v>
      </c>
      <c r="O185" s="5">
        <v>75</v>
      </c>
      <c r="P185" s="7">
        <v>73</v>
      </c>
      <c r="Q185" s="6">
        <f t="shared" si="29"/>
        <v>66.25</v>
      </c>
      <c r="R185" s="7">
        <v>30</v>
      </c>
      <c r="S185" s="94">
        <v>32</v>
      </c>
      <c r="T185" s="7">
        <v>44</v>
      </c>
      <c r="U185" s="6">
        <f t="shared" si="30"/>
        <v>239.75</v>
      </c>
      <c r="V185" s="11" t="b">
        <f t="shared" si="31"/>
        <v>1</v>
      </c>
      <c r="W185" s="11" t="b">
        <f t="shared" si="36"/>
        <v>1</v>
      </c>
      <c r="X185" s="40" t="b">
        <f t="shared" si="40"/>
        <v>0</v>
      </c>
      <c r="Y185" s="40" t="b">
        <f t="shared" si="41"/>
        <v>1</v>
      </c>
      <c r="Z185" s="40" t="b">
        <f t="shared" si="33"/>
        <v>1</v>
      </c>
      <c r="AA185" s="40" t="b">
        <f t="shared" si="37"/>
        <v>1</v>
      </c>
      <c r="AB185" s="40" t="b">
        <f t="shared" si="34"/>
        <v>0</v>
      </c>
    </row>
    <row r="186" spans="1:28" s="5" customFormat="1" x14ac:dyDescent="0.3">
      <c r="A186" s="5">
        <f t="shared" si="38"/>
        <v>185</v>
      </c>
      <c r="B186" s="189" t="s">
        <v>1276</v>
      </c>
      <c r="C186" s="189" t="s">
        <v>1277</v>
      </c>
      <c r="D186" s="242" t="s">
        <v>75</v>
      </c>
      <c r="E186" s="190" t="s">
        <v>800</v>
      </c>
      <c r="F186" s="3" t="s">
        <v>22</v>
      </c>
      <c r="G186" s="91">
        <v>38</v>
      </c>
      <c r="H186" s="91">
        <v>25</v>
      </c>
      <c r="I186" s="91">
        <v>23</v>
      </c>
      <c r="J186" s="91">
        <v>35</v>
      </c>
      <c r="K186" s="1">
        <f t="shared" si="28"/>
        <v>30.25</v>
      </c>
      <c r="L186" s="1">
        <f t="shared" si="35"/>
        <v>60.5</v>
      </c>
      <c r="M186" s="91">
        <v>76</v>
      </c>
      <c r="N186" s="91">
        <v>78</v>
      </c>
      <c r="O186" s="5">
        <v>77</v>
      </c>
      <c r="P186" s="7">
        <v>80</v>
      </c>
      <c r="Q186" s="6">
        <f t="shared" si="29"/>
        <v>77.75</v>
      </c>
      <c r="R186" s="7">
        <v>0</v>
      </c>
      <c r="S186" s="94">
        <v>29</v>
      </c>
      <c r="T186" s="7">
        <v>31</v>
      </c>
      <c r="U186" s="6">
        <f t="shared" si="30"/>
        <v>198.25</v>
      </c>
      <c r="V186" s="11" t="b">
        <f t="shared" si="31"/>
        <v>1</v>
      </c>
      <c r="W186" s="11" t="b">
        <f t="shared" si="36"/>
        <v>1</v>
      </c>
      <c r="X186" s="40" t="b">
        <f t="shared" si="40"/>
        <v>0</v>
      </c>
      <c r="Y186" s="40" t="b">
        <f t="shared" si="41"/>
        <v>0</v>
      </c>
      <c r="Z186" s="40" t="b">
        <f t="shared" si="33"/>
        <v>0</v>
      </c>
      <c r="AA186" s="40" t="b">
        <f t="shared" si="37"/>
        <v>0</v>
      </c>
      <c r="AB186" s="40" t="b">
        <f t="shared" si="34"/>
        <v>0</v>
      </c>
    </row>
    <row r="187" spans="1:28" s="5" customFormat="1" x14ac:dyDescent="0.3">
      <c r="A187" s="5">
        <f t="shared" si="38"/>
        <v>186</v>
      </c>
      <c r="B187" s="189" t="s">
        <v>343</v>
      </c>
      <c r="C187" s="189" t="s">
        <v>195</v>
      </c>
      <c r="D187" s="242" t="s">
        <v>323</v>
      </c>
      <c r="E187" s="190" t="s">
        <v>342</v>
      </c>
      <c r="F187" s="3" t="s">
        <v>22</v>
      </c>
      <c r="G187" s="91">
        <v>39</v>
      </c>
      <c r="H187" s="91">
        <v>34</v>
      </c>
      <c r="I187" s="91">
        <v>31</v>
      </c>
      <c r="J187" s="91">
        <v>39</v>
      </c>
      <c r="K187" s="1">
        <f t="shared" si="28"/>
        <v>35.75</v>
      </c>
      <c r="L187" s="1">
        <f t="shared" si="35"/>
        <v>71.5</v>
      </c>
      <c r="M187" s="91">
        <v>71</v>
      </c>
      <c r="N187" s="91">
        <v>78</v>
      </c>
      <c r="O187" s="5">
        <v>78</v>
      </c>
      <c r="P187" s="7">
        <v>80</v>
      </c>
      <c r="Q187" s="6">
        <f t="shared" si="29"/>
        <v>76.75</v>
      </c>
      <c r="R187" s="7">
        <v>40</v>
      </c>
      <c r="S187" s="94">
        <v>25</v>
      </c>
      <c r="T187" s="7">
        <v>43</v>
      </c>
      <c r="U187" s="6">
        <f t="shared" si="30"/>
        <v>256.25</v>
      </c>
      <c r="V187" s="11" t="b">
        <f t="shared" si="31"/>
        <v>1</v>
      </c>
      <c r="W187" s="11" t="b">
        <f t="shared" si="36"/>
        <v>1</v>
      </c>
      <c r="X187" s="40" t="b">
        <f t="shared" si="40"/>
        <v>1</v>
      </c>
      <c r="Y187" s="40" t="b">
        <f t="shared" si="41"/>
        <v>0</v>
      </c>
      <c r="Z187" s="40" t="b">
        <f t="shared" si="33"/>
        <v>1</v>
      </c>
      <c r="AA187" s="40" t="b">
        <f t="shared" si="37"/>
        <v>1</v>
      </c>
      <c r="AB187" s="40" t="b">
        <f t="shared" si="34"/>
        <v>0</v>
      </c>
    </row>
    <row r="188" spans="1:28" s="5" customFormat="1" x14ac:dyDescent="0.3">
      <c r="A188" s="5">
        <f t="shared" si="38"/>
        <v>187</v>
      </c>
      <c r="B188" s="189" t="s">
        <v>145</v>
      </c>
      <c r="C188" s="189" t="s">
        <v>1303</v>
      </c>
      <c r="D188" s="242" t="s">
        <v>950</v>
      </c>
      <c r="E188" s="190" t="s">
        <v>970</v>
      </c>
      <c r="F188" s="3" t="s">
        <v>22</v>
      </c>
      <c r="G188" s="91">
        <v>38</v>
      </c>
      <c r="H188" s="91">
        <v>31</v>
      </c>
      <c r="I188" s="91">
        <v>33</v>
      </c>
      <c r="J188" s="91">
        <v>36</v>
      </c>
      <c r="K188" s="1">
        <f t="shared" si="28"/>
        <v>34.5</v>
      </c>
      <c r="L188" s="1">
        <f t="shared" si="35"/>
        <v>69</v>
      </c>
      <c r="M188" s="91">
        <v>39</v>
      </c>
      <c r="N188" s="91">
        <v>62</v>
      </c>
      <c r="O188" s="5">
        <v>70</v>
      </c>
      <c r="P188" s="7">
        <v>74</v>
      </c>
      <c r="Q188" s="6">
        <f t="shared" si="29"/>
        <v>61.25</v>
      </c>
      <c r="R188" s="7">
        <v>40</v>
      </c>
      <c r="S188" s="94">
        <v>39</v>
      </c>
      <c r="T188" s="7">
        <v>28</v>
      </c>
      <c r="U188" s="6">
        <f t="shared" si="30"/>
        <v>237.25</v>
      </c>
      <c r="V188" s="11" t="b">
        <f t="shared" si="31"/>
        <v>1</v>
      </c>
      <c r="W188" s="11" t="b">
        <f t="shared" si="36"/>
        <v>1</v>
      </c>
      <c r="X188" s="40" t="b">
        <f t="shared" si="40"/>
        <v>1</v>
      </c>
      <c r="Y188" s="40" t="b">
        <f t="shared" si="41"/>
        <v>1</v>
      </c>
      <c r="Z188" s="40" t="b">
        <f t="shared" si="33"/>
        <v>0</v>
      </c>
      <c r="AA188" s="40" t="b">
        <f t="shared" si="37"/>
        <v>1</v>
      </c>
      <c r="AB188" s="40" t="b">
        <f t="shared" si="34"/>
        <v>0</v>
      </c>
    </row>
    <row r="189" spans="1:28" s="5" customFormat="1" x14ac:dyDescent="0.3">
      <c r="A189" s="5">
        <f t="shared" si="38"/>
        <v>188</v>
      </c>
      <c r="B189" s="189" t="s">
        <v>1123</v>
      </c>
      <c r="C189" s="189" t="s">
        <v>1124</v>
      </c>
      <c r="D189" s="242" t="s">
        <v>291</v>
      </c>
      <c r="E189" s="190" t="s">
        <v>308</v>
      </c>
      <c r="F189" s="3" t="s">
        <v>22</v>
      </c>
      <c r="G189" s="91">
        <v>38</v>
      </c>
      <c r="H189" s="91">
        <v>38</v>
      </c>
      <c r="I189" s="91">
        <v>35</v>
      </c>
      <c r="J189" s="91">
        <v>39</v>
      </c>
      <c r="K189" s="1">
        <f t="shared" si="28"/>
        <v>37.5</v>
      </c>
      <c r="L189" s="1">
        <f t="shared" si="35"/>
        <v>75</v>
      </c>
      <c r="M189" s="91">
        <v>75</v>
      </c>
      <c r="N189" s="91">
        <v>67</v>
      </c>
      <c r="O189" s="5">
        <v>69</v>
      </c>
      <c r="P189" s="7">
        <v>80</v>
      </c>
      <c r="Q189" s="6">
        <f t="shared" si="29"/>
        <v>72.75</v>
      </c>
      <c r="R189" s="7">
        <v>40</v>
      </c>
      <c r="S189" s="94">
        <v>19</v>
      </c>
      <c r="T189" s="7">
        <v>40</v>
      </c>
      <c r="U189" s="6">
        <f t="shared" si="30"/>
        <v>246.75</v>
      </c>
      <c r="V189" s="11" t="b">
        <f t="shared" si="31"/>
        <v>1</v>
      </c>
      <c r="W189" s="11" t="b">
        <f t="shared" si="36"/>
        <v>1</v>
      </c>
      <c r="X189" s="40" t="b">
        <f t="shared" si="40"/>
        <v>1</v>
      </c>
      <c r="Y189" s="40" t="b">
        <f t="shared" si="41"/>
        <v>0</v>
      </c>
      <c r="Z189" s="40" t="b">
        <f t="shared" si="33"/>
        <v>1</v>
      </c>
      <c r="AA189" s="40" t="b">
        <f t="shared" si="37"/>
        <v>1</v>
      </c>
      <c r="AB189" s="40" t="b">
        <f t="shared" si="34"/>
        <v>0</v>
      </c>
    </row>
    <row r="190" spans="1:28" s="5" customFormat="1" x14ac:dyDescent="0.3">
      <c r="A190" s="5">
        <f t="shared" si="38"/>
        <v>189</v>
      </c>
      <c r="B190" s="189" t="s">
        <v>605</v>
      </c>
      <c r="C190" s="189" t="s">
        <v>106</v>
      </c>
      <c r="D190" s="242" t="s">
        <v>595</v>
      </c>
      <c r="E190" s="190" t="s">
        <v>604</v>
      </c>
      <c r="F190" s="3" t="s">
        <v>22</v>
      </c>
      <c r="G190" s="91">
        <v>37</v>
      </c>
      <c r="H190" s="91">
        <v>33</v>
      </c>
      <c r="I190" s="91">
        <v>34</v>
      </c>
      <c r="J190" s="91">
        <v>37</v>
      </c>
      <c r="K190" s="1">
        <f t="shared" ref="K190:K241" si="42">AVERAGE(G190,H190,I190,J190)</f>
        <v>35.25</v>
      </c>
      <c r="L190" s="1">
        <f t="shared" si="35"/>
        <v>70.5</v>
      </c>
      <c r="M190" s="91">
        <v>29</v>
      </c>
      <c r="N190" s="91">
        <v>62</v>
      </c>
      <c r="O190" s="5">
        <v>75</v>
      </c>
      <c r="P190" s="7">
        <v>79</v>
      </c>
      <c r="Q190" s="6">
        <f t="shared" ref="Q190:Q241" si="43">AVERAGE(M190,N190,O190,P190)</f>
        <v>61.25</v>
      </c>
      <c r="R190" s="7">
        <v>20</v>
      </c>
      <c r="S190" s="94">
        <v>39</v>
      </c>
      <c r="T190" s="7">
        <v>41</v>
      </c>
      <c r="U190" s="6">
        <f t="shared" ref="U190:U241" si="44">SUM(L190 + Q190 +R190 + S190 + T190)</f>
        <v>231.75</v>
      </c>
      <c r="V190" s="11" t="b">
        <f t="shared" ref="V190:V241" si="45">IF(L190,L190&gt;=56,L190&lt;56)</f>
        <v>1</v>
      </c>
      <c r="W190" s="11" t="b">
        <f t="shared" si="36"/>
        <v>1</v>
      </c>
      <c r="X190" s="40" t="b">
        <f t="shared" si="40"/>
        <v>0</v>
      </c>
      <c r="Y190" s="40" t="b">
        <f t="shared" si="41"/>
        <v>1</v>
      </c>
      <c r="Z190" s="40" t="b">
        <f t="shared" ref="Z190:Z241" si="46">IF(T190,T190&gt;=35,T190&lt;35)</f>
        <v>1</v>
      </c>
      <c r="AA190" s="40" t="b">
        <f t="shared" si="37"/>
        <v>1</v>
      </c>
      <c r="AB190" s="40" t="b">
        <f t="shared" ref="AB190:AB241" si="47">AND(V190:AA190)</f>
        <v>0</v>
      </c>
    </row>
    <row r="191" spans="1:28" s="5" customFormat="1" x14ac:dyDescent="0.3">
      <c r="A191" s="5">
        <f t="shared" si="38"/>
        <v>190</v>
      </c>
      <c r="B191" s="189" t="s">
        <v>96</v>
      </c>
      <c r="C191" s="189" t="s">
        <v>144</v>
      </c>
      <c r="D191" s="242" t="s">
        <v>469</v>
      </c>
      <c r="E191" s="190" t="s">
        <v>484</v>
      </c>
      <c r="F191" s="3" t="s">
        <v>22</v>
      </c>
      <c r="G191" s="91">
        <v>36</v>
      </c>
      <c r="H191" s="91">
        <v>35</v>
      </c>
      <c r="I191" s="91">
        <v>34</v>
      </c>
      <c r="J191" s="91">
        <v>35</v>
      </c>
      <c r="K191" s="1">
        <f t="shared" si="42"/>
        <v>35</v>
      </c>
      <c r="L191" s="1">
        <f t="shared" ref="L191:L242" si="48">K191*2</f>
        <v>70</v>
      </c>
      <c r="M191" s="91">
        <v>73</v>
      </c>
      <c r="N191" s="91">
        <v>75</v>
      </c>
      <c r="O191" s="5">
        <v>76</v>
      </c>
      <c r="P191" s="7">
        <v>80</v>
      </c>
      <c r="Q191" s="6">
        <f t="shared" si="43"/>
        <v>76</v>
      </c>
      <c r="R191" s="7">
        <v>10</v>
      </c>
      <c r="S191" s="94">
        <v>36</v>
      </c>
      <c r="T191" s="7">
        <v>44</v>
      </c>
      <c r="U191" s="6">
        <f t="shared" si="44"/>
        <v>236</v>
      </c>
      <c r="V191" s="11" t="b">
        <f t="shared" si="45"/>
        <v>1</v>
      </c>
      <c r="W191" s="11" t="b">
        <f t="shared" ref="W191:W241" si="49">IF(Q191,Q191&gt;=56,Q191&lt;56)</f>
        <v>1</v>
      </c>
      <c r="X191" s="40" t="b">
        <f t="shared" si="40"/>
        <v>0</v>
      </c>
      <c r="Y191" s="40" t="b">
        <f t="shared" si="41"/>
        <v>1</v>
      </c>
      <c r="Z191" s="40" t="b">
        <f t="shared" si="46"/>
        <v>1</v>
      </c>
      <c r="AA191" s="40" t="b">
        <f t="shared" ref="AA191:AA241" si="50">IF(U191,U191&gt;=206,U191&lt;206)</f>
        <v>1</v>
      </c>
      <c r="AB191" s="40" t="b">
        <f t="shared" si="47"/>
        <v>0</v>
      </c>
    </row>
    <row r="192" spans="1:28" s="5" customFormat="1" x14ac:dyDescent="0.3">
      <c r="A192" s="5">
        <f t="shared" si="38"/>
        <v>191</v>
      </c>
      <c r="B192" s="189" t="s">
        <v>916</v>
      </c>
      <c r="C192" s="189" t="s">
        <v>179</v>
      </c>
      <c r="D192" s="242" t="s">
        <v>884</v>
      </c>
      <c r="E192" s="190" t="s">
        <v>915</v>
      </c>
      <c r="F192" s="3" t="s">
        <v>22</v>
      </c>
      <c r="G192" s="91">
        <v>37</v>
      </c>
      <c r="H192" s="91">
        <v>33</v>
      </c>
      <c r="I192" s="91">
        <v>31</v>
      </c>
      <c r="J192" s="91">
        <v>38</v>
      </c>
      <c r="K192" s="1">
        <f t="shared" si="42"/>
        <v>34.75</v>
      </c>
      <c r="L192" s="1">
        <f t="shared" si="48"/>
        <v>69.5</v>
      </c>
      <c r="M192" s="91">
        <v>76</v>
      </c>
      <c r="N192" s="91">
        <v>76</v>
      </c>
      <c r="O192" s="5">
        <v>68</v>
      </c>
      <c r="P192" s="7">
        <v>80</v>
      </c>
      <c r="Q192" s="6">
        <f t="shared" si="43"/>
        <v>75</v>
      </c>
      <c r="R192" s="7">
        <v>40</v>
      </c>
      <c r="S192" s="94">
        <v>37</v>
      </c>
      <c r="T192" s="7">
        <v>43</v>
      </c>
      <c r="U192" s="6">
        <f t="shared" si="44"/>
        <v>264.5</v>
      </c>
      <c r="V192" s="11" t="b">
        <f t="shared" si="45"/>
        <v>1</v>
      </c>
      <c r="W192" s="11" t="b">
        <f t="shared" si="49"/>
        <v>1</v>
      </c>
      <c r="X192" s="40" t="b">
        <f t="shared" si="40"/>
        <v>1</v>
      </c>
      <c r="Y192" s="40" t="b">
        <f t="shared" si="41"/>
        <v>1</v>
      </c>
      <c r="Z192" s="40" t="b">
        <f t="shared" si="46"/>
        <v>1</v>
      </c>
      <c r="AA192" s="40" t="b">
        <f t="shared" si="50"/>
        <v>1</v>
      </c>
      <c r="AB192" s="40" t="b">
        <f t="shared" si="47"/>
        <v>1</v>
      </c>
    </row>
    <row r="193" spans="1:28" s="5" customFormat="1" x14ac:dyDescent="0.3">
      <c r="A193" s="5">
        <f t="shared" si="38"/>
        <v>192</v>
      </c>
      <c r="B193" s="189" t="s">
        <v>607</v>
      </c>
      <c r="C193" s="189" t="s">
        <v>172</v>
      </c>
      <c r="D193" s="242" t="s">
        <v>595</v>
      </c>
      <c r="E193" s="190" t="s">
        <v>268</v>
      </c>
      <c r="F193" s="3" t="s">
        <v>22</v>
      </c>
      <c r="G193" s="91">
        <v>35</v>
      </c>
      <c r="H193" s="91">
        <v>29</v>
      </c>
      <c r="I193" s="91">
        <v>30</v>
      </c>
      <c r="J193" s="91">
        <v>35</v>
      </c>
      <c r="K193" s="1">
        <f t="shared" si="42"/>
        <v>32.25</v>
      </c>
      <c r="L193" s="1">
        <f t="shared" si="48"/>
        <v>64.5</v>
      </c>
      <c r="M193" s="91">
        <v>68</v>
      </c>
      <c r="N193" s="91">
        <v>45</v>
      </c>
      <c r="O193" s="5">
        <v>70</v>
      </c>
      <c r="P193" s="7">
        <v>78</v>
      </c>
      <c r="Q193" s="6">
        <f t="shared" si="43"/>
        <v>65.25</v>
      </c>
      <c r="R193" s="7">
        <v>0</v>
      </c>
      <c r="S193" s="94">
        <v>33</v>
      </c>
      <c r="T193" s="7">
        <v>33</v>
      </c>
      <c r="U193" s="6">
        <f t="shared" si="44"/>
        <v>195.75</v>
      </c>
      <c r="V193" s="11" t="b">
        <f t="shared" si="45"/>
        <v>1</v>
      </c>
      <c r="W193" s="11" t="b">
        <f t="shared" si="49"/>
        <v>1</v>
      </c>
      <c r="X193" s="40" t="b">
        <f t="shared" si="40"/>
        <v>0</v>
      </c>
      <c r="Y193" s="40" t="b">
        <f t="shared" si="41"/>
        <v>1</v>
      </c>
      <c r="Z193" s="40" t="b">
        <f t="shared" si="46"/>
        <v>0</v>
      </c>
      <c r="AA193" s="40" t="b">
        <f t="shared" si="50"/>
        <v>0</v>
      </c>
      <c r="AB193" s="40" t="b">
        <f t="shared" si="47"/>
        <v>0</v>
      </c>
    </row>
    <row r="194" spans="1:28" s="5" customFormat="1" x14ac:dyDescent="0.3">
      <c r="A194" s="5">
        <f t="shared" si="38"/>
        <v>193</v>
      </c>
      <c r="B194" s="189" t="s">
        <v>989</v>
      </c>
      <c r="C194" s="189" t="s">
        <v>159</v>
      </c>
      <c r="D194" s="242" t="s">
        <v>950</v>
      </c>
      <c r="E194" s="190" t="s">
        <v>988</v>
      </c>
      <c r="F194" s="3" t="s">
        <v>22</v>
      </c>
      <c r="G194" s="91">
        <v>38</v>
      </c>
      <c r="H194" s="91">
        <v>37</v>
      </c>
      <c r="I194" s="91">
        <v>35</v>
      </c>
      <c r="J194" s="91">
        <v>37</v>
      </c>
      <c r="K194" s="1">
        <f t="shared" si="42"/>
        <v>36.75</v>
      </c>
      <c r="L194" s="1">
        <f t="shared" si="48"/>
        <v>73.5</v>
      </c>
      <c r="M194" s="91">
        <v>77</v>
      </c>
      <c r="N194" s="91">
        <v>71</v>
      </c>
      <c r="O194" s="5">
        <v>70</v>
      </c>
      <c r="P194" s="7">
        <v>80</v>
      </c>
      <c r="Q194" s="6">
        <f t="shared" si="43"/>
        <v>74.5</v>
      </c>
      <c r="R194" s="7">
        <v>10</v>
      </c>
      <c r="S194" s="94">
        <v>42</v>
      </c>
      <c r="T194" s="7">
        <v>42</v>
      </c>
      <c r="U194" s="6">
        <f t="shared" si="44"/>
        <v>242</v>
      </c>
      <c r="V194" s="11" t="b">
        <f t="shared" si="45"/>
        <v>1</v>
      </c>
      <c r="W194" s="11" t="b">
        <f t="shared" si="49"/>
        <v>1</v>
      </c>
      <c r="X194" s="40" t="b">
        <f t="shared" si="40"/>
        <v>0</v>
      </c>
      <c r="Y194" s="40" t="b">
        <f t="shared" si="41"/>
        <v>1</v>
      </c>
      <c r="Z194" s="40" t="b">
        <f t="shared" si="46"/>
        <v>1</v>
      </c>
      <c r="AA194" s="40" t="b">
        <f t="shared" si="50"/>
        <v>1</v>
      </c>
      <c r="AB194" s="40" t="b">
        <f t="shared" si="47"/>
        <v>0</v>
      </c>
    </row>
    <row r="195" spans="1:28" s="5" customFormat="1" x14ac:dyDescent="0.3">
      <c r="A195" s="5">
        <f t="shared" ref="A195:A241" si="51">A194+1</f>
        <v>194</v>
      </c>
      <c r="B195" s="189" t="s">
        <v>651</v>
      </c>
      <c r="C195" s="189" t="s">
        <v>1319</v>
      </c>
      <c r="D195" s="242" t="s">
        <v>639</v>
      </c>
      <c r="E195" s="190" t="s">
        <v>650</v>
      </c>
      <c r="F195" s="3" t="s">
        <v>22</v>
      </c>
      <c r="G195" s="91">
        <v>38</v>
      </c>
      <c r="H195" s="91">
        <v>34</v>
      </c>
      <c r="I195" s="91">
        <v>33</v>
      </c>
      <c r="J195" s="91">
        <v>38</v>
      </c>
      <c r="K195" s="1">
        <f t="shared" si="42"/>
        <v>35.75</v>
      </c>
      <c r="L195" s="1">
        <f t="shared" si="48"/>
        <v>71.5</v>
      </c>
      <c r="M195" s="91">
        <v>68</v>
      </c>
      <c r="N195" s="91">
        <v>59</v>
      </c>
      <c r="O195" s="5">
        <v>65</v>
      </c>
      <c r="P195" s="7">
        <v>74</v>
      </c>
      <c r="Q195" s="6">
        <f t="shared" si="43"/>
        <v>66.5</v>
      </c>
      <c r="R195" s="7">
        <v>40</v>
      </c>
      <c r="S195" s="94">
        <v>24</v>
      </c>
      <c r="T195" s="7">
        <v>27</v>
      </c>
      <c r="U195" s="6">
        <f t="shared" si="44"/>
        <v>229</v>
      </c>
      <c r="V195" s="11" t="b">
        <f t="shared" si="45"/>
        <v>1</v>
      </c>
      <c r="W195" s="11" t="b">
        <f t="shared" si="49"/>
        <v>1</v>
      </c>
      <c r="X195" s="40" t="b">
        <f t="shared" si="40"/>
        <v>1</v>
      </c>
      <c r="Y195" s="40" t="b">
        <f t="shared" si="41"/>
        <v>0</v>
      </c>
      <c r="Z195" s="40" t="b">
        <f t="shared" si="46"/>
        <v>0</v>
      </c>
      <c r="AA195" s="40" t="b">
        <f t="shared" si="50"/>
        <v>1</v>
      </c>
      <c r="AB195" s="40" t="b">
        <f t="shared" si="47"/>
        <v>0</v>
      </c>
    </row>
    <row r="196" spans="1:28" s="5" customFormat="1" x14ac:dyDescent="0.3">
      <c r="A196" s="5">
        <f t="shared" si="51"/>
        <v>195</v>
      </c>
      <c r="B196" s="189" t="s">
        <v>518</v>
      </c>
      <c r="C196" s="189" t="s">
        <v>1195</v>
      </c>
      <c r="D196" s="242" t="s">
        <v>516</v>
      </c>
      <c r="E196" s="190" t="s">
        <v>517</v>
      </c>
      <c r="F196" s="3" t="s">
        <v>23</v>
      </c>
      <c r="G196" s="91">
        <v>36</v>
      </c>
      <c r="H196" s="91">
        <v>37</v>
      </c>
      <c r="I196" s="91">
        <v>25</v>
      </c>
      <c r="J196" s="91">
        <v>25</v>
      </c>
      <c r="K196" s="1">
        <f t="shared" si="42"/>
        <v>30.75</v>
      </c>
      <c r="L196" s="1">
        <f t="shared" si="48"/>
        <v>61.5</v>
      </c>
      <c r="M196" s="91">
        <v>55</v>
      </c>
      <c r="N196" s="91">
        <v>65</v>
      </c>
      <c r="O196" s="5">
        <v>72</v>
      </c>
      <c r="P196" s="7">
        <v>79</v>
      </c>
      <c r="Q196" s="6">
        <f t="shared" si="43"/>
        <v>67.75</v>
      </c>
      <c r="R196" s="7">
        <v>40</v>
      </c>
      <c r="S196" s="94">
        <v>32</v>
      </c>
      <c r="T196" s="7">
        <v>38</v>
      </c>
      <c r="U196" s="6">
        <f t="shared" si="44"/>
        <v>239.25</v>
      </c>
      <c r="V196" s="11" t="b">
        <f t="shared" si="45"/>
        <v>1</v>
      </c>
      <c r="W196" s="11" t="b">
        <f t="shared" si="49"/>
        <v>1</v>
      </c>
      <c r="X196" s="40" t="b">
        <f t="shared" si="40"/>
        <v>1</v>
      </c>
      <c r="Y196" s="40" t="b">
        <f t="shared" si="41"/>
        <v>1</v>
      </c>
      <c r="Z196" s="40" t="b">
        <f t="shared" si="46"/>
        <v>1</v>
      </c>
      <c r="AA196" s="40" t="b">
        <f t="shared" si="50"/>
        <v>1</v>
      </c>
      <c r="AB196" s="40" t="b">
        <f t="shared" si="47"/>
        <v>1</v>
      </c>
    </row>
    <row r="197" spans="1:28" s="5" customFormat="1" x14ac:dyDescent="0.3">
      <c r="A197" s="5">
        <f t="shared" si="51"/>
        <v>196</v>
      </c>
      <c r="B197" s="189" t="s">
        <v>379</v>
      </c>
      <c r="C197" s="189" t="s">
        <v>148</v>
      </c>
      <c r="D197" s="242" t="s">
        <v>376</v>
      </c>
      <c r="E197" s="190" t="s">
        <v>378</v>
      </c>
      <c r="F197" s="3" t="s">
        <v>23</v>
      </c>
      <c r="G197" s="91">
        <v>39</v>
      </c>
      <c r="H197" s="91">
        <v>39</v>
      </c>
      <c r="I197" s="91">
        <v>38</v>
      </c>
      <c r="J197" s="91">
        <v>30</v>
      </c>
      <c r="K197" s="1">
        <f t="shared" si="42"/>
        <v>36.5</v>
      </c>
      <c r="L197" s="1">
        <f t="shared" si="48"/>
        <v>73</v>
      </c>
      <c r="M197" s="91">
        <v>78</v>
      </c>
      <c r="N197" s="91">
        <v>76</v>
      </c>
      <c r="O197" s="5">
        <v>75</v>
      </c>
      <c r="P197" s="7">
        <v>79</v>
      </c>
      <c r="Q197" s="6">
        <f t="shared" si="43"/>
        <v>77</v>
      </c>
      <c r="R197" s="7">
        <v>40</v>
      </c>
      <c r="S197" s="94">
        <v>41</v>
      </c>
      <c r="T197" s="7">
        <v>42</v>
      </c>
      <c r="U197" s="6">
        <f t="shared" si="44"/>
        <v>273</v>
      </c>
      <c r="V197" s="11" t="b">
        <f t="shared" si="45"/>
        <v>1</v>
      </c>
      <c r="W197" s="11" t="b">
        <f t="shared" si="49"/>
        <v>1</v>
      </c>
      <c r="X197" s="40" t="b">
        <f t="shared" si="40"/>
        <v>1</v>
      </c>
      <c r="Y197" s="40" t="b">
        <f t="shared" si="41"/>
        <v>1</v>
      </c>
      <c r="Z197" s="40" t="b">
        <f t="shared" si="46"/>
        <v>1</v>
      </c>
      <c r="AA197" s="40" t="b">
        <f t="shared" si="50"/>
        <v>1</v>
      </c>
      <c r="AB197" s="40" t="b">
        <f t="shared" si="47"/>
        <v>1</v>
      </c>
    </row>
    <row r="198" spans="1:28" s="5" customFormat="1" x14ac:dyDescent="0.3">
      <c r="A198" s="5">
        <f t="shared" si="51"/>
        <v>197</v>
      </c>
      <c r="B198" s="189" t="s">
        <v>785</v>
      </c>
      <c r="C198" s="189" t="s">
        <v>1268</v>
      </c>
      <c r="D198" s="242" t="s">
        <v>75</v>
      </c>
      <c r="E198" s="190" t="s">
        <v>784</v>
      </c>
      <c r="F198" s="3" t="s">
        <v>23</v>
      </c>
      <c r="G198" s="91">
        <v>36</v>
      </c>
      <c r="H198" s="91">
        <v>39</v>
      </c>
      <c r="I198" s="91">
        <v>32</v>
      </c>
      <c r="J198" s="91">
        <v>27</v>
      </c>
      <c r="K198" s="1">
        <f t="shared" si="42"/>
        <v>33.5</v>
      </c>
      <c r="L198" s="1">
        <f t="shared" si="48"/>
        <v>67</v>
      </c>
      <c r="M198" s="91">
        <v>0</v>
      </c>
      <c r="N198" s="91">
        <v>65</v>
      </c>
      <c r="O198" s="5">
        <v>70</v>
      </c>
      <c r="P198" s="7">
        <v>80</v>
      </c>
      <c r="Q198" s="6">
        <f t="shared" si="43"/>
        <v>53.75</v>
      </c>
      <c r="R198" s="7">
        <v>40</v>
      </c>
      <c r="S198" s="94">
        <v>38</v>
      </c>
      <c r="T198" s="7">
        <v>38</v>
      </c>
      <c r="U198" s="6">
        <f t="shared" si="44"/>
        <v>236.75</v>
      </c>
      <c r="V198" s="11" t="b">
        <f t="shared" si="45"/>
        <v>1</v>
      </c>
      <c r="W198" s="11" t="b">
        <f t="shared" si="49"/>
        <v>0</v>
      </c>
      <c r="X198" s="40" t="b">
        <f t="shared" si="40"/>
        <v>1</v>
      </c>
      <c r="Y198" s="40" t="b">
        <f t="shared" si="41"/>
        <v>1</v>
      </c>
      <c r="Z198" s="40" t="b">
        <f t="shared" si="46"/>
        <v>1</v>
      </c>
      <c r="AA198" s="40" t="b">
        <f t="shared" si="50"/>
        <v>1</v>
      </c>
      <c r="AB198" s="40" t="b">
        <f t="shared" si="47"/>
        <v>0</v>
      </c>
    </row>
    <row r="199" spans="1:28" s="5" customFormat="1" x14ac:dyDescent="0.3">
      <c r="A199" s="5">
        <f t="shared" si="51"/>
        <v>198</v>
      </c>
      <c r="B199" s="189" t="s">
        <v>572</v>
      </c>
      <c r="C199" s="189" t="s">
        <v>1213</v>
      </c>
      <c r="D199" s="242" t="s">
        <v>573</v>
      </c>
      <c r="E199" s="190" t="s">
        <v>571</v>
      </c>
      <c r="F199" s="3" t="s">
        <v>23</v>
      </c>
      <c r="G199" s="91">
        <v>39</v>
      </c>
      <c r="H199" s="91">
        <v>38</v>
      </c>
      <c r="I199" s="91">
        <v>31</v>
      </c>
      <c r="J199" s="91">
        <v>35</v>
      </c>
      <c r="K199" s="1">
        <f t="shared" si="42"/>
        <v>35.75</v>
      </c>
      <c r="L199" s="1">
        <f t="shared" si="48"/>
        <v>71.5</v>
      </c>
      <c r="M199" s="91">
        <v>50</v>
      </c>
      <c r="N199" s="91">
        <v>64</v>
      </c>
      <c r="O199" s="5">
        <v>73</v>
      </c>
      <c r="P199" s="7">
        <v>76</v>
      </c>
      <c r="Q199" s="6">
        <f t="shared" si="43"/>
        <v>65.75</v>
      </c>
      <c r="R199" s="7">
        <v>40</v>
      </c>
      <c r="S199" s="94">
        <v>36</v>
      </c>
      <c r="T199" s="7">
        <v>42</v>
      </c>
      <c r="U199" s="6">
        <f t="shared" si="44"/>
        <v>255.25</v>
      </c>
      <c r="V199" s="11" t="b">
        <f t="shared" si="45"/>
        <v>1</v>
      </c>
      <c r="W199" s="11" t="b">
        <f t="shared" si="49"/>
        <v>1</v>
      </c>
      <c r="X199" s="40" t="b">
        <f t="shared" si="40"/>
        <v>1</v>
      </c>
      <c r="Y199" s="40" t="b">
        <f t="shared" si="41"/>
        <v>1</v>
      </c>
      <c r="Z199" s="40" t="b">
        <f t="shared" si="46"/>
        <v>1</v>
      </c>
      <c r="AA199" s="40" t="b">
        <f t="shared" si="50"/>
        <v>1</v>
      </c>
      <c r="AB199" s="40" t="b">
        <f t="shared" si="47"/>
        <v>1</v>
      </c>
    </row>
    <row r="200" spans="1:28" s="5" customFormat="1" x14ac:dyDescent="0.3">
      <c r="A200" s="5">
        <f t="shared" si="51"/>
        <v>199</v>
      </c>
      <c r="B200" s="189" t="s">
        <v>725</v>
      </c>
      <c r="C200" s="189" t="s">
        <v>1252</v>
      </c>
      <c r="D200" s="242" t="s">
        <v>719</v>
      </c>
      <c r="E200" s="190" t="s">
        <v>724</v>
      </c>
      <c r="F200" s="3" t="s">
        <v>23</v>
      </c>
      <c r="G200" s="91">
        <v>40</v>
      </c>
      <c r="H200" s="91">
        <v>37</v>
      </c>
      <c r="I200" s="91">
        <v>30</v>
      </c>
      <c r="J200" s="91">
        <v>36</v>
      </c>
      <c r="K200" s="1">
        <f t="shared" si="42"/>
        <v>35.75</v>
      </c>
      <c r="L200" s="1">
        <f t="shared" si="48"/>
        <v>71.5</v>
      </c>
      <c r="M200" s="91">
        <v>42</v>
      </c>
      <c r="N200" s="91">
        <v>65</v>
      </c>
      <c r="O200" s="5">
        <v>65</v>
      </c>
      <c r="P200" s="7">
        <v>80</v>
      </c>
      <c r="Q200" s="6">
        <f t="shared" si="43"/>
        <v>63</v>
      </c>
      <c r="R200" s="7">
        <v>40</v>
      </c>
      <c r="S200" s="94">
        <v>39</v>
      </c>
      <c r="T200" s="7">
        <v>38</v>
      </c>
      <c r="U200" s="6">
        <f t="shared" si="44"/>
        <v>251.5</v>
      </c>
      <c r="V200" s="11" t="b">
        <f t="shared" si="45"/>
        <v>1</v>
      </c>
      <c r="W200" s="11" t="b">
        <f t="shared" si="49"/>
        <v>1</v>
      </c>
      <c r="X200" s="40" t="b">
        <f t="shared" si="40"/>
        <v>1</v>
      </c>
      <c r="Y200" s="40" t="b">
        <f t="shared" si="41"/>
        <v>1</v>
      </c>
      <c r="Z200" s="40" t="b">
        <f t="shared" si="46"/>
        <v>1</v>
      </c>
      <c r="AA200" s="40" t="b">
        <f t="shared" si="50"/>
        <v>1</v>
      </c>
      <c r="AB200" s="40" t="b">
        <f t="shared" si="47"/>
        <v>1</v>
      </c>
    </row>
    <row r="201" spans="1:28" s="5" customFormat="1" x14ac:dyDescent="0.3">
      <c r="A201" s="5">
        <f t="shared" si="51"/>
        <v>200</v>
      </c>
      <c r="B201" s="189" t="s">
        <v>795</v>
      </c>
      <c r="C201" s="189" t="s">
        <v>1274</v>
      </c>
      <c r="D201" s="242" t="s">
        <v>75</v>
      </c>
      <c r="E201" s="190" t="s">
        <v>794</v>
      </c>
      <c r="F201" s="3" t="s">
        <v>23</v>
      </c>
      <c r="G201" s="91">
        <v>36</v>
      </c>
      <c r="H201" s="91">
        <v>39</v>
      </c>
      <c r="I201" s="91">
        <v>35</v>
      </c>
      <c r="J201" s="91">
        <v>27</v>
      </c>
      <c r="K201" s="1">
        <f t="shared" si="42"/>
        <v>34.25</v>
      </c>
      <c r="L201" s="1">
        <f t="shared" si="48"/>
        <v>68.5</v>
      </c>
      <c r="M201" s="91">
        <v>0</v>
      </c>
      <c r="N201" s="91">
        <v>69</v>
      </c>
      <c r="O201" s="5">
        <v>76</v>
      </c>
      <c r="P201" s="7">
        <v>80</v>
      </c>
      <c r="Q201" s="6">
        <f t="shared" si="43"/>
        <v>56.25</v>
      </c>
      <c r="R201" s="7">
        <v>40</v>
      </c>
      <c r="S201" s="94">
        <v>28</v>
      </c>
      <c r="T201" s="7">
        <v>39</v>
      </c>
      <c r="U201" s="6">
        <f t="shared" si="44"/>
        <v>231.75</v>
      </c>
      <c r="V201" s="11" t="b">
        <f t="shared" si="45"/>
        <v>1</v>
      </c>
      <c r="W201" s="11" t="b">
        <f t="shared" si="49"/>
        <v>1</v>
      </c>
      <c r="X201" s="40" t="b">
        <f t="shared" si="40"/>
        <v>1</v>
      </c>
      <c r="Y201" s="40" t="b">
        <f t="shared" si="41"/>
        <v>0</v>
      </c>
      <c r="Z201" s="40" t="b">
        <f t="shared" si="46"/>
        <v>1</v>
      </c>
      <c r="AA201" s="40" t="b">
        <f t="shared" si="50"/>
        <v>1</v>
      </c>
      <c r="AB201" s="40" t="b">
        <f t="shared" si="47"/>
        <v>0</v>
      </c>
    </row>
    <row r="202" spans="1:28" s="5" customFormat="1" x14ac:dyDescent="0.3">
      <c r="A202" s="5">
        <f t="shared" si="51"/>
        <v>201</v>
      </c>
      <c r="B202" s="189" t="s">
        <v>136</v>
      </c>
      <c r="C202" s="189" t="s">
        <v>1154</v>
      </c>
      <c r="D202" s="242" t="s">
        <v>376</v>
      </c>
      <c r="E202" s="190" t="s">
        <v>403</v>
      </c>
      <c r="F202" s="3" t="s">
        <v>23</v>
      </c>
      <c r="G202" s="91">
        <v>36</v>
      </c>
      <c r="H202" s="91">
        <v>39</v>
      </c>
      <c r="I202" s="91">
        <v>35</v>
      </c>
      <c r="J202" s="91">
        <v>26</v>
      </c>
      <c r="K202" s="1">
        <f t="shared" si="42"/>
        <v>34</v>
      </c>
      <c r="L202" s="1">
        <f t="shared" si="48"/>
        <v>68</v>
      </c>
      <c r="M202" s="91">
        <v>67</v>
      </c>
      <c r="N202" s="91">
        <v>72</v>
      </c>
      <c r="O202" s="5">
        <v>77</v>
      </c>
      <c r="P202" s="7">
        <v>80</v>
      </c>
      <c r="Q202" s="6">
        <f t="shared" si="43"/>
        <v>74</v>
      </c>
      <c r="R202" s="7">
        <v>40</v>
      </c>
      <c r="S202" s="94">
        <v>38</v>
      </c>
      <c r="T202" s="7">
        <v>38</v>
      </c>
      <c r="U202" s="6">
        <f t="shared" si="44"/>
        <v>258</v>
      </c>
      <c r="V202" s="11" t="b">
        <f t="shared" si="45"/>
        <v>1</v>
      </c>
      <c r="W202" s="11" t="b">
        <f t="shared" si="49"/>
        <v>1</v>
      </c>
      <c r="X202" s="40" t="b">
        <f t="shared" si="40"/>
        <v>1</v>
      </c>
      <c r="Y202" s="40" t="b">
        <f t="shared" si="41"/>
        <v>1</v>
      </c>
      <c r="Z202" s="40" t="b">
        <f t="shared" si="46"/>
        <v>1</v>
      </c>
      <c r="AA202" s="40" t="b">
        <f t="shared" si="50"/>
        <v>1</v>
      </c>
      <c r="AB202" s="40" t="b">
        <f t="shared" si="47"/>
        <v>1</v>
      </c>
    </row>
    <row r="203" spans="1:28" s="5" customFormat="1" x14ac:dyDescent="0.3">
      <c r="A203" s="5">
        <f t="shared" si="51"/>
        <v>202</v>
      </c>
      <c r="B203" s="189" t="s">
        <v>958</v>
      </c>
      <c r="C203" s="189" t="s">
        <v>1300</v>
      </c>
      <c r="D203" s="242" t="s">
        <v>950</v>
      </c>
      <c r="E203" s="190" t="s">
        <v>957</v>
      </c>
      <c r="F203" s="3" t="s">
        <v>23</v>
      </c>
      <c r="G203" s="91">
        <v>39</v>
      </c>
      <c r="H203" s="91">
        <v>39</v>
      </c>
      <c r="I203" s="91">
        <v>36</v>
      </c>
      <c r="J203" s="91">
        <v>28</v>
      </c>
      <c r="K203" s="1">
        <f t="shared" si="42"/>
        <v>35.5</v>
      </c>
      <c r="L203" s="1">
        <f t="shared" si="48"/>
        <v>71</v>
      </c>
      <c r="M203" s="91">
        <v>78</v>
      </c>
      <c r="N203" s="91">
        <v>72</v>
      </c>
      <c r="O203" s="5">
        <v>72</v>
      </c>
      <c r="P203" s="7">
        <v>80</v>
      </c>
      <c r="Q203" s="6">
        <f t="shared" si="43"/>
        <v>75.5</v>
      </c>
      <c r="R203" s="7">
        <v>20</v>
      </c>
      <c r="S203" s="94">
        <v>43</v>
      </c>
      <c r="T203" s="7">
        <v>43</v>
      </c>
      <c r="U203" s="6">
        <f t="shared" si="44"/>
        <v>252.5</v>
      </c>
      <c r="V203" s="11" t="b">
        <f t="shared" si="45"/>
        <v>1</v>
      </c>
      <c r="W203" s="11" t="b">
        <f t="shared" si="49"/>
        <v>1</v>
      </c>
      <c r="X203" s="40" t="b">
        <f t="shared" si="40"/>
        <v>0</v>
      </c>
      <c r="Y203" s="40" t="b">
        <f t="shared" si="41"/>
        <v>1</v>
      </c>
      <c r="Z203" s="40" t="b">
        <f t="shared" si="46"/>
        <v>1</v>
      </c>
      <c r="AA203" s="40" t="b">
        <f t="shared" si="50"/>
        <v>1</v>
      </c>
      <c r="AB203" s="40" t="b">
        <f t="shared" si="47"/>
        <v>0</v>
      </c>
    </row>
    <row r="204" spans="1:28" s="5" customFormat="1" x14ac:dyDescent="0.3">
      <c r="A204" s="5">
        <f t="shared" si="51"/>
        <v>203</v>
      </c>
      <c r="B204" s="189" t="s">
        <v>532</v>
      </c>
      <c r="C204" s="189" t="s">
        <v>95</v>
      </c>
      <c r="D204" s="242" t="s">
        <v>516</v>
      </c>
      <c r="E204" s="190" t="s">
        <v>531</v>
      </c>
      <c r="F204" s="3" t="s">
        <v>23</v>
      </c>
      <c r="G204" s="91">
        <v>34</v>
      </c>
      <c r="H204" s="91">
        <v>38</v>
      </c>
      <c r="I204" s="91">
        <v>33</v>
      </c>
      <c r="J204" s="91">
        <v>29</v>
      </c>
      <c r="K204" s="1">
        <f t="shared" si="42"/>
        <v>33.5</v>
      </c>
      <c r="L204" s="1">
        <f t="shared" si="48"/>
        <v>67</v>
      </c>
      <c r="M204" s="91">
        <v>0</v>
      </c>
      <c r="N204" s="91">
        <v>57</v>
      </c>
      <c r="O204" s="5">
        <v>71</v>
      </c>
      <c r="P204" s="7">
        <v>79</v>
      </c>
      <c r="Q204" s="6">
        <f t="shared" si="43"/>
        <v>51.75</v>
      </c>
      <c r="R204" s="7">
        <v>10</v>
      </c>
      <c r="S204" s="94">
        <v>35</v>
      </c>
      <c r="T204" s="7">
        <v>37</v>
      </c>
      <c r="U204" s="6">
        <f t="shared" si="44"/>
        <v>200.75</v>
      </c>
      <c r="V204" s="11" t="b">
        <f t="shared" si="45"/>
        <v>1</v>
      </c>
      <c r="W204" s="11" t="b">
        <f t="shared" si="49"/>
        <v>0</v>
      </c>
      <c r="X204" s="40" t="b">
        <f t="shared" si="40"/>
        <v>0</v>
      </c>
      <c r="Y204" s="40" t="b">
        <f t="shared" si="41"/>
        <v>1</v>
      </c>
      <c r="Z204" s="40" t="b">
        <f t="shared" si="46"/>
        <v>1</v>
      </c>
      <c r="AA204" s="40" t="b">
        <f t="shared" si="50"/>
        <v>0</v>
      </c>
      <c r="AB204" s="40" t="b">
        <f t="shared" si="47"/>
        <v>0</v>
      </c>
    </row>
    <row r="205" spans="1:28" s="5" customFormat="1" x14ac:dyDescent="0.3">
      <c r="A205" s="5">
        <f t="shared" si="51"/>
        <v>204</v>
      </c>
      <c r="B205" s="189" t="s">
        <v>411</v>
      </c>
      <c r="C205" s="189" t="s">
        <v>112</v>
      </c>
      <c r="D205" s="242" t="s">
        <v>376</v>
      </c>
      <c r="E205" s="190" t="s">
        <v>410</v>
      </c>
      <c r="F205" s="3" t="s">
        <v>23</v>
      </c>
      <c r="G205" s="91">
        <v>38</v>
      </c>
      <c r="H205" s="91">
        <v>39</v>
      </c>
      <c r="I205" s="91">
        <v>35</v>
      </c>
      <c r="J205" s="91">
        <v>25</v>
      </c>
      <c r="K205" s="1">
        <f t="shared" si="42"/>
        <v>34.25</v>
      </c>
      <c r="L205" s="1">
        <f t="shared" si="48"/>
        <v>68.5</v>
      </c>
      <c r="M205" s="91">
        <v>0</v>
      </c>
      <c r="N205" s="91">
        <v>59</v>
      </c>
      <c r="O205" s="5">
        <v>69</v>
      </c>
      <c r="P205" s="7">
        <v>80</v>
      </c>
      <c r="Q205" s="6">
        <f t="shared" si="43"/>
        <v>52</v>
      </c>
      <c r="R205" s="7">
        <v>40</v>
      </c>
      <c r="S205" s="94">
        <v>37</v>
      </c>
      <c r="T205" s="7">
        <v>32</v>
      </c>
      <c r="U205" s="6">
        <f t="shared" si="44"/>
        <v>229.5</v>
      </c>
      <c r="V205" s="11" t="b">
        <f t="shared" si="45"/>
        <v>1</v>
      </c>
      <c r="W205" s="11" t="b">
        <f t="shared" si="49"/>
        <v>0</v>
      </c>
      <c r="X205" s="40" t="b">
        <f t="shared" si="40"/>
        <v>1</v>
      </c>
      <c r="Y205" s="40" t="b">
        <f t="shared" si="41"/>
        <v>1</v>
      </c>
      <c r="Z205" s="40" t="b">
        <f t="shared" si="46"/>
        <v>0</v>
      </c>
      <c r="AA205" s="40" t="b">
        <f t="shared" si="50"/>
        <v>1</v>
      </c>
      <c r="AB205" s="40" t="b">
        <f t="shared" si="47"/>
        <v>0</v>
      </c>
    </row>
    <row r="206" spans="1:28" s="5" customFormat="1" x14ac:dyDescent="0.3">
      <c r="A206" s="5">
        <f t="shared" si="51"/>
        <v>205</v>
      </c>
      <c r="B206" s="189" t="s">
        <v>647</v>
      </c>
      <c r="C206" s="189" t="s">
        <v>1226</v>
      </c>
      <c r="D206" s="242" t="s">
        <v>639</v>
      </c>
      <c r="E206" s="190" t="s">
        <v>646</v>
      </c>
      <c r="F206" s="3" t="s">
        <v>23</v>
      </c>
      <c r="G206" s="91">
        <v>40</v>
      </c>
      <c r="H206" s="91">
        <v>38</v>
      </c>
      <c r="I206" s="91">
        <v>37</v>
      </c>
      <c r="J206" s="91">
        <v>37</v>
      </c>
      <c r="K206" s="1">
        <f t="shared" si="42"/>
        <v>38</v>
      </c>
      <c r="L206" s="1">
        <f t="shared" si="48"/>
        <v>76</v>
      </c>
      <c r="M206" s="91">
        <v>0</v>
      </c>
      <c r="N206" s="91">
        <v>67</v>
      </c>
      <c r="O206" s="5">
        <v>74</v>
      </c>
      <c r="P206" s="7">
        <v>80</v>
      </c>
      <c r="Q206" s="6">
        <f t="shared" si="43"/>
        <v>55.25</v>
      </c>
      <c r="R206" s="7">
        <v>40</v>
      </c>
      <c r="S206" s="94">
        <v>36</v>
      </c>
      <c r="T206" s="7">
        <v>43</v>
      </c>
      <c r="U206" s="6">
        <f t="shared" si="44"/>
        <v>250.25</v>
      </c>
      <c r="V206" s="11" t="b">
        <f t="shared" si="45"/>
        <v>1</v>
      </c>
      <c r="W206" s="11" t="b">
        <f t="shared" si="49"/>
        <v>0</v>
      </c>
      <c r="X206" s="40" t="b">
        <f t="shared" si="40"/>
        <v>1</v>
      </c>
      <c r="Y206" s="40" t="b">
        <f t="shared" si="41"/>
        <v>1</v>
      </c>
      <c r="Z206" s="40" t="b">
        <f t="shared" si="46"/>
        <v>1</v>
      </c>
      <c r="AA206" s="40" t="b">
        <f t="shared" si="50"/>
        <v>1</v>
      </c>
      <c r="AB206" s="40" t="b">
        <f t="shared" si="47"/>
        <v>0</v>
      </c>
    </row>
    <row r="207" spans="1:28" s="5" customFormat="1" x14ac:dyDescent="0.3">
      <c r="A207" s="5">
        <f t="shared" si="51"/>
        <v>206</v>
      </c>
      <c r="B207" s="189" t="s">
        <v>904</v>
      </c>
      <c r="C207" s="189" t="s">
        <v>95</v>
      </c>
      <c r="D207" s="242" t="s">
        <v>884</v>
      </c>
      <c r="E207" s="190" t="s">
        <v>903</v>
      </c>
      <c r="F207" s="3" t="s">
        <v>23</v>
      </c>
      <c r="G207" s="91">
        <v>32</v>
      </c>
      <c r="H207" s="91">
        <v>38</v>
      </c>
      <c r="I207" s="91">
        <v>30</v>
      </c>
      <c r="J207" s="91">
        <v>37</v>
      </c>
      <c r="K207" s="1">
        <f t="shared" si="42"/>
        <v>34.25</v>
      </c>
      <c r="L207" s="1">
        <f t="shared" si="48"/>
        <v>68.5</v>
      </c>
      <c r="M207" s="91">
        <v>43</v>
      </c>
      <c r="N207" s="91">
        <v>58</v>
      </c>
      <c r="O207" s="5">
        <v>62</v>
      </c>
      <c r="P207" s="7">
        <v>77</v>
      </c>
      <c r="Q207" s="6">
        <f t="shared" si="43"/>
        <v>60</v>
      </c>
      <c r="R207" s="7">
        <v>20</v>
      </c>
      <c r="S207" s="94">
        <v>33</v>
      </c>
      <c r="T207" s="7">
        <v>42</v>
      </c>
      <c r="U207" s="6">
        <f t="shared" si="44"/>
        <v>223.5</v>
      </c>
      <c r="V207" s="11" t="b">
        <f t="shared" si="45"/>
        <v>1</v>
      </c>
      <c r="W207" s="11" t="b">
        <f t="shared" si="49"/>
        <v>1</v>
      </c>
      <c r="X207" s="40" t="b">
        <f t="shared" si="40"/>
        <v>0</v>
      </c>
      <c r="Y207" s="40" t="b">
        <f t="shared" si="41"/>
        <v>1</v>
      </c>
      <c r="Z207" s="40" t="b">
        <f t="shared" si="46"/>
        <v>1</v>
      </c>
      <c r="AA207" s="40" t="b">
        <f t="shared" si="50"/>
        <v>1</v>
      </c>
      <c r="AB207" s="40" t="b">
        <f t="shared" si="47"/>
        <v>0</v>
      </c>
    </row>
    <row r="208" spans="1:28" s="5" customFormat="1" x14ac:dyDescent="0.3">
      <c r="A208" s="5">
        <f t="shared" si="51"/>
        <v>207</v>
      </c>
      <c r="B208" s="189" t="s">
        <v>275</v>
      </c>
      <c r="C208" s="189" t="s">
        <v>163</v>
      </c>
      <c r="D208" s="242" t="s">
        <v>246</v>
      </c>
      <c r="E208" s="190" t="s">
        <v>274</v>
      </c>
      <c r="F208" s="3" t="s">
        <v>23</v>
      </c>
      <c r="G208" s="91">
        <v>32</v>
      </c>
      <c r="H208" s="91">
        <v>38</v>
      </c>
      <c r="I208" s="91">
        <v>33</v>
      </c>
      <c r="J208" s="91">
        <v>28</v>
      </c>
      <c r="K208" s="1">
        <f t="shared" si="42"/>
        <v>32.75</v>
      </c>
      <c r="L208" s="1">
        <f t="shared" si="48"/>
        <v>65.5</v>
      </c>
      <c r="M208" s="91">
        <v>43</v>
      </c>
      <c r="N208" s="91">
        <v>65</v>
      </c>
      <c r="O208" s="5">
        <v>64</v>
      </c>
      <c r="P208" s="7">
        <v>78</v>
      </c>
      <c r="Q208" s="6">
        <f t="shared" si="43"/>
        <v>62.5</v>
      </c>
      <c r="R208" s="7">
        <v>40</v>
      </c>
      <c r="S208" s="94">
        <v>32</v>
      </c>
      <c r="T208" s="7">
        <v>42</v>
      </c>
      <c r="U208" s="6">
        <f t="shared" si="44"/>
        <v>242</v>
      </c>
      <c r="V208" s="11" t="b">
        <f t="shared" si="45"/>
        <v>1</v>
      </c>
      <c r="W208" s="11" t="b">
        <f t="shared" si="49"/>
        <v>1</v>
      </c>
      <c r="X208" s="40" t="b">
        <f t="shared" si="40"/>
        <v>1</v>
      </c>
      <c r="Y208" s="40" t="b">
        <f t="shared" si="41"/>
        <v>1</v>
      </c>
      <c r="Z208" s="40" t="b">
        <f t="shared" si="46"/>
        <v>1</v>
      </c>
      <c r="AA208" s="40" t="b">
        <f t="shared" si="50"/>
        <v>1</v>
      </c>
      <c r="AB208" s="40" t="b">
        <f t="shared" si="47"/>
        <v>1</v>
      </c>
    </row>
    <row r="209" spans="1:28" s="5" customFormat="1" x14ac:dyDescent="0.3">
      <c r="A209" s="5">
        <f t="shared" si="51"/>
        <v>208</v>
      </c>
      <c r="B209" s="189" t="s">
        <v>414</v>
      </c>
      <c r="C209" s="189" t="s">
        <v>1158</v>
      </c>
      <c r="D209" s="242" t="s">
        <v>376</v>
      </c>
      <c r="E209" s="190" t="s">
        <v>413</v>
      </c>
      <c r="F209" s="3" t="s">
        <v>23</v>
      </c>
      <c r="G209" s="91">
        <v>39</v>
      </c>
      <c r="H209" s="91">
        <v>38</v>
      </c>
      <c r="I209" s="91">
        <v>36</v>
      </c>
      <c r="J209" s="91">
        <v>32</v>
      </c>
      <c r="K209" s="1">
        <f t="shared" si="42"/>
        <v>36.25</v>
      </c>
      <c r="L209" s="1">
        <f t="shared" si="48"/>
        <v>72.5</v>
      </c>
      <c r="M209" s="91">
        <v>77</v>
      </c>
      <c r="N209" s="91">
        <v>74</v>
      </c>
      <c r="O209" s="5">
        <v>72</v>
      </c>
      <c r="P209" s="7">
        <v>80</v>
      </c>
      <c r="Q209" s="6">
        <f t="shared" si="43"/>
        <v>75.75</v>
      </c>
      <c r="R209" s="7">
        <v>40</v>
      </c>
      <c r="S209" s="94">
        <v>39</v>
      </c>
      <c r="T209" s="7">
        <v>39</v>
      </c>
      <c r="U209" s="6">
        <f t="shared" si="44"/>
        <v>266.25</v>
      </c>
      <c r="V209" s="11" t="b">
        <f t="shared" si="45"/>
        <v>1</v>
      </c>
      <c r="W209" s="11" t="b">
        <f t="shared" si="49"/>
        <v>1</v>
      </c>
      <c r="X209" s="40" t="b">
        <f t="shared" si="40"/>
        <v>1</v>
      </c>
      <c r="Y209" s="40" t="b">
        <f t="shared" si="41"/>
        <v>1</v>
      </c>
      <c r="Z209" s="40" t="b">
        <f t="shared" si="46"/>
        <v>1</v>
      </c>
      <c r="AA209" s="40" t="b">
        <f t="shared" si="50"/>
        <v>1</v>
      </c>
      <c r="AB209" s="40" t="b">
        <f t="shared" si="47"/>
        <v>1</v>
      </c>
    </row>
    <row r="210" spans="1:28" s="5" customFormat="1" x14ac:dyDescent="0.3">
      <c r="A210" s="5">
        <f t="shared" si="51"/>
        <v>209</v>
      </c>
      <c r="B210" s="189" t="s">
        <v>145</v>
      </c>
      <c r="C210" s="189" t="s">
        <v>1304</v>
      </c>
      <c r="D210" s="242" t="s">
        <v>950</v>
      </c>
      <c r="E210" s="190" t="s">
        <v>968</v>
      </c>
      <c r="F210" s="3" t="s">
        <v>23</v>
      </c>
      <c r="G210" s="91">
        <v>31</v>
      </c>
      <c r="H210" s="91">
        <v>39</v>
      </c>
      <c r="I210" s="91">
        <v>34</v>
      </c>
      <c r="J210" s="91">
        <v>33</v>
      </c>
      <c r="K210" s="1">
        <f t="shared" si="42"/>
        <v>34.25</v>
      </c>
      <c r="L210" s="1">
        <f t="shared" si="48"/>
        <v>68.5</v>
      </c>
      <c r="M210" s="91">
        <v>75</v>
      </c>
      <c r="N210" s="91">
        <v>69</v>
      </c>
      <c r="O210" s="5">
        <v>76</v>
      </c>
      <c r="P210" s="7">
        <v>80</v>
      </c>
      <c r="Q210" s="6">
        <f t="shared" si="43"/>
        <v>75</v>
      </c>
      <c r="R210" s="7">
        <v>40</v>
      </c>
      <c r="S210" s="94">
        <v>37</v>
      </c>
      <c r="T210" s="7">
        <v>33</v>
      </c>
      <c r="U210" s="6">
        <f t="shared" si="44"/>
        <v>253.5</v>
      </c>
      <c r="V210" s="11" t="b">
        <f t="shared" si="45"/>
        <v>1</v>
      </c>
      <c r="W210" s="11" t="b">
        <f t="shared" si="49"/>
        <v>1</v>
      </c>
      <c r="X210" s="40" t="b">
        <f t="shared" si="40"/>
        <v>1</v>
      </c>
      <c r="Y210" s="40" t="b">
        <f t="shared" si="41"/>
        <v>1</v>
      </c>
      <c r="Z210" s="40" t="b">
        <f t="shared" si="46"/>
        <v>0</v>
      </c>
      <c r="AA210" s="40" t="b">
        <f t="shared" si="50"/>
        <v>1</v>
      </c>
      <c r="AB210" s="40" t="b">
        <f t="shared" si="47"/>
        <v>0</v>
      </c>
    </row>
    <row r="211" spans="1:28" s="5" customFormat="1" x14ac:dyDescent="0.3">
      <c r="A211" s="5">
        <f t="shared" si="51"/>
        <v>210</v>
      </c>
      <c r="B211" s="189" t="s">
        <v>477</v>
      </c>
      <c r="C211" s="189" t="s">
        <v>1179</v>
      </c>
      <c r="D211" s="242" t="s">
        <v>469</v>
      </c>
      <c r="E211" s="190" t="s">
        <v>476</v>
      </c>
      <c r="F211" s="3" t="s">
        <v>23</v>
      </c>
      <c r="G211" s="91">
        <v>37</v>
      </c>
      <c r="H211" s="91">
        <v>38</v>
      </c>
      <c r="I211" s="91">
        <v>31</v>
      </c>
      <c r="J211" s="91">
        <v>28</v>
      </c>
      <c r="K211" s="1">
        <f t="shared" si="42"/>
        <v>33.5</v>
      </c>
      <c r="L211" s="1">
        <f t="shared" si="48"/>
        <v>67</v>
      </c>
      <c r="M211" s="91">
        <v>0</v>
      </c>
      <c r="N211" s="91">
        <v>70</v>
      </c>
      <c r="O211" s="5">
        <v>59</v>
      </c>
      <c r="P211" s="7">
        <v>77</v>
      </c>
      <c r="Q211" s="6">
        <f t="shared" si="43"/>
        <v>51.5</v>
      </c>
      <c r="R211" s="7">
        <v>30</v>
      </c>
      <c r="S211" s="94">
        <v>40</v>
      </c>
      <c r="T211" s="7">
        <v>39</v>
      </c>
      <c r="U211" s="6">
        <f t="shared" si="44"/>
        <v>227.5</v>
      </c>
      <c r="V211" s="11" t="b">
        <f t="shared" si="45"/>
        <v>1</v>
      </c>
      <c r="W211" s="11" t="b">
        <f t="shared" si="49"/>
        <v>0</v>
      </c>
      <c r="X211" s="40" t="b">
        <f t="shared" si="40"/>
        <v>0</v>
      </c>
      <c r="Y211" s="40" t="b">
        <f t="shared" si="41"/>
        <v>1</v>
      </c>
      <c r="Z211" s="40" t="b">
        <f t="shared" si="46"/>
        <v>1</v>
      </c>
      <c r="AA211" s="40" t="b">
        <f t="shared" si="50"/>
        <v>1</v>
      </c>
      <c r="AB211" s="40" t="b">
        <f t="shared" si="47"/>
        <v>0</v>
      </c>
    </row>
    <row r="212" spans="1:28" s="5" customFormat="1" x14ac:dyDescent="0.3">
      <c r="A212" s="5">
        <f t="shared" si="51"/>
        <v>211</v>
      </c>
      <c r="B212" s="189" t="s">
        <v>807</v>
      </c>
      <c r="C212" s="189" t="s">
        <v>179</v>
      </c>
      <c r="D212" s="242" t="s">
        <v>75</v>
      </c>
      <c r="E212" s="190" t="s">
        <v>806</v>
      </c>
      <c r="F212" s="3" t="s">
        <v>23</v>
      </c>
      <c r="G212" s="91">
        <v>38</v>
      </c>
      <c r="H212" s="91">
        <v>39</v>
      </c>
      <c r="I212" s="91">
        <v>30</v>
      </c>
      <c r="J212" s="91">
        <v>25</v>
      </c>
      <c r="K212" s="1">
        <f t="shared" si="42"/>
        <v>33</v>
      </c>
      <c r="L212" s="1">
        <f t="shared" si="48"/>
        <v>66</v>
      </c>
      <c r="M212" s="91">
        <v>56</v>
      </c>
      <c r="N212" s="91">
        <v>72</v>
      </c>
      <c r="O212" s="5">
        <v>76</v>
      </c>
      <c r="P212" s="7">
        <v>80</v>
      </c>
      <c r="Q212" s="6">
        <f t="shared" si="43"/>
        <v>71</v>
      </c>
      <c r="R212" s="7">
        <v>40</v>
      </c>
      <c r="S212" s="94">
        <v>35</v>
      </c>
      <c r="T212" s="7">
        <v>38</v>
      </c>
      <c r="U212" s="6">
        <f t="shared" si="44"/>
        <v>250</v>
      </c>
      <c r="V212" s="11" t="b">
        <f t="shared" si="45"/>
        <v>1</v>
      </c>
      <c r="W212" s="11" t="b">
        <f t="shared" si="49"/>
        <v>1</v>
      </c>
      <c r="X212" s="40" t="b">
        <f t="shared" si="40"/>
        <v>1</v>
      </c>
      <c r="Y212" s="40" t="b">
        <f t="shared" si="41"/>
        <v>1</v>
      </c>
      <c r="Z212" s="40" t="b">
        <f t="shared" si="46"/>
        <v>1</v>
      </c>
      <c r="AA212" s="40" t="b">
        <f t="shared" si="50"/>
        <v>1</v>
      </c>
      <c r="AB212" s="40" t="b">
        <f t="shared" si="47"/>
        <v>1</v>
      </c>
    </row>
    <row r="213" spans="1:28" s="5" customFormat="1" x14ac:dyDescent="0.3">
      <c r="A213" s="5">
        <f t="shared" si="51"/>
        <v>212</v>
      </c>
      <c r="B213" s="189" t="s">
        <v>538</v>
      </c>
      <c r="C213" s="189" t="s">
        <v>1203</v>
      </c>
      <c r="D213" s="242" t="s">
        <v>516</v>
      </c>
      <c r="E213" s="190" t="s">
        <v>537</v>
      </c>
      <c r="F213" s="3" t="s">
        <v>23</v>
      </c>
      <c r="G213" s="91">
        <v>39</v>
      </c>
      <c r="H213" s="91">
        <v>39</v>
      </c>
      <c r="I213" s="91">
        <v>31</v>
      </c>
      <c r="J213" s="91">
        <v>22</v>
      </c>
      <c r="K213" s="1">
        <f t="shared" si="42"/>
        <v>32.75</v>
      </c>
      <c r="L213" s="1">
        <f t="shared" si="48"/>
        <v>65.5</v>
      </c>
      <c r="M213" s="91">
        <v>51</v>
      </c>
      <c r="N213" s="91">
        <v>56</v>
      </c>
      <c r="O213" s="5">
        <v>61</v>
      </c>
      <c r="P213" s="7">
        <v>65</v>
      </c>
      <c r="Q213" s="6">
        <f t="shared" si="43"/>
        <v>58.25</v>
      </c>
      <c r="R213" s="7">
        <v>40</v>
      </c>
      <c r="S213" s="94">
        <v>32</v>
      </c>
      <c r="T213" s="7">
        <v>40</v>
      </c>
      <c r="U213" s="6">
        <f t="shared" si="44"/>
        <v>235.75</v>
      </c>
      <c r="V213" s="11" t="b">
        <f t="shared" si="45"/>
        <v>1</v>
      </c>
      <c r="W213" s="11" t="b">
        <f t="shared" si="49"/>
        <v>1</v>
      </c>
      <c r="X213" s="40" t="b">
        <f t="shared" si="40"/>
        <v>1</v>
      </c>
      <c r="Y213" s="40" t="b">
        <f t="shared" si="41"/>
        <v>1</v>
      </c>
      <c r="Z213" s="40" t="b">
        <f t="shared" si="46"/>
        <v>1</v>
      </c>
      <c r="AA213" s="40" t="b">
        <f t="shared" si="50"/>
        <v>1</v>
      </c>
      <c r="AB213" s="40" t="b">
        <f t="shared" si="47"/>
        <v>1</v>
      </c>
    </row>
    <row r="214" spans="1:28" s="5" customFormat="1" x14ac:dyDescent="0.3">
      <c r="A214" s="5">
        <f t="shared" si="51"/>
        <v>213</v>
      </c>
      <c r="B214" s="189" t="s">
        <v>421</v>
      </c>
      <c r="C214" s="189" t="s">
        <v>1160</v>
      </c>
      <c r="D214" s="242" t="s">
        <v>376</v>
      </c>
      <c r="E214" s="190" t="s">
        <v>420</v>
      </c>
      <c r="F214" s="3" t="s">
        <v>23</v>
      </c>
      <c r="G214" s="91">
        <v>37</v>
      </c>
      <c r="H214" s="91">
        <v>39</v>
      </c>
      <c r="I214" s="91">
        <v>37</v>
      </c>
      <c r="J214" s="91">
        <v>25</v>
      </c>
      <c r="K214" s="1">
        <f t="shared" si="42"/>
        <v>34.5</v>
      </c>
      <c r="L214" s="1">
        <f t="shared" si="48"/>
        <v>69</v>
      </c>
      <c r="M214" s="91">
        <v>0</v>
      </c>
      <c r="N214" s="91">
        <v>74</v>
      </c>
      <c r="O214" s="5">
        <v>77</v>
      </c>
      <c r="P214" s="7">
        <v>80</v>
      </c>
      <c r="Q214" s="6">
        <f t="shared" si="43"/>
        <v>57.75</v>
      </c>
      <c r="R214" s="7">
        <v>40</v>
      </c>
      <c r="S214" s="94">
        <v>34</v>
      </c>
      <c r="T214" s="7">
        <v>40</v>
      </c>
      <c r="U214" s="6">
        <f t="shared" si="44"/>
        <v>240.75</v>
      </c>
      <c r="V214" s="11" t="b">
        <f t="shared" si="45"/>
        <v>1</v>
      </c>
      <c r="W214" s="11" t="b">
        <f t="shared" si="49"/>
        <v>1</v>
      </c>
      <c r="X214" s="40" t="b">
        <f t="shared" si="40"/>
        <v>1</v>
      </c>
      <c r="Y214" s="40" t="b">
        <f t="shared" si="41"/>
        <v>1</v>
      </c>
      <c r="Z214" s="40" t="b">
        <f t="shared" si="46"/>
        <v>1</v>
      </c>
      <c r="AA214" s="40" t="b">
        <f t="shared" si="50"/>
        <v>1</v>
      </c>
      <c r="AB214" s="40" t="b">
        <f t="shared" si="47"/>
        <v>1</v>
      </c>
    </row>
    <row r="215" spans="1:28" s="5" customFormat="1" x14ac:dyDescent="0.3">
      <c r="A215" s="5">
        <f t="shared" si="51"/>
        <v>214</v>
      </c>
      <c r="B215" s="189" t="s">
        <v>347</v>
      </c>
      <c r="C215" s="189" t="s">
        <v>1138</v>
      </c>
      <c r="D215" s="242" t="s">
        <v>323</v>
      </c>
      <c r="E215" s="190" t="s">
        <v>346</v>
      </c>
      <c r="F215" s="3" t="s">
        <v>23</v>
      </c>
      <c r="G215" s="91">
        <v>39</v>
      </c>
      <c r="H215" s="91">
        <v>39</v>
      </c>
      <c r="I215" s="91">
        <v>34</v>
      </c>
      <c r="J215" s="91">
        <v>31</v>
      </c>
      <c r="K215" s="1">
        <f t="shared" si="42"/>
        <v>35.75</v>
      </c>
      <c r="L215" s="1">
        <f t="shared" si="48"/>
        <v>71.5</v>
      </c>
      <c r="M215" s="91">
        <v>76</v>
      </c>
      <c r="N215" s="91">
        <v>74</v>
      </c>
      <c r="O215" s="5">
        <v>49</v>
      </c>
      <c r="P215" s="7">
        <v>80</v>
      </c>
      <c r="Q215" s="6">
        <f t="shared" si="43"/>
        <v>69.75</v>
      </c>
      <c r="R215" s="7">
        <v>40</v>
      </c>
      <c r="S215" s="94">
        <v>38</v>
      </c>
      <c r="T215" s="7">
        <v>41</v>
      </c>
      <c r="U215" s="6">
        <f t="shared" si="44"/>
        <v>260.25</v>
      </c>
      <c r="V215" s="11" t="b">
        <f t="shared" si="45"/>
        <v>1</v>
      </c>
      <c r="W215" s="11" t="b">
        <f t="shared" si="49"/>
        <v>1</v>
      </c>
      <c r="X215" s="40" t="b">
        <f t="shared" si="40"/>
        <v>1</v>
      </c>
      <c r="Y215" s="40" t="b">
        <f t="shared" si="41"/>
        <v>1</v>
      </c>
      <c r="Z215" s="40" t="b">
        <f t="shared" si="46"/>
        <v>1</v>
      </c>
      <c r="AA215" s="40" t="b">
        <f t="shared" si="50"/>
        <v>1</v>
      </c>
      <c r="AB215" s="40" t="b">
        <f t="shared" si="47"/>
        <v>1</v>
      </c>
    </row>
    <row r="216" spans="1:28" s="5" customFormat="1" x14ac:dyDescent="0.3">
      <c r="A216" s="5">
        <f t="shared" si="51"/>
        <v>215</v>
      </c>
      <c r="B216" s="189" t="s">
        <v>706</v>
      </c>
      <c r="C216" s="189" t="s">
        <v>133</v>
      </c>
      <c r="D216" s="242" t="s">
        <v>690</v>
      </c>
      <c r="E216" s="190" t="s">
        <v>705</v>
      </c>
      <c r="F216" s="3" t="s">
        <v>23</v>
      </c>
      <c r="G216" s="91">
        <v>37</v>
      </c>
      <c r="H216" s="91">
        <v>38</v>
      </c>
      <c r="I216" s="91">
        <v>35</v>
      </c>
      <c r="J216" s="91">
        <v>21</v>
      </c>
      <c r="K216" s="1">
        <f t="shared" si="42"/>
        <v>32.75</v>
      </c>
      <c r="L216" s="1">
        <f t="shared" si="48"/>
        <v>65.5</v>
      </c>
      <c r="M216" s="91">
        <v>61</v>
      </c>
      <c r="N216" s="91">
        <v>69</v>
      </c>
      <c r="O216" s="5">
        <v>77</v>
      </c>
      <c r="P216" s="7">
        <v>80</v>
      </c>
      <c r="Q216" s="6">
        <f t="shared" si="43"/>
        <v>71.75</v>
      </c>
      <c r="R216" s="7">
        <v>40</v>
      </c>
      <c r="S216" s="94">
        <v>22</v>
      </c>
      <c r="T216" s="7">
        <v>33</v>
      </c>
      <c r="U216" s="6">
        <f t="shared" si="44"/>
        <v>232.25</v>
      </c>
      <c r="V216" s="11" t="b">
        <f t="shared" si="45"/>
        <v>1</v>
      </c>
      <c r="W216" s="11" t="b">
        <f t="shared" si="49"/>
        <v>1</v>
      </c>
      <c r="X216" s="40" t="b">
        <f t="shared" si="40"/>
        <v>1</v>
      </c>
      <c r="Y216" s="40" t="b">
        <f t="shared" si="41"/>
        <v>0</v>
      </c>
      <c r="Z216" s="40" t="b">
        <f t="shared" si="46"/>
        <v>0</v>
      </c>
      <c r="AA216" s="40" t="b">
        <f t="shared" si="50"/>
        <v>1</v>
      </c>
      <c r="AB216" s="40" t="b">
        <f t="shared" si="47"/>
        <v>0</v>
      </c>
    </row>
    <row r="217" spans="1:28" x14ac:dyDescent="0.3">
      <c r="A217" s="5">
        <f t="shared" si="51"/>
        <v>216</v>
      </c>
      <c r="B217" s="189" t="s">
        <v>166</v>
      </c>
      <c r="C217" s="189" t="s">
        <v>1125</v>
      </c>
      <c r="D217" s="242" t="s">
        <v>291</v>
      </c>
      <c r="E217" s="190" t="s">
        <v>310</v>
      </c>
      <c r="F217" s="3" t="s">
        <v>23</v>
      </c>
      <c r="G217" s="91">
        <v>37</v>
      </c>
      <c r="H217" s="91">
        <v>39</v>
      </c>
      <c r="I217" s="91">
        <v>33</v>
      </c>
      <c r="J217" s="91">
        <v>24</v>
      </c>
      <c r="K217" s="1">
        <f t="shared" si="42"/>
        <v>33.25</v>
      </c>
      <c r="L217" s="1">
        <f t="shared" si="48"/>
        <v>66.5</v>
      </c>
      <c r="M217" s="91">
        <v>79</v>
      </c>
      <c r="N217" s="91">
        <v>76</v>
      </c>
      <c r="O217" s="5">
        <v>73</v>
      </c>
      <c r="P217" s="7">
        <v>80</v>
      </c>
      <c r="Q217" s="6">
        <f t="shared" si="43"/>
        <v>77</v>
      </c>
      <c r="R217" s="7">
        <v>40</v>
      </c>
      <c r="S217" s="94">
        <v>36</v>
      </c>
      <c r="T217" s="7">
        <v>44</v>
      </c>
      <c r="U217" s="6">
        <f t="shared" si="44"/>
        <v>263.5</v>
      </c>
      <c r="V217" s="11" t="b">
        <f t="shared" si="45"/>
        <v>1</v>
      </c>
      <c r="W217" s="11" t="b">
        <f t="shared" si="49"/>
        <v>1</v>
      </c>
      <c r="X217" s="40" t="b">
        <f t="shared" si="40"/>
        <v>1</v>
      </c>
      <c r="Y217" s="40" t="b">
        <f t="shared" si="41"/>
        <v>1</v>
      </c>
      <c r="Z217" s="40" t="b">
        <f t="shared" si="46"/>
        <v>1</v>
      </c>
      <c r="AA217" s="40" t="b">
        <f t="shared" si="50"/>
        <v>1</v>
      </c>
      <c r="AB217" s="40" t="b">
        <f t="shared" si="47"/>
        <v>1</v>
      </c>
    </row>
    <row r="218" spans="1:28" s="5" customFormat="1" x14ac:dyDescent="0.3">
      <c r="A218" s="5">
        <f t="shared" si="51"/>
        <v>217</v>
      </c>
      <c r="B218" s="189" t="s">
        <v>1290</v>
      </c>
      <c r="C218" s="189" t="s">
        <v>104</v>
      </c>
      <c r="D218" s="242" t="s">
        <v>884</v>
      </c>
      <c r="E218" s="190" t="s">
        <v>917</v>
      </c>
      <c r="F218" s="3" t="s">
        <v>23</v>
      </c>
      <c r="G218" s="91">
        <v>36</v>
      </c>
      <c r="H218" s="91">
        <v>39</v>
      </c>
      <c r="I218" s="91">
        <v>36</v>
      </c>
      <c r="J218" s="91">
        <v>25</v>
      </c>
      <c r="K218" s="1">
        <f t="shared" si="42"/>
        <v>34</v>
      </c>
      <c r="L218" s="1">
        <f t="shared" si="48"/>
        <v>68</v>
      </c>
      <c r="M218" s="91">
        <v>69</v>
      </c>
      <c r="N218" s="91">
        <v>63</v>
      </c>
      <c r="O218" s="5">
        <v>74</v>
      </c>
      <c r="P218" s="7">
        <v>77</v>
      </c>
      <c r="Q218" s="6">
        <f t="shared" si="43"/>
        <v>70.75</v>
      </c>
      <c r="R218" s="7">
        <v>0</v>
      </c>
      <c r="S218" s="94">
        <v>35</v>
      </c>
      <c r="T218" s="7">
        <v>43</v>
      </c>
      <c r="U218" s="6">
        <f t="shared" si="44"/>
        <v>216.75</v>
      </c>
      <c r="V218" s="11" t="b">
        <f t="shared" si="45"/>
        <v>1</v>
      </c>
      <c r="W218" s="11" t="b">
        <f t="shared" si="49"/>
        <v>1</v>
      </c>
      <c r="X218" s="40" t="b">
        <f t="shared" si="40"/>
        <v>0</v>
      </c>
      <c r="Y218" s="40" t="b">
        <f t="shared" si="41"/>
        <v>1</v>
      </c>
      <c r="Z218" s="40" t="b">
        <f t="shared" si="46"/>
        <v>1</v>
      </c>
      <c r="AA218" s="40" t="b">
        <f t="shared" si="50"/>
        <v>1</v>
      </c>
      <c r="AB218" s="40" t="b">
        <f t="shared" si="47"/>
        <v>0</v>
      </c>
    </row>
    <row r="219" spans="1:28" x14ac:dyDescent="0.3">
      <c r="A219" s="5">
        <f t="shared" si="51"/>
        <v>218</v>
      </c>
      <c r="B219" s="189" t="s">
        <v>353</v>
      </c>
      <c r="C219" s="189" t="s">
        <v>1139</v>
      </c>
      <c r="D219" s="242" t="s">
        <v>323</v>
      </c>
      <c r="E219" s="190" t="s">
        <v>352</v>
      </c>
      <c r="F219" s="3" t="s">
        <v>23</v>
      </c>
      <c r="G219" s="91">
        <v>38</v>
      </c>
      <c r="H219" s="91">
        <v>39</v>
      </c>
      <c r="I219" s="91">
        <v>37</v>
      </c>
      <c r="J219" s="91">
        <v>29</v>
      </c>
      <c r="K219" s="1">
        <f t="shared" si="42"/>
        <v>35.75</v>
      </c>
      <c r="L219" s="1">
        <f>K219*2</f>
        <v>71.5</v>
      </c>
      <c r="M219" s="91">
        <v>70</v>
      </c>
      <c r="N219" s="91">
        <v>71</v>
      </c>
      <c r="O219" s="5">
        <v>74</v>
      </c>
      <c r="P219" s="7">
        <v>80</v>
      </c>
      <c r="Q219" s="6">
        <f t="shared" si="43"/>
        <v>73.75</v>
      </c>
      <c r="R219" s="7">
        <v>40</v>
      </c>
      <c r="S219" s="94">
        <v>36</v>
      </c>
      <c r="T219" s="5">
        <v>35</v>
      </c>
      <c r="U219" s="6">
        <f t="shared" si="44"/>
        <v>256.25</v>
      </c>
      <c r="V219" s="11" t="b">
        <f>IF(L219,L219&gt;=56,L219&lt;56)</f>
        <v>1</v>
      </c>
      <c r="W219" s="11" t="b">
        <f>IF(Q219,Q219&gt;=56,Q219&lt;56)</f>
        <v>1</v>
      </c>
      <c r="X219" s="40" t="b">
        <f>IF(R219,R219=40)</f>
        <v>1</v>
      </c>
      <c r="Y219" s="40" t="b">
        <f t="shared" si="41"/>
        <v>1</v>
      </c>
      <c r="Z219" s="40" t="b">
        <f>IF(T219,T219&gt;=35,T219&lt;35)</f>
        <v>1</v>
      </c>
      <c r="AA219" s="40" t="b">
        <f t="shared" si="50"/>
        <v>1</v>
      </c>
      <c r="AB219" s="40" t="b">
        <f>AND(V219:AA219)</f>
        <v>1</v>
      </c>
    </row>
    <row r="220" spans="1:28" s="5" customFormat="1" x14ac:dyDescent="0.3">
      <c r="A220" s="5">
        <f t="shared" si="51"/>
        <v>219</v>
      </c>
      <c r="B220" s="189" t="s">
        <v>375</v>
      </c>
      <c r="C220" s="189" t="s">
        <v>1147</v>
      </c>
      <c r="D220" s="242" t="s">
        <v>376</v>
      </c>
      <c r="E220" s="190" t="s">
        <v>374</v>
      </c>
      <c r="F220" s="3" t="s">
        <v>24</v>
      </c>
      <c r="G220" s="91">
        <v>35</v>
      </c>
      <c r="H220" s="91">
        <v>29</v>
      </c>
      <c r="I220" s="91">
        <v>35</v>
      </c>
      <c r="J220" s="91">
        <v>38</v>
      </c>
      <c r="K220" s="1">
        <f t="shared" si="42"/>
        <v>34.25</v>
      </c>
      <c r="L220" s="1">
        <f t="shared" si="48"/>
        <v>68.5</v>
      </c>
      <c r="M220" s="91">
        <v>44</v>
      </c>
      <c r="N220" s="91">
        <v>71</v>
      </c>
      <c r="O220" s="5">
        <v>78</v>
      </c>
      <c r="P220" s="7">
        <v>78</v>
      </c>
      <c r="Q220" s="6">
        <f t="shared" si="43"/>
        <v>67.75</v>
      </c>
      <c r="R220" s="7">
        <v>20</v>
      </c>
      <c r="S220" s="94">
        <v>33</v>
      </c>
      <c r="T220" s="5">
        <v>43</v>
      </c>
      <c r="U220" s="6">
        <f t="shared" si="44"/>
        <v>232.25</v>
      </c>
      <c r="V220" s="11" t="b">
        <f t="shared" si="45"/>
        <v>1</v>
      </c>
      <c r="W220" s="11" t="b">
        <f t="shared" si="49"/>
        <v>1</v>
      </c>
      <c r="X220" s="40" t="b">
        <f t="shared" si="40"/>
        <v>0</v>
      </c>
      <c r="Y220" s="40" t="b">
        <f t="shared" si="41"/>
        <v>1</v>
      </c>
      <c r="Z220" s="40" t="b">
        <f t="shared" si="46"/>
        <v>1</v>
      </c>
      <c r="AA220" s="40" t="b">
        <f t="shared" si="50"/>
        <v>1</v>
      </c>
      <c r="AB220" s="40" t="b">
        <f t="shared" si="47"/>
        <v>0</v>
      </c>
    </row>
    <row r="221" spans="1:28" s="5" customFormat="1" x14ac:dyDescent="0.3">
      <c r="A221" s="5">
        <f t="shared" si="51"/>
        <v>220</v>
      </c>
      <c r="B221" s="189" t="s">
        <v>1128</v>
      </c>
      <c r="C221" s="189" t="s">
        <v>1129</v>
      </c>
      <c r="D221" s="242" t="s">
        <v>323</v>
      </c>
      <c r="E221" s="190" t="s">
        <v>324</v>
      </c>
      <c r="F221" s="3" t="s">
        <v>24</v>
      </c>
      <c r="G221" s="91">
        <v>38</v>
      </c>
      <c r="H221" s="91">
        <v>34</v>
      </c>
      <c r="I221" s="91">
        <v>38</v>
      </c>
      <c r="J221" s="91">
        <v>37</v>
      </c>
      <c r="K221" s="1">
        <f t="shared" si="42"/>
        <v>36.75</v>
      </c>
      <c r="L221" s="1">
        <f t="shared" si="48"/>
        <v>73.5</v>
      </c>
      <c r="M221" s="91">
        <v>66</v>
      </c>
      <c r="N221" s="91">
        <v>57</v>
      </c>
      <c r="O221" s="5">
        <v>58</v>
      </c>
      <c r="P221" s="7">
        <v>80</v>
      </c>
      <c r="Q221" s="6">
        <f t="shared" si="43"/>
        <v>65.25</v>
      </c>
      <c r="R221" s="7">
        <v>40</v>
      </c>
      <c r="S221" s="94">
        <v>26</v>
      </c>
      <c r="T221" s="5">
        <v>27</v>
      </c>
      <c r="U221" s="6">
        <f t="shared" si="44"/>
        <v>231.75</v>
      </c>
      <c r="V221" s="11" t="b">
        <f t="shared" si="45"/>
        <v>1</v>
      </c>
      <c r="W221" s="11" t="b">
        <f t="shared" si="49"/>
        <v>1</v>
      </c>
      <c r="X221" s="40" t="b">
        <f t="shared" si="40"/>
        <v>1</v>
      </c>
      <c r="Y221" s="40" t="b">
        <f t="shared" si="41"/>
        <v>0</v>
      </c>
      <c r="Z221" s="40" t="b">
        <f t="shared" si="46"/>
        <v>0</v>
      </c>
      <c r="AA221" s="40" t="b">
        <f t="shared" si="50"/>
        <v>1</v>
      </c>
      <c r="AB221" s="40" t="b">
        <f t="shared" si="47"/>
        <v>0</v>
      </c>
    </row>
    <row r="222" spans="1:28" s="5" customFormat="1" x14ac:dyDescent="0.3">
      <c r="A222" s="5">
        <f t="shared" si="51"/>
        <v>221</v>
      </c>
      <c r="B222" s="189" t="s">
        <v>886</v>
      </c>
      <c r="C222" s="189" t="s">
        <v>92</v>
      </c>
      <c r="D222" s="242" t="s">
        <v>884</v>
      </c>
      <c r="E222" s="190" t="s">
        <v>885</v>
      </c>
      <c r="F222" s="3" t="s">
        <v>24</v>
      </c>
      <c r="G222" s="91">
        <v>35</v>
      </c>
      <c r="H222" s="91">
        <v>27</v>
      </c>
      <c r="I222" s="91">
        <v>33</v>
      </c>
      <c r="J222" s="91">
        <v>39</v>
      </c>
      <c r="K222" s="1">
        <f t="shared" si="42"/>
        <v>33.5</v>
      </c>
      <c r="L222" s="1">
        <f t="shared" si="48"/>
        <v>67</v>
      </c>
      <c r="M222" s="91">
        <v>74</v>
      </c>
      <c r="N222" s="91">
        <v>72</v>
      </c>
      <c r="O222" s="5">
        <v>76</v>
      </c>
      <c r="P222" s="7">
        <v>78</v>
      </c>
      <c r="Q222" s="6">
        <f t="shared" si="43"/>
        <v>75</v>
      </c>
      <c r="R222" s="7">
        <v>40</v>
      </c>
      <c r="S222" s="94">
        <v>31</v>
      </c>
      <c r="T222" s="5">
        <v>41</v>
      </c>
      <c r="U222" s="6">
        <f t="shared" si="44"/>
        <v>254</v>
      </c>
      <c r="V222" s="11" t="b">
        <f t="shared" si="45"/>
        <v>1</v>
      </c>
      <c r="W222" s="11" t="b">
        <f t="shared" si="49"/>
        <v>1</v>
      </c>
      <c r="X222" s="40" t="b">
        <f t="shared" si="40"/>
        <v>1</v>
      </c>
      <c r="Y222" s="40" t="b">
        <f t="shared" si="41"/>
        <v>1</v>
      </c>
      <c r="Z222" s="40" t="b">
        <f t="shared" si="46"/>
        <v>1</v>
      </c>
      <c r="AA222" s="40" t="b">
        <f t="shared" si="50"/>
        <v>1</v>
      </c>
      <c r="AB222" s="40" t="b">
        <f t="shared" si="47"/>
        <v>1</v>
      </c>
    </row>
    <row r="223" spans="1:28" s="5" customFormat="1" x14ac:dyDescent="0.3">
      <c r="A223" s="5">
        <f t="shared" si="51"/>
        <v>222</v>
      </c>
      <c r="B223" s="189" t="s">
        <v>624</v>
      </c>
      <c r="C223" s="189" t="s">
        <v>1220</v>
      </c>
      <c r="D223" s="242" t="s">
        <v>625</v>
      </c>
      <c r="E223" s="190" t="s">
        <v>623</v>
      </c>
      <c r="F223" s="3" t="s">
        <v>24</v>
      </c>
      <c r="G223" s="91">
        <v>35</v>
      </c>
      <c r="H223" s="91">
        <v>31</v>
      </c>
      <c r="I223" s="91">
        <v>35</v>
      </c>
      <c r="J223" s="91">
        <v>38</v>
      </c>
      <c r="K223" s="1">
        <f t="shared" si="42"/>
        <v>34.75</v>
      </c>
      <c r="L223" s="1">
        <f t="shared" si="48"/>
        <v>69.5</v>
      </c>
      <c r="M223" s="91">
        <v>43</v>
      </c>
      <c r="N223" s="91">
        <v>41</v>
      </c>
      <c r="O223" s="5">
        <v>53</v>
      </c>
      <c r="P223" s="7">
        <v>74</v>
      </c>
      <c r="Q223" s="6">
        <f t="shared" si="43"/>
        <v>52.75</v>
      </c>
      <c r="R223" s="7">
        <v>20</v>
      </c>
      <c r="S223" s="94">
        <v>19</v>
      </c>
      <c r="T223" s="5">
        <v>38</v>
      </c>
      <c r="U223" s="6">
        <f t="shared" si="44"/>
        <v>199.25</v>
      </c>
      <c r="V223" s="11" t="b">
        <f t="shared" si="45"/>
        <v>1</v>
      </c>
      <c r="W223" s="11" t="b">
        <f t="shared" si="49"/>
        <v>0</v>
      </c>
      <c r="X223" s="40" t="b">
        <f t="shared" si="40"/>
        <v>0</v>
      </c>
      <c r="Y223" s="40" t="b">
        <f t="shared" si="41"/>
        <v>0</v>
      </c>
      <c r="Z223" s="40" t="b">
        <f t="shared" si="46"/>
        <v>1</v>
      </c>
      <c r="AA223" s="40" t="b">
        <f t="shared" si="50"/>
        <v>0</v>
      </c>
      <c r="AB223" s="40" t="b">
        <f t="shared" si="47"/>
        <v>0</v>
      </c>
    </row>
    <row r="224" spans="1:28" s="5" customFormat="1" x14ac:dyDescent="0.3">
      <c r="A224" s="5">
        <f t="shared" si="51"/>
        <v>223</v>
      </c>
      <c r="B224" s="189" t="s">
        <v>123</v>
      </c>
      <c r="C224" s="189" t="s">
        <v>1198</v>
      </c>
      <c r="D224" s="242" t="s">
        <v>516</v>
      </c>
      <c r="E224" s="190" t="s">
        <v>525</v>
      </c>
      <c r="F224" s="3" t="s">
        <v>24</v>
      </c>
      <c r="G224" s="91">
        <v>32</v>
      </c>
      <c r="H224" s="91">
        <v>30</v>
      </c>
      <c r="I224" s="91">
        <v>37</v>
      </c>
      <c r="J224" s="91">
        <v>34</v>
      </c>
      <c r="K224" s="1">
        <f t="shared" si="42"/>
        <v>33.25</v>
      </c>
      <c r="L224" s="1">
        <f t="shared" si="48"/>
        <v>66.5</v>
      </c>
      <c r="M224" s="91">
        <v>73</v>
      </c>
      <c r="N224" s="91">
        <v>74</v>
      </c>
      <c r="O224" s="5">
        <v>74</v>
      </c>
      <c r="P224" s="7">
        <v>80</v>
      </c>
      <c r="Q224" s="6">
        <f t="shared" si="43"/>
        <v>75.25</v>
      </c>
      <c r="R224" s="7">
        <v>20</v>
      </c>
      <c r="S224" s="94">
        <v>21</v>
      </c>
      <c r="T224" s="5">
        <v>42</v>
      </c>
      <c r="U224" s="6">
        <f t="shared" si="44"/>
        <v>224.75</v>
      </c>
      <c r="V224" s="11" t="b">
        <f t="shared" si="45"/>
        <v>1</v>
      </c>
      <c r="W224" s="11" t="b">
        <f t="shared" si="49"/>
        <v>1</v>
      </c>
      <c r="X224" s="40" t="b">
        <f t="shared" si="40"/>
        <v>0</v>
      </c>
      <c r="Y224" s="40" t="b">
        <f t="shared" si="41"/>
        <v>0</v>
      </c>
      <c r="Z224" s="40" t="b">
        <f t="shared" si="46"/>
        <v>1</v>
      </c>
      <c r="AA224" s="40" t="b">
        <f t="shared" si="50"/>
        <v>1</v>
      </c>
      <c r="AB224" s="40" t="b">
        <f t="shared" si="47"/>
        <v>0</v>
      </c>
    </row>
    <row r="225" spans="1:28" s="5" customFormat="1" x14ac:dyDescent="0.3">
      <c r="A225" s="5">
        <f t="shared" si="51"/>
        <v>224</v>
      </c>
      <c r="B225" s="189" t="s">
        <v>329</v>
      </c>
      <c r="C225" s="189" t="s">
        <v>1131</v>
      </c>
      <c r="D225" s="242" t="s">
        <v>323</v>
      </c>
      <c r="E225" s="190" t="s">
        <v>328</v>
      </c>
      <c r="F225" s="3" t="s">
        <v>24</v>
      </c>
      <c r="G225" s="91">
        <v>37</v>
      </c>
      <c r="H225" s="91">
        <v>31</v>
      </c>
      <c r="I225" s="91">
        <v>37</v>
      </c>
      <c r="J225" s="91">
        <v>39</v>
      </c>
      <c r="K225" s="1">
        <f t="shared" si="42"/>
        <v>36</v>
      </c>
      <c r="L225" s="1">
        <f t="shared" si="48"/>
        <v>72</v>
      </c>
      <c r="M225" s="91">
        <v>65</v>
      </c>
      <c r="N225" s="91">
        <v>76</v>
      </c>
      <c r="O225" s="5">
        <v>73</v>
      </c>
      <c r="P225" s="7">
        <v>80</v>
      </c>
      <c r="Q225" s="6">
        <f t="shared" si="43"/>
        <v>73.5</v>
      </c>
      <c r="R225" s="7">
        <v>20</v>
      </c>
      <c r="S225" s="94">
        <v>32</v>
      </c>
      <c r="T225" s="5">
        <v>35</v>
      </c>
      <c r="U225" s="6">
        <f t="shared" si="44"/>
        <v>232.5</v>
      </c>
      <c r="V225" s="11" t="b">
        <f t="shared" si="45"/>
        <v>1</v>
      </c>
      <c r="W225" s="11" t="b">
        <f t="shared" si="49"/>
        <v>1</v>
      </c>
      <c r="X225" s="40" t="b">
        <f t="shared" si="40"/>
        <v>0</v>
      </c>
      <c r="Y225" s="40" t="b">
        <f t="shared" si="41"/>
        <v>1</v>
      </c>
      <c r="Z225" s="40" t="b">
        <f t="shared" si="46"/>
        <v>1</v>
      </c>
      <c r="AA225" s="40" t="b">
        <f t="shared" si="50"/>
        <v>1</v>
      </c>
      <c r="AB225" s="40" t="b">
        <f t="shared" si="47"/>
        <v>0</v>
      </c>
    </row>
    <row r="226" spans="1:28" s="5" customFormat="1" x14ac:dyDescent="0.3">
      <c r="A226" s="5">
        <f t="shared" si="51"/>
        <v>225</v>
      </c>
      <c r="B226" s="189" t="s">
        <v>896</v>
      </c>
      <c r="C226" s="189" t="s">
        <v>172</v>
      </c>
      <c r="D226" s="242" t="s">
        <v>884</v>
      </c>
      <c r="E226" s="190" t="s">
        <v>895</v>
      </c>
      <c r="F226" s="3" t="s">
        <v>24</v>
      </c>
      <c r="G226" s="91">
        <v>39</v>
      </c>
      <c r="H226" s="91">
        <v>27</v>
      </c>
      <c r="I226" s="91">
        <v>36</v>
      </c>
      <c r="J226" s="91">
        <v>37</v>
      </c>
      <c r="K226" s="1">
        <f t="shared" si="42"/>
        <v>34.75</v>
      </c>
      <c r="L226" s="1">
        <f t="shared" si="48"/>
        <v>69.5</v>
      </c>
      <c r="M226" s="91">
        <v>65</v>
      </c>
      <c r="N226" s="91">
        <v>50</v>
      </c>
      <c r="O226" s="5">
        <v>55</v>
      </c>
      <c r="P226" s="7">
        <v>76</v>
      </c>
      <c r="Q226" s="6">
        <f t="shared" si="43"/>
        <v>61.5</v>
      </c>
      <c r="R226" s="7">
        <v>20</v>
      </c>
      <c r="S226" s="94">
        <v>27</v>
      </c>
      <c r="T226" s="5">
        <v>43</v>
      </c>
      <c r="U226" s="6">
        <f t="shared" si="44"/>
        <v>221</v>
      </c>
      <c r="V226" s="11" t="b">
        <f t="shared" si="45"/>
        <v>1</v>
      </c>
      <c r="W226" s="11" t="b">
        <f t="shared" si="49"/>
        <v>1</v>
      </c>
      <c r="X226" s="40" t="b">
        <f t="shared" si="40"/>
        <v>0</v>
      </c>
      <c r="Y226" s="40" t="b">
        <f t="shared" si="41"/>
        <v>0</v>
      </c>
      <c r="Z226" s="40" t="b">
        <f t="shared" si="46"/>
        <v>1</v>
      </c>
      <c r="AA226" s="40" t="b">
        <f t="shared" si="50"/>
        <v>1</v>
      </c>
      <c r="AB226" s="40" t="b">
        <f t="shared" si="47"/>
        <v>0</v>
      </c>
    </row>
    <row r="227" spans="1:28" s="5" customFormat="1" x14ac:dyDescent="0.3">
      <c r="A227" s="5">
        <f t="shared" si="51"/>
        <v>226</v>
      </c>
      <c r="B227" s="189" t="s">
        <v>128</v>
      </c>
      <c r="C227" s="189" t="s">
        <v>1320</v>
      </c>
      <c r="D227" s="242" t="s">
        <v>84</v>
      </c>
      <c r="E227" s="190" t="s">
        <v>743</v>
      </c>
      <c r="F227" s="3" t="s">
        <v>24</v>
      </c>
      <c r="G227" s="91">
        <v>34</v>
      </c>
      <c r="H227" s="91">
        <v>29</v>
      </c>
      <c r="I227" s="91">
        <v>37</v>
      </c>
      <c r="J227" s="91">
        <v>37</v>
      </c>
      <c r="K227" s="1">
        <f t="shared" si="42"/>
        <v>34.25</v>
      </c>
      <c r="L227" s="1">
        <f t="shared" si="48"/>
        <v>68.5</v>
      </c>
      <c r="M227" s="91">
        <v>76</v>
      </c>
      <c r="N227" s="91">
        <v>69</v>
      </c>
      <c r="O227" s="5">
        <v>67</v>
      </c>
      <c r="P227" s="7">
        <v>80</v>
      </c>
      <c r="Q227" s="6">
        <f t="shared" si="43"/>
        <v>73</v>
      </c>
      <c r="R227" s="7">
        <v>40</v>
      </c>
      <c r="S227" s="94">
        <v>33.5</v>
      </c>
      <c r="T227" s="5">
        <v>42</v>
      </c>
      <c r="U227" s="6">
        <f t="shared" si="44"/>
        <v>257</v>
      </c>
      <c r="V227" s="11" t="b">
        <f t="shared" si="45"/>
        <v>1</v>
      </c>
      <c r="W227" s="11" t="b">
        <f t="shared" si="49"/>
        <v>1</v>
      </c>
      <c r="X227" s="40" t="b">
        <f t="shared" si="40"/>
        <v>1</v>
      </c>
      <c r="Y227" s="40" t="b">
        <f t="shared" si="41"/>
        <v>1</v>
      </c>
      <c r="Z227" s="40" t="b">
        <f t="shared" si="46"/>
        <v>1</v>
      </c>
      <c r="AA227" s="40" t="b">
        <f t="shared" si="50"/>
        <v>1</v>
      </c>
      <c r="AB227" s="40" t="b">
        <f t="shared" si="47"/>
        <v>1</v>
      </c>
    </row>
    <row r="228" spans="1:28" s="5" customFormat="1" x14ac:dyDescent="0.3">
      <c r="A228" s="5">
        <f t="shared" si="51"/>
        <v>227</v>
      </c>
      <c r="B228" s="189" t="s">
        <v>729</v>
      </c>
      <c r="C228" s="189" t="s">
        <v>136</v>
      </c>
      <c r="D228" s="242" t="s">
        <v>719</v>
      </c>
      <c r="E228" s="190" t="s">
        <v>728</v>
      </c>
      <c r="F228" s="3" t="s">
        <v>24</v>
      </c>
      <c r="G228" s="91">
        <v>40</v>
      </c>
      <c r="H228" s="91">
        <v>34</v>
      </c>
      <c r="I228" s="91">
        <v>38</v>
      </c>
      <c r="J228" s="91">
        <v>37</v>
      </c>
      <c r="K228" s="1">
        <f t="shared" si="42"/>
        <v>37.25</v>
      </c>
      <c r="L228" s="1">
        <f t="shared" si="48"/>
        <v>74.5</v>
      </c>
      <c r="M228" s="91">
        <v>44</v>
      </c>
      <c r="N228" s="91">
        <v>39</v>
      </c>
      <c r="O228" s="5">
        <v>68</v>
      </c>
      <c r="P228" s="7">
        <v>80</v>
      </c>
      <c r="Q228" s="6">
        <f t="shared" si="43"/>
        <v>57.75</v>
      </c>
      <c r="R228" s="7">
        <v>40</v>
      </c>
      <c r="S228" s="94">
        <v>36</v>
      </c>
      <c r="T228" s="5">
        <v>40</v>
      </c>
      <c r="U228" s="6">
        <f t="shared" si="44"/>
        <v>248.25</v>
      </c>
      <c r="V228" s="11" t="b">
        <f t="shared" si="45"/>
        <v>1</v>
      </c>
      <c r="W228" s="11" t="b">
        <f t="shared" si="49"/>
        <v>1</v>
      </c>
      <c r="X228" s="40" t="b">
        <f t="shared" si="40"/>
        <v>1</v>
      </c>
      <c r="Y228" s="40" t="b">
        <f t="shared" si="41"/>
        <v>1</v>
      </c>
      <c r="Z228" s="40" t="b">
        <f t="shared" si="46"/>
        <v>1</v>
      </c>
      <c r="AA228" s="40" t="b">
        <f t="shared" si="50"/>
        <v>1</v>
      </c>
      <c r="AB228" s="40" t="b">
        <f t="shared" si="47"/>
        <v>1</v>
      </c>
    </row>
    <row r="229" spans="1:28" s="5" customFormat="1" x14ac:dyDescent="0.3">
      <c r="A229" s="5">
        <f t="shared" si="51"/>
        <v>228</v>
      </c>
      <c r="B229" s="189" t="s">
        <v>1302</v>
      </c>
      <c r="C229" s="189" t="s">
        <v>204</v>
      </c>
      <c r="D229" s="242" t="s">
        <v>950</v>
      </c>
      <c r="E229" s="190" t="s">
        <v>664</v>
      </c>
      <c r="F229" s="3" t="s">
        <v>24</v>
      </c>
      <c r="G229" s="91">
        <v>39</v>
      </c>
      <c r="H229" s="91">
        <v>34</v>
      </c>
      <c r="I229" s="91">
        <v>38</v>
      </c>
      <c r="J229" s="91">
        <v>39</v>
      </c>
      <c r="K229" s="1">
        <f t="shared" si="42"/>
        <v>37.5</v>
      </c>
      <c r="L229" s="1">
        <f t="shared" si="48"/>
        <v>75</v>
      </c>
      <c r="M229" s="91">
        <v>77</v>
      </c>
      <c r="N229" s="91">
        <v>75</v>
      </c>
      <c r="O229" s="5">
        <v>79</v>
      </c>
      <c r="P229" s="7">
        <v>80</v>
      </c>
      <c r="Q229" s="6">
        <f t="shared" si="43"/>
        <v>77.75</v>
      </c>
      <c r="R229" s="7">
        <v>40</v>
      </c>
      <c r="S229" s="94">
        <v>42</v>
      </c>
      <c r="T229" s="5">
        <v>36</v>
      </c>
      <c r="U229" s="6">
        <f t="shared" si="44"/>
        <v>270.75</v>
      </c>
      <c r="V229" s="11" t="b">
        <f t="shared" si="45"/>
        <v>1</v>
      </c>
      <c r="W229" s="11" t="b">
        <f t="shared" si="49"/>
        <v>1</v>
      </c>
      <c r="X229" s="40" t="b">
        <f t="shared" si="40"/>
        <v>1</v>
      </c>
      <c r="Y229" s="40" t="b">
        <f t="shared" si="41"/>
        <v>1</v>
      </c>
      <c r="Z229" s="40" t="b">
        <f t="shared" si="46"/>
        <v>1</v>
      </c>
      <c r="AA229" s="40" t="b">
        <f t="shared" si="50"/>
        <v>1</v>
      </c>
      <c r="AB229" s="40" t="b">
        <f t="shared" si="47"/>
        <v>1</v>
      </c>
    </row>
    <row r="230" spans="1:28" s="5" customFormat="1" x14ac:dyDescent="0.3">
      <c r="A230" s="5">
        <f t="shared" si="51"/>
        <v>229</v>
      </c>
      <c r="B230" s="189" t="s">
        <v>1276</v>
      </c>
      <c r="C230" s="189" t="s">
        <v>1278</v>
      </c>
      <c r="D230" s="242" t="s">
        <v>75</v>
      </c>
      <c r="E230" s="190" t="s">
        <v>802</v>
      </c>
      <c r="F230" s="3" t="s">
        <v>24</v>
      </c>
      <c r="G230" s="91">
        <v>32</v>
      </c>
      <c r="H230" s="91">
        <v>30</v>
      </c>
      <c r="I230" s="91">
        <v>38</v>
      </c>
      <c r="J230" s="91">
        <v>35</v>
      </c>
      <c r="K230" s="1">
        <f t="shared" si="42"/>
        <v>33.75</v>
      </c>
      <c r="L230" s="1">
        <f t="shared" si="48"/>
        <v>67.5</v>
      </c>
      <c r="M230" s="91">
        <v>44</v>
      </c>
      <c r="N230" s="91">
        <v>56</v>
      </c>
      <c r="O230" s="5">
        <v>59</v>
      </c>
      <c r="P230" s="7">
        <v>80</v>
      </c>
      <c r="Q230" s="6">
        <f t="shared" si="43"/>
        <v>59.75</v>
      </c>
      <c r="R230" s="7">
        <v>20</v>
      </c>
      <c r="S230" s="94">
        <v>26</v>
      </c>
      <c r="T230" s="5">
        <v>39</v>
      </c>
      <c r="U230" s="6">
        <f t="shared" si="44"/>
        <v>212.25</v>
      </c>
      <c r="V230" s="11" t="b">
        <f t="shared" si="45"/>
        <v>1</v>
      </c>
      <c r="W230" s="11" t="b">
        <f t="shared" si="49"/>
        <v>1</v>
      </c>
      <c r="X230" s="40" t="b">
        <f t="shared" si="40"/>
        <v>0</v>
      </c>
      <c r="Y230" s="40" t="b">
        <f t="shared" si="41"/>
        <v>0</v>
      </c>
      <c r="Z230" s="40" t="b">
        <f t="shared" si="46"/>
        <v>1</v>
      </c>
      <c r="AA230" s="40" t="b">
        <f t="shared" si="50"/>
        <v>1</v>
      </c>
      <c r="AB230" s="40" t="b">
        <f t="shared" si="47"/>
        <v>0</v>
      </c>
    </row>
    <row r="231" spans="1:28" s="5" customFormat="1" x14ac:dyDescent="0.3">
      <c r="A231" s="5">
        <f t="shared" si="51"/>
        <v>230</v>
      </c>
      <c r="B231" s="189" t="s">
        <v>906</v>
      </c>
      <c r="C231" s="189" t="s">
        <v>1288</v>
      </c>
      <c r="D231" s="242" t="s">
        <v>884</v>
      </c>
      <c r="E231" s="190" t="s">
        <v>905</v>
      </c>
      <c r="F231" s="3" t="s">
        <v>24</v>
      </c>
      <c r="G231" s="91">
        <v>38</v>
      </c>
      <c r="H231" s="91">
        <v>30</v>
      </c>
      <c r="I231" s="91">
        <v>37</v>
      </c>
      <c r="J231" s="91">
        <v>38</v>
      </c>
      <c r="K231" s="1">
        <f t="shared" si="42"/>
        <v>35.75</v>
      </c>
      <c r="L231" s="1">
        <f t="shared" si="48"/>
        <v>71.5</v>
      </c>
      <c r="M231" s="91">
        <v>40</v>
      </c>
      <c r="N231" s="91">
        <v>53</v>
      </c>
      <c r="O231" s="5">
        <v>64</v>
      </c>
      <c r="P231" s="7">
        <v>74</v>
      </c>
      <c r="Q231" s="6">
        <f t="shared" si="43"/>
        <v>57.75</v>
      </c>
      <c r="R231" s="7">
        <v>30</v>
      </c>
      <c r="S231" s="94">
        <v>26</v>
      </c>
      <c r="T231" s="5">
        <v>35</v>
      </c>
      <c r="U231" s="6">
        <f t="shared" si="44"/>
        <v>220.25</v>
      </c>
      <c r="V231" s="11" t="b">
        <f t="shared" si="45"/>
        <v>1</v>
      </c>
      <c r="W231" s="11" t="b">
        <f t="shared" si="49"/>
        <v>1</v>
      </c>
      <c r="X231" s="40" t="b">
        <f t="shared" si="40"/>
        <v>0</v>
      </c>
      <c r="Y231" s="40" t="b">
        <f t="shared" si="41"/>
        <v>0</v>
      </c>
      <c r="Z231" s="40" t="b">
        <f t="shared" si="46"/>
        <v>1</v>
      </c>
      <c r="AA231" s="40" t="b">
        <f t="shared" si="50"/>
        <v>1</v>
      </c>
      <c r="AB231" s="40" t="b">
        <f t="shared" si="47"/>
        <v>0</v>
      </c>
    </row>
    <row r="232" spans="1:28" s="5" customFormat="1" x14ac:dyDescent="0.3">
      <c r="A232" s="5">
        <f t="shared" si="51"/>
        <v>231</v>
      </c>
      <c r="B232" s="189" t="s">
        <v>1157</v>
      </c>
      <c r="C232" s="189" t="s">
        <v>107</v>
      </c>
      <c r="D232" s="242" t="s">
        <v>376</v>
      </c>
      <c r="E232" s="190" t="s">
        <v>887</v>
      </c>
      <c r="F232" s="3" t="s">
        <v>24</v>
      </c>
      <c r="G232" s="91">
        <v>40</v>
      </c>
      <c r="H232" s="91">
        <v>35</v>
      </c>
      <c r="I232" s="91">
        <v>37</v>
      </c>
      <c r="J232" s="91">
        <v>38</v>
      </c>
      <c r="K232" s="1">
        <f t="shared" si="42"/>
        <v>37.5</v>
      </c>
      <c r="L232" s="1">
        <f t="shared" si="48"/>
        <v>75</v>
      </c>
      <c r="M232" s="91">
        <v>78</v>
      </c>
      <c r="N232" s="91">
        <v>78</v>
      </c>
      <c r="O232" s="5">
        <v>76</v>
      </c>
      <c r="P232" s="7">
        <v>80</v>
      </c>
      <c r="Q232" s="6">
        <f t="shared" si="43"/>
        <v>78</v>
      </c>
      <c r="R232" s="7">
        <v>40</v>
      </c>
      <c r="S232" s="94">
        <v>36</v>
      </c>
      <c r="T232" s="5">
        <v>42</v>
      </c>
      <c r="U232" s="6">
        <f t="shared" si="44"/>
        <v>271</v>
      </c>
      <c r="V232" s="11" t="b">
        <f t="shared" si="45"/>
        <v>1</v>
      </c>
      <c r="W232" s="11" t="b">
        <f t="shared" si="49"/>
        <v>1</v>
      </c>
      <c r="X232" s="40" t="b">
        <f t="shared" si="40"/>
        <v>1</v>
      </c>
      <c r="Y232" s="40" t="b">
        <f t="shared" si="41"/>
        <v>1</v>
      </c>
      <c r="Z232" s="40" t="b">
        <f t="shared" si="46"/>
        <v>1</v>
      </c>
      <c r="AA232" s="40" t="b">
        <f t="shared" si="50"/>
        <v>1</v>
      </c>
      <c r="AB232" s="40" t="b">
        <f t="shared" si="47"/>
        <v>1</v>
      </c>
    </row>
    <row r="233" spans="1:28" s="5" customFormat="1" x14ac:dyDescent="0.3">
      <c r="A233" s="5">
        <f t="shared" si="51"/>
        <v>232</v>
      </c>
      <c r="B233" s="189" t="s">
        <v>417</v>
      </c>
      <c r="C233" s="189" t="s">
        <v>186</v>
      </c>
      <c r="D233" s="242" t="s">
        <v>376</v>
      </c>
      <c r="E233" s="190" t="s">
        <v>416</v>
      </c>
      <c r="F233" s="3" t="s">
        <v>24</v>
      </c>
      <c r="G233" s="91">
        <v>37</v>
      </c>
      <c r="H233" s="91">
        <v>34</v>
      </c>
      <c r="I233" s="91">
        <v>39</v>
      </c>
      <c r="J233" s="91">
        <v>40</v>
      </c>
      <c r="K233" s="1">
        <f t="shared" si="42"/>
        <v>37.5</v>
      </c>
      <c r="L233" s="1">
        <f t="shared" si="48"/>
        <v>75</v>
      </c>
      <c r="M233" s="91">
        <v>76</v>
      </c>
      <c r="N233" s="91">
        <v>77</v>
      </c>
      <c r="O233" s="5">
        <v>76</v>
      </c>
      <c r="P233" s="7">
        <v>73</v>
      </c>
      <c r="Q233" s="6">
        <f t="shared" si="43"/>
        <v>75.5</v>
      </c>
      <c r="R233" s="7">
        <v>40</v>
      </c>
      <c r="S233" s="94">
        <v>35</v>
      </c>
      <c r="T233" s="5">
        <v>43</v>
      </c>
      <c r="U233" s="6">
        <f t="shared" si="44"/>
        <v>268.5</v>
      </c>
      <c r="V233" s="11" t="b">
        <f t="shared" si="45"/>
        <v>1</v>
      </c>
      <c r="W233" s="11" t="b">
        <f t="shared" si="49"/>
        <v>1</v>
      </c>
      <c r="X233" s="40" t="b">
        <f t="shared" si="40"/>
        <v>1</v>
      </c>
      <c r="Y233" s="40" t="b">
        <f t="shared" si="41"/>
        <v>1</v>
      </c>
      <c r="Z233" s="40" t="b">
        <f t="shared" si="46"/>
        <v>1</v>
      </c>
      <c r="AA233" s="40" t="b">
        <f t="shared" si="50"/>
        <v>1</v>
      </c>
      <c r="AB233" s="40" t="b">
        <f t="shared" si="47"/>
        <v>1</v>
      </c>
    </row>
    <row r="234" spans="1:28" s="5" customFormat="1" x14ac:dyDescent="0.3">
      <c r="A234" s="5">
        <f t="shared" si="51"/>
        <v>233</v>
      </c>
      <c r="B234" s="189" t="s">
        <v>977</v>
      </c>
      <c r="C234" s="189" t="s">
        <v>1305</v>
      </c>
      <c r="D234" s="242" t="s">
        <v>950</v>
      </c>
      <c r="E234" s="190" t="s">
        <v>976</v>
      </c>
      <c r="F234" s="3" t="s">
        <v>24</v>
      </c>
      <c r="G234" s="91">
        <v>34</v>
      </c>
      <c r="H234" s="91">
        <v>21</v>
      </c>
      <c r="I234" s="91">
        <v>36</v>
      </c>
      <c r="J234" s="91">
        <v>36</v>
      </c>
      <c r="K234" s="1">
        <f t="shared" si="42"/>
        <v>31.75</v>
      </c>
      <c r="L234" s="1">
        <f t="shared" si="48"/>
        <v>63.5</v>
      </c>
      <c r="M234" s="91">
        <v>44</v>
      </c>
      <c r="N234" s="91">
        <v>71</v>
      </c>
      <c r="O234" s="5">
        <v>67</v>
      </c>
      <c r="P234" s="7">
        <v>80</v>
      </c>
      <c r="Q234" s="6">
        <f t="shared" si="43"/>
        <v>65.5</v>
      </c>
      <c r="R234" s="7">
        <v>30</v>
      </c>
      <c r="S234" s="94">
        <v>16</v>
      </c>
      <c r="T234" s="5">
        <v>28</v>
      </c>
      <c r="U234" s="6">
        <f t="shared" si="44"/>
        <v>203</v>
      </c>
      <c r="V234" s="11" t="b">
        <f t="shared" si="45"/>
        <v>1</v>
      </c>
      <c r="W234" s="11" t="b">
        <f t="shared" si="49"/>
        <v>1</v>
      </c>
      <c r="X234" s="40" t="b">
        <f t="shared" ref="X234:X241" si="52">IF(R234,R234=40)</f>
        <v>0</v>
      </c>
      <c r="Y234" s="40" t="b">
        <f t="shared" si="41"/>
        <v>0</v>
      </c>
      <c r="Z234" s="40" t="b">
        <f t="shared" si="46"/>
        <v>0</v>
      </c>
      <c r="AA234" s="40" t="b">
        <f t="shared" si="50"/>
        <v>0</v>
      </c>
      <c r="AB234" s="40" t="b">
        <f t="shared" si="47"/>
        <v>0</v>
      </c>
    </row>
    <row r="235" spans="1:28" s="5" customFormat="1" x14ac:dyDescent="0.3">
      <c r="A235" s="5">
        <f t="shared" si="51"/>
        <v>234</v>
      </c>
      <c r="B235" s="189" t="s">
        <v>419</v>
      </c>
      <c r="C235" s="189" t="s">
        <v>1159</v>
      </c>
      <c r="D235" s="242" t="s">
        <v>376</v>
      </c>
      <c r="E235" s="190" t="s">
        <v>418</v>
      </c>
      <c r="F235" s="3" t="s">
        <v>24</v>
      </c>
      <c r="G235" s="91">
        <v>38</v>
      </c>
      <c r="H235" s="91">
        <v>34</v>
      </c>
      <c r="I235" s="91">
        <v>37</v>
      </c>
      <c r="J235" s="91">
        <v>38</v>
      </c>
      <c r="K235" s="1">
        <f t="shared" si="42"/>
        <v>36.75</v>
      </c>
      <c r="L235" s="1">
        <f t="shared" si="48"/>
        <v>73.5</v>
      </c>
      <c r="M235" s="91">
        <v>60</v>
      </c>
      <c r="N235" s="91">
        <v>73</v>
      </c>
      <c r="O235" s="5">
        <v>65</v>
      </c>
      <c r="P235" s="7">
        <v>65</v>
      </c>
      <c r="Q235" s="6">
        <f t="shared" si="43"/>
        <v>65.75</v>
      </c>
      <c r="R235" s="7">
        <v>40</v>
      </c>
      <c r="S235" s="94">
        <v>33</v>
      </c>
      <c r="T235" s="5">
        <v>42</v>
      </c>
      <c r="U235" s="6">
        <f t="shared" si="44"/>
        <v>254.25</v>
      </c>
      <c r="V235" s="11" t="b">
        <f t="shared" si="45"/>
        <v>1</v>
      </c>
      <c r="W235" s="11" t="b">
        <f t="shared" si="49"/>
        <v>1</v>
      </c>
      <c r="X235" s="40" t="b">
        <f t="shared" si="52"/>
        <v>1</v>
      </c>
      <c r="Y235" s="40" t="b">
        <f t="shared" ref="Y235:Y241" si="53">IF(S235,S235&gt;=31,S235&lt;31)</f>
        <v>1</v>
      </c>
      <c r="Z235" s="40" t="b">
        <f t="shared" si="46"/>
        <v>1</v>
      </c>
      <c r="AA235" s="40" t="b">
        <f t="shared" si="50"/>
        <v>1</v>
      </c>
      <c r="AB235" s="40" t="b">
        <f t="shared" si="47"/>
        <v>1</v>
      </c>
    </row>
    <row r="236" spans="1:28" s="5" customFormat="1" x14ac:dyDescent="0.3">
      <c r="A236" s="5">
        <f t="shared" si="51"/>
        <v>235</v>
      </c>
      <c r="B236" s="189" t="s">
        <v>349</v>
      </c>
      <c r="C236" s="189" t="s">
        <v>173</v>
      </c>
      <c r="D236" s="242" t="s">
        <v>323</v>
      </c>
      <c r="E236" s="190" t="s">
        <v>348</v>
      </c>
      <c r="F236" s="3" t="s">
        <v>24</v>
      </c>
      <c r="G236" s="91">
        <v>35</v>
      </c>
      <c r="H236" s="91">
        <v>34</v>
      </c>
      <c r="I236" s="91">
        <v>37</v>
      </c>
      <c r="J236" s="91">
        <v>36</v>
      </c>
      <c r="K236" s="1">
        <f t="shared" si="42"/>
        <v>35.5</v>
      </c>
      <c r="L236" s="1">
        <f t="shared" si="48"/>
        <v>71</v>
      </c>
      <c r="M236" s="91">
        <v>54</v>
      </c>
      <c r="N236" s="91">
        <v>70</v>
      </c>
      <c r="O236" s="5">
        <v>77</v>
      </c>
      <c r="P236" s="7">
        <v>80</v>
      </c>
      <c r="Q236" s="6">
        <f t="shared" si="43"/>
        <v>70.25</v>
      </c>
      <c r="R236" s="7">
        <v>40</v>
      </c>
      <c r="S236" s="94">
        <v>35</v>
      </c>
      <c r="T236" s="5">
        <v>42</v>
      </c>
      <c r="U236" s="6">
        <f t="shared" si="44"/>
        <v>258.25</v>
      </c>
      <c r="V236" s="11" t="b">
        <f t="shared" si="45"/>
        <v>1</v>
      </c>
      <c r="W236" s="11" t="b">
        <f t="shared" si="49"/>
        <v>1</v>
      </c>
      <c r="X236" s="40" t="b">
        <f t="shared" si="52"/>
        <v>1</v>
      </c>
      <c r="Y236" s="40" t="b">
        <f t="shared" si="53"/>
        <v>1</v>
      </c>
      <c r="Z236" s="40" t="b">
        <f t="shared" si="46"/>
        <v>1</v>
      </c>
      <c r="AA236" s="40" t="b">
        <f t="shared" si="50"/>
        <v>1</v>
      </c>
      <c r="AB236" s="40" t="b">
        <f t="shared" si="47"/>
        <v>1</v>
      </c>
    </row>
    <row r="237" spans="1:28" s="5" customFormat="1" x14ac:dyDescent="0.3">
      <c r="A237" s="5">
        <f t="shared" si="51"/>
        <v>236</v>
      </c>
      <c r="B237" s="189" t="s">
        <v>581</v>
      </c>
      <c r="C237" s="189" t="s">
        <v>159</v>
      </c>
      <c r="D237" s="242" t="s">
        <v>573</v>
      </c>
      <c r="E237" s="190" t="s">
        <v>580</v>
      </c>
      <c r="F237" s="3" t="s">
        <v>24</v>
      </c>
      <c r="G237" s="91">
        <v>35</v>
      </c>
      <c r="H237" s="91">
        <v>34</v>
      </c>
      <c r="I237" s="91">
        <v>37</v>
      </c>
      <c r="J237" s="91">
        <v>40</v>
      </c>
      <c r="K237" s="1">
        <f t="shared" si="42"/>
        <v>36.5</v>
      </c>
      <c r="L237" s="1">
        <f t="shared" si="48"/>
        <v>73</v>
      </c>
      <c r="M237" s="91">
        <v>55</v>
      </c>
      <c r="N237" s="91">
        <v>71</v>
      </c>
      <c r="O237" s="5">
        <v>69</v>
      </c>
      <c r="P237" s="7">
        <v>80</v>
      </c>
      <c r="Q237" s="6">
        <f t="shared" si="43"/>
        <v>68.75</v>
      </c>
      <c r="R237" s="7">
        <v>30</v>
      </c>
      <c r="S237" s="94">
        <v>39</v>
      </c>
      <c r="T237" s="5">
        <v>42</v>
      </c>
      <c r="U237" s="6">
        <f t="shared" si="44"/>
        <v>252.75</v>
      </c>
      <c r="V237" s="11" t="b">
        <f t="shared" si="45"/>
        <v>1</v>
      </c>
      <c r="W237" s="11" t="b">
        <f t="shared" si="49"/>
        <v>1</v>
      </c>
      <c r="X237" s="40" t="b">
        <f t="shared" si="52"/>
        <v>0</v>
      </c>
      <c r="Y237" s="40" t="b">
        <f t="shared" si="53"/>
        <v>1</v>
      </c>
      <c r="Z237" s="40" t="b">
        <f t="shared" si="46"/>
        <v>1</v>
      </c>
      <c r="AA237" s="40" t="b">
        <f t="shared" si="50"/>
        <v>1</v>
      </c>
      <c r="AB237" s="40" t="b">
        <f t="shared" si="47"/>
        <v>0</v>
      </c>
    </row>
    <row r="238" spans="1:28" s="5" customFormat="1" x14ac:dyDescent="0.3">
      <c r="A238" s="5">
        <f t="shared" si="51"/>
        <v>237</v>
      </c>
      <c r="B238" s="189" t="s">
        <v>542</v>
      </c>
      <c r="C238" s="189" t="s">
        <v>156</v>
      </c>
      <c r="D238" s="242" t="s">
        <v>516</v>
      </c>
      <c r="E238" s="190" t="s">
        <v>541</v>
      </c>
      <c r="F238" s="3" t="s">
        <v>24</v>
      </c>
      <c r="G238" s="91">
        <v>39</v>
      </c>
      <c r="H238" s="91">
        <v>30</v>
      </c>
      <c r="I238" s="91">
        <v>36</v>
      </c>
      <c r="J238" s="91">
        <v>39</v>
      </c>
      <c r="K238" s="1">
        <f t="shared" si="42"/>
        <v>36</v>
      </c>
      <c r="L238" s="1">
        <f t="shared" si="48"/>
        <v>72</v>
      </c>
      <c r="M238" s="91">
        <v>28</v>
      </c>
      <c r="N238" s="91">
        <v>60</v>
      </c>
      <c r="O238" s="5">
        <v>67</v>
      </c>
      <c r="P238" s="7">
        <v>80</v>
      </c>
      <c r="Q238" s="6">
        <f t="shared" si="43"/>
        <v>58.75</v>
      </c>
      <c r="R238" s="7">
        <v>40</v>
      </c>
      <c r="S238" s="94">
        <v>34</v>
      </c>
      <c r="T238" s="5">
        <v>43</v>
      </c>
      <c r="U238" s="6">
        <f t="shared" si="44"/>
        <v>247.75</v>
      </c>
      <c r="V238" s="11" t="b">
        <f t="shared" si="45"/>
        <v>1</v>
      </c>
      <c r="W238" s="11" t="b">
        <f t="shared" si="49"/>
        <v>1</v>
      </c>
      <c r="X238" s="40" t="b">
        <f t="shared" si="52"/>
        <v>1</v>
      </c>
      <c r="Y238" s="40" t="b">
        <f t="shared" si="53"/>
        <v>1</v>
      </c>
      <c r="Z238" s="40" t="b">
        <f t="shared" si="46"/>
        <v>1</v>
      </c>
      <c r="AA238" s="40" t="b">
        <f t="shared" si="50"/>
        <v>1</v>
      </c>
      <c r="AB238" s="40" t="b">
        <f t="shared" si="47"/>
        <v>1</v>
      </c>
    </row>
    <row r="239" spans="1:28" s="5" customFormat="1" x14ac:dyDescent="0.3">
      <c r="A239" s="5">
        <f t="shared" si="51"/>
        <v>238</v>
      </c>
      <c r="B239" s="189" t="s">
        <v>96</v>
      </c>
      <c r="C239" s="189" t="s">
        <v>291</v>
      </c>
      <c r="D239" s="242" t="s">
        <v>469</v>
      </c>
      <c r="E239" s="190" t="s">
        <v>482</v>
      </c>
      <c r="F239" s="3" t="s">
        <v>24</v>
      </c>
      <c r="G239" s="91">
        <v>39</v>
      </c>
      <c r="H239" s="91">
        <v>35</v>
      </c>
      <c r="I239" s="91">
        <v>37</v>
      </c>
      <c r="J239" s="91">
        <v>39</v>
      </c>
      <c r="K239" s="1">
        <f t="shared" si="42"/>
        <v>37.5</v>
      </c>
      <c r="L239" s="1">
        <f t="shared" si="48"/>
        <v>75</v>
      </c>
      <c r="M239" s="91">
        <v>77</v>
      </c>
      <c r="N239" s="91">
        <v>70</v>
      </c>
      <c r="O239" s="5">
        <v>75</v>
      </c>
      <c r="P239" s="7">
        <v>80</v>
      </c>
      <c r="Q239" s="6">
        <f t="shared" si="43"/>
        <v>75.5</v>
      </c>
      <c r="R239" s="7">
        <v>40</v>
      </c>
      <c r="S239" s="94">
        <v>41</v>
      </c>
      <c r="T239" s="5">
        <v>41</v>
      </c>
      <c r="U239" s="6">
        <f t="shared" si="44"/>
        <v>272.5</v>
      </c>
      <c r="V239" s="11" t="b">
        <f t="shared" si="45"/>
        <v>1</v>
      </c>
      <c r="W239" s="11" t="b">
        <f t="shared" si="49"/>
        <v>1</v>
      </c>
      <c r="X239" s="40" t="b">
        <f t="shared" si="52"/>
        <v>1</v>
      </c>
      <c r="Y239" s="40" t="b">
        <f t="shared" si="53"/>
        <v>1</v>
      </c>
      <c r="Z239" s="40" t="b">
        <f t="shared" si="46"/>
        <v>1</v>
      </c>
      <c r="AA239" s="40" t="b">
        <f t="shared" si="50"/>
        <v>1</v>
      </c>
      <c r="AB239" s="40" t="b">
        <f t="shared" si="47"/>
        <v>1</v>
      </c>
    </row>
    <row r="240" spans="1:28" x14ac:dyDescent="0.3">
      <c r="A240" s="5">
        <f t="shared" si="51"/>
        <v>239</v>
      </c>
      <c r="B240" s="189" t="s">
        <v>1290</v>
      </c>
      <c r="C240" s="189" t="s">
        <v>1184</v>
      </c>
      <c r="D240" s="242" t="s">
        <v>469</v>
      </c>
      <c r="E240" s="190" t="s">
        <v>486</v>
      </c>
      <c r="F240" s="3" t="s">
        <v>24</v>
      </c>
      <c r="G240" s="91">
        <v>38</v>
      </c>
      <c r="H240" s="91">
        <v>34</v>
      </c>
      <c r="I240" s="91">
        <v>38</v>
      </c>
      <c r="J240" s="91">
        <v>39</v>
      </c>
      <c r="K240" s="1">
        <f t="shared" si="42"/>
        <v>37.25</v>
      </c>
      <c r="L240" s="1">
        <f t="shared" si="48"/>
        <v>74.5</v>
      </c>
      <c r="M240" s="91">
        <v>74</v>
      </c>
      <c r="N240" s="91">
        <v>77</v>
      </c>
      <c r="O240" s="5">
        <v>76</v>
      </c>
      <c r="P240" s="7">
        <v>78</v>
      </c>
      <c r="Q240" s="6">
        <f t="shared" si="43"/>
        <v>76.25</v>
      </c>
      <c r="R240" s="7">
        <v>40</v>
      </c>
      <c r="S240" s="94">
        <v>36</v>
      </c>
      <c r="T240" s="5">
        <v>44</v>
      </c>
      <c r="U240" s="6">
        <f t="shared" si="44"/>
        <v>270.75</v>
      </c>
      <c r="V240" s="11" t="b">
        <f t="shared" si="45"/>
        <v>1</v>
      </c>
      <c r="W240" s="11" t="b">
        <f t="shared" si="49"/>
        <v>1</v>
      </c>
      <c r="X240" s="40" t="b">
        <f t="shared" si="52"/>
        <v>1</v>
      </c>
      <c r="Y240" s="40" t="b">
        <f t="shared" si="53"/>
        <v>1</v>
      </c>
      <c r="Z240" s="40" t="b">
        <f t="shared" si="46"/>
        <v>1</v>
      </c>
      <c r="AA240" s="40" t="b">
        <f t="shared" si="50"/>
        <v>1</v>
      </c>
      <c r="AB240" s="40" t="b">
        <f t="shared" si="47"/>
        <v>1</v>
      </c>
    </row>
    <row r="241" spans="1:28" x14ac:dyDescent="0.3">
      <c r="A241" s="5">
        <f t="shared" si="51"/>
        <v>240</v>
      </c>
      <c r="B241" s="189" t="s">
        <v>611</v>
      </c>
      <c r="C241" s="189" t="s">
        <v>102</v>
      </c>
      <c r="D241" s="242" t="s">
        <v>595</v>
      </c>
      <c r="E241" s="190" t="s">
        <v>610</v>
      </c>
      <c r="F241" s="3" t="s">
        <v>24</v>
      </c>
      <c r="G241" s="91">
        <v>38</v>
      </c>
      <c r="H241" s="91">
        <v>34</v>
      </c>
      <c r="I241" s="91">
        <v>37</v>
      </c>
      <c r="J241" s="91">
        <v>39</v>
      </c>
      <c r="K241" s="1">
        <f t="shared" si="42"/>
        <v>37</v>
      </c>
      <c r="L241" s="1">
        <f t="shared" si="48"/>
        <v>74</v>
      </c>
      <c r="M241" s="91">
        <v>66</v>
      </c>
      <c r="N241" s="91">
        <v>76</v>
      </c>
      <c r="O241" s="5">
        <v>73</v>
      </c>
      <c r="P241" s="7">
        <v>79</v>
      </c>
      <c r="Q241" s="6">
        <f t="shared" si="43"/>
        <v>73.5</v>
      </c>
      <c r="R241" s="7">
        <v>40</v>
      </c>
      <c r="S241" s="94">
        <v>31</v>
      </c>
      <c r="T241" s="5">
        <v>40</v>
      </c>
      <c r="U241" s="6">
        <f t="shared" si="44"/>
        <v>258.5</v>
      </c>
      <c r="V241" s="11" t="b">
        <f t="shared" si="45"/>
        <v>1</v>
      </c>
      <c r="W241" s="11" t="b">
        <f t="shared" si="49"/>
        <v>1</v>
      </c>
      <c r="X241" s="40" t="b">
        <f t="shared" si="52"/>
        <v>1</v>
      </c>
      <c r="Y241" s="40" t="b">
        <f t="shared" si="53"/>
        <v>1</v>
      </c>
      <c r="Z241" s="40" t="b">
        <f t="shared" si="46"/>
        <v>1</v>
      </c>
      <c r="AA241" s="40" t="b">
        <f t="shared" si="50"/>
        <v>1</v>
      </c>
      <c r="AB241" s="40" t="b">
        <f t="shared" si="47"/>
        <v>1</v>
      </c>
    </row>
    <row r="242" spans="1:28" s="5" customFormat="1" x14ac:dyDescent="0.3">
      <c r="A242" s="5" t="s">
        <v>15</v>
      </c>
      <c r="B242" s="4"/>
      <c r="C242" s="47"/>
      <c r="D242" s="245"/>
      <c r="E242" s="37" t="s">
        <v>16</v>
      </c>
      <c r="F242" s="37"/>
      <c r="G242" s="27">
        <f>AVERAGE(G220:G241)</f>
        <v>36.68</v>
      </c>
      <c r="H242" s="27">
        <f>AVERAGE(H220:H241)</f>
        <v>31.41</v>
      </c>
      <c r="I242" s="27">
        <f>AVERAGE(I220:I241)</f>
        <v>36.82</v>
      </c>
      <c r="J242" s="27">
        <f>AVERAGE(J220:J241)</f>
        <v>37.82</v>
      </c>
      <c r="K242" s="27">
        <f>AVERAGE(K220:K241)</f>
        <v>35.68</v>
      </c>
      <c r="L242" s="27">
        <f t="shared" si="48"/>
        <v>71.36</v>
      </c>
      <c r="M242" s="27">
        <f t="shared" ref="M242:T242" si="54">AVERAGE(M220:M241)</f>
        <v>60.14</v>
      </c>
      <c r="N242" s="27">
        <f t="shared" si="54"/>
        <v>66.180000000000007</v>
      </c>
      <c r="O242" s="27">
        <f t="shared" si="54"/>
        <v>69.319999999999993</v>
      </c>
      <c r="P242" s="27">
        <f t="shared" si="54"/>
        <v>77.95</v>
      </c>
      <c r="Q242" s="38">
        <f t="shared" si="54"/>
        <v>68.400000000000006</v>
      </c>
      <c r="R242" s="27">
        <f t="shared" si="54"/>
        <v>33.18</v>
      </c>
      <c r="S242" s="27">
        <f t="shared" si="54"/>
        <v>31.3</v>
      </c>
      <c r="T242" s="27">
        <f t="shared" si="54"/>
        <v>39.450000000000003</v>
      </c>
      <c r="U242" s="6"/>
      <c r="V242" s="11"/>
      <c r="W242" s="11"/>
      <c r="AA242" s="40"/>
      <c r="AB242" s="4"/>
    </row>
    <row r="243" spans="1:28" s="5" customFormat="1" x14ac:dyDescent="0.3">
      <c r="B243" s="4"/>
      <c r="C243" s="47"/>
      <c r="D243" s="245"/>
      <c r="E243" s="37"/>
      <c r="F243" s="37"/>
      <c r="G243" s="27"/>
      <c r="H243" s="27"/>
      <c r="I243" s="27"/>
      <c r="J243" s="27"/>
      <c r="K243" s="70"/>
      <c r="L243" s="70"/>
      <c r="M243" s="27"/>
      <c r="N243" s="27"/>
      <c r="O243" s="27"/>
      <c r="P243" s="27"/>
      <c r="Q243" s="27"/>
      <c r="R243" s="27"/>
      <c r="S243" s="11"/>
      <c r="T243" s="11"/>
      <c r="W243" s="40"/>
      <c r="X243" s="4"/>
    </row>
  </sheetData>
  <conditionalFormatting sqref="A11:B11 D11 A12:A241">
    <cfRule type="cellIs" dxfId="18" priority="6" stopIfTrue="1" operator="lessThan">
      <formula>0</formula>
    </cfRule>
  </conditionalFormatting>
  <conditionalFormatting sqref="E11">
    <cfRule type="cellIs" dxfId="17" priority="5" stopIfTrue="1" operator="lessThan">
      <formula>0</formula>
    </cfRule>
  </conditionalFormatting>
  <conditionalFormatting sqref="G266:G295 G233:G234 G229">
    <cfRule type="containsText" dxfId="16" priority="4" operator="containsText" text="VACANT">
      <formula>NOT(ISERROR(SEARCH("VACANT",G229)))</formula>
    </cfRule>
  </conditionalFormatting>
  <conditionalFormatting sqref="B11 D11">
    <cfRule type="cellIs" dxfId="15" priority="1" stopIfTrue="1" operator="lessThan">
      <formula>0</formula>
    </cfRule>
  </conditionalFormatting>
  <pageMargins left="0.34" right="0.34" top="0.75" bottom="0.5"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0"/>
  <sheetViews>
    <sheetView workbookViewId="0">
      <pane ySplit="1" topLeftCell="A2" activePane="bottomLeft" state="frozen"/>
      <selection pane="bottomLeft" activeCell="D8" sqref="D8"/>
    </sheetView>
  </sheetViews>
  <sheetFormatPr defaultColWidth="10" defaultRowHeight="15.6" x14ac:dyDescent="0.3"/>
  <cols>
    <col min="1" max="1" width="8" style="91" customWidth="1"/>
    <col min="2" max="2" width="21.109375" style="4" bestFit="1" customWidth="1"/>
    <col min="3" max="3" width="12.88671875" style="46" customWidth="1"/>
    <col min="4" max="4" width="15.5546875" style="91" customWidth="1"/>
    <col min="5" max="5" width="8.44140625" style="91" bestFit="1" customWidth="1"/>
    <col min="6" max="6" width="14.109375" style="91" customWidth="1"/>
    <col min="7" max="7" width="6.109375" style="91" bestFit="1" customWidth="1"/>
    <col min="8" max="8" width="7.44140625" style="91" bestFit="1" customWidth="1"/>
    <col min="9" max="10" width="7.88671875" style="91" bestFit="1" customWidth="1"/>
    <col min="11" max="11" width="7" style="91" bestFit="1" customWidth="1"/>
    <col min="12" max="12" width="7.88671875" style="91" bestFit="1" customWidth="1"/>
    <col min="13" max="13" width="8.33203125" style="1" bestFit="1" customWidth="1"/>
    <col min="14" max="15" width="6.109375" style="91" bestFit="1" customWidth="1"/>
    <col min="16" max="16" width="6.109375" style="2" bestFit="1" customWidth="1"/>
    <col min="17" max="17" width="7.88671875" style="91" bestFit="1" customWidth="1"/>
    <col min="18" max="18" width="6.33203125" style="2" bestFit="1" customWidth="1"/>
    <col min="19" max="19" width="7.33203125" style="2" bestFit="1" customWidth="1"/>
    <col min="20" max="21" width="9.44140625" style="91" bestFit="1" customWidth="1"/>
    <col min="22" max="22" width="6.6640625" style="91" bestFit="1" customWidth="1"/>
    <col min="23" max="23" width="6.5546875" style="1" bestFit="1" customWidth="1"/>
    <col min="24" max="24" width="10.88671875" style="3" customWidth="1"/>
    <col min="25" max="25" width="8.5546875" style="4" bestFit="1" customWidth="1"/>
    <col min="26" max="26" width="11.109375" style="91" customWidth="1"/>
    <col min="27" max="27" width="11.109375" style="4" customWidth="1"/>
    <col min="28" max="28" width="10.5546875" style="4" customWidth="1"/>
    <col min="29" max="29" width="11.33203125" style="4" customWidth="1"/>
    <col min="30" max="30" width="8.44140625" style="4" bestFit="1" customWidth="1"/>
    <col min="31" max="31" width="11.5546875" style="4" customWidth="1"/>
    <col min="32" max="16384" width="10" style="4"/>
  </cols>
  <sheetData>
    <row r="1" spans="1:41" s="5" customFormat="1" ht="48" customHeight="1" x14ac:dyDescent="0.3">
      <c r="A1" s="40" t="s">
        <v>35</v>
      </c>
      <c r="B1" s="39" t="s">
        <v>1</v>
      </c>
      <c r="C1" s="39" t="s">
        <v>2</v>
      </c>
      <c r="D1" s="40" t="s">
        <v>3</v>
      </c>
      <c r="E1" s="40" t="s">
        <v>31</v>
      </c>
      <c r="F1" s="40" t="s">
        <v>4</v>
      </c>
      <c r="G1" s="246" t="s">
        <v>5</v>
      </c>
      <c r="H1" s="246" t="s">
        <v>6</v>
      </c>
      <c r="I1" s="246" t="s">
        <v>7</v>
      </c>
      <c r="J1" s="246" t="s">
        <v>43</v>
      </c>
      <c r="K1" s="247" t="s">
        <v>8</v>
      </c>
      <c r="L1" s="238" t="s">
        <v>64</v>
      </c>
      <c r="M1" s="246" t="s">
        <v>9</v>
      </c>
      <c r="N1" s="246" t="s">
        <v>10</v>
      </c>
      <c r="O1" s="237" t="s">
        <v>11</v>
      </c>
      <c r="P1" s="239" t="s">
        <v>25</v>
      </c>
      <c r="Q1" s="238" t="s">
        <v>1364</v>
      </c>
      <c r="R1" s="239" t="s">
        <v>12</v>
      </c>
      <c r="S1" s="237" t="s">
        <v>13</v>
      </c>
      <c r="T1" s="248" t="s">
        <v>32</v>
      </c>
      <c r="U1" s="248" t="s">
        <v>65</v>
      </c>
      <c r="V1" s="249" t="s">
        <v>26</v>
      </c>
      <c r="W1" s="248" t="s">
        <v>28</v>
      </c>
    </row>
    <row r="2" spans="1:41" x14ac:dyDescent="0.3">
      <c r="A2" s="5">
        <v>1</v>
      </c>
      <c r="B2" s="189" t="s">
        <v>491</v>
      </c>
      <c r="C2" s="189" t="s">
        <v>1186</v>
      </c>
      <c r="D2" s="190" t="s">
        <v>469</v>
      </c>
      <c r="E2" s="190" t="s">
        <v>490</v>
      </c>
      <c r="F2" s="190" t="s">
        <v>1347</v>
      </c>
      <c r="H2" s="2">
        <v>38</v>
      </c>
      <c r="I2" s="2">
        <v>40</v>
      </c>
      <c r="J2" s="2">
        <v>40</v>
      </c>
      <c r="K2" s="1">
        <f>AVERAGE(G2:J2)</f>
        <v>39.33</v>
      </c>
      <c r="L2" s="1">
        <f t="shared" ref="L2:L65" si="0">K2*2</f>
        <v>78.66</v>
      </c>
      <c r="M2" s="2">
        <v>77</v>
      </c>
      <c r="N2" s="2">
        <v>72</v>
      </c>
      <c r="O2" s="2">
        <v>78</v>
      </c>
      <c r="P2" s="2">
        <v>80</v>
      </c>
      <c r="Q2" s="1">
        <f t="shared" ref="Q2:Q65" si="1">AVERAGE(M2:P2)</f>
        <v>76.75</v>
      </c>
      <c r="R2" s="91">
        <v>40</v>
      </c>
      <c r="S2" s="6">
        <f>SUM(L2 + Q2 +R2)</f>
        <v>195.41</v>
      </c>
      <c r="T2" s="11" t="b">
        <f t="shared" ref="T2:T65" si="2">IF(L2,L2&gt;=56,L2&lt;56)</f>
        <v>1</v>
      </c>
      <c r="U2" s="11" t="b">
        <f t="shared" ref="U2:U65" si="3">IF(Q2,Q2&gt;=56,Q2&lt;56)</f>
        <v>1</v>
      </c>
      <c r="V2" s="40" t="b">
        <f>IF(R2,R2=40)</f>
        <v>1</v>
      </c>
      <c r="W2" s="40" t="b">
        <f t="shared" ref="W2:W65" si="4">IF(S2,S2&gt;=140,S2&lt;140)</f>
        <v>1</v>
      </c>
      <c r="X2" s="4"/>
    </row>
    <row r="3" spans="1:41" x14ac:dyDescent="0.3">
      <c r="A3" s="5">
        <f>A2+1</f>
        <v>2</v>
      </c>
      <c r="B3" s="189" t="s">
        <v>444</v>
      </c>
      <c r="C3" s="189" t="s">
        <v>142</v>
      </c>
      <c r="D3" s="190" t="s">
        <v>376</v>
      </c>
      <c r="E3" s="190" t="s">
        <v>443</v>
      </c>
      <c r="F3" s="190" t="s">
        <v>1348</v>
      </c>
      <c r="G3" s="5"/>
      <c r="H3" s="2">
        <v>39</v>
      </c>
      <c r="I3" s="2">
        <v>39</v>
      </c>
      <c r="J3" s="2">
        <v>40</v>
      </c>
      <c r="K3" s="1">
        <f t="shared" ref="K3:K66" si="5">AVERAGE(G3:J3)</f>
        <v>39.33</v>
      </c>
      <c r="L3" s="1">
        <f t="shared" si="0"/>
        <v>78.66</v>
      </c>
      <c r="M3" s="2">
        <v>76</v>
      </c>
      <c r="N3" s="2">
        <v>77</v>
      </c>
      <c r="O3" s="2">
        <v>78</v>
      </c>
      <c r="P3" s="2">
        <v>80</v>
      </c>
      <c r="Q3" s="1">
        <f t="shared" si="1"/>
        <v>77.75</v>
      </c>
      <c r="R3" s="5">
        <v>10</v>
      </c>
      <c r="S3" s="6">
        <f t="shared" ref="S3:S66" si="6">SUM(L3 + Q3 +R3)</f>
        <v>166.41</v>
      </c>
      <c r="T3" s="11" t="b">
        <f t="shared" si="2"/>
        <v>1</v>
      </c>
      <c r="U3" s="11" t="b">
        <f t="shared" si="3"/>
        <v>1</v>
      </c>
      <c r="V3" s="40" t="b">
        <f t="shared" ref="V3:V66" si="7">IF(R3,R3=40)</f>
        <v>0</v>
      </c>
      <c r="W3" s="40" t="b">
        <f t="shared" si="4"/>
        <v>1</v>
      </c>
      <c r="X3" s="5"/>
      <c r="Y3" s="5"/>
      <c r="AA3" s="5"/>
      <c r="AB3" s="5"/>
      <c r="AC3" s="5"/>
      <c r="AD3" s="5"/>
      <c r="AE3" s="5"/>
      <c r="AF3" s="5"/>
      <c r="AG3" s="5"/>
      <c r="AH3" s="5"/>
      <c r="AI3" s="5"/>
      <c r="AJ3" s="5"/>
      <c r="AK3" s="5"/>
      <c r="AL3" s="5"/>
      <c r="AM3" s="5"/>
      <c r="AN3" s="5"/>
      <c r="AO3" s="5"/>
    </row>
    <row r="4" spans="1:41" x14ac:dyDescent="0.3">
      <c r="A4" s="5">
        <f t="shared" ref="A4:A19" si="8">A3+1</f>
        <v>3</v>
      </c>
      <c r="B4" s="189" t="s">
        <v>999</v>
      </c>
      <c r="C4" s="189" t="s">
        <v>160</v>
      </c>
      <c r="D4" s="190" t="s">
        <v>950</v>
      </c>
      <c r="E4" s="190" t="s">
        <v>998</v>
      </c>
      <c r="F4" s="190" t="s">
        <v>1351</v>
      </c>
      <c r="H4" s="2">
        <v>37</v>
      </c>
      <c r="I4" s="2">
        <v>40</v>
      </c>
      <c r="J4" s="2">
        <v>40</v>
      </c>
      <c r="K4" s="1">
        <f t="shared" si="5"/>
        <v>39</v>
      </c>
      <c r="L4" s="1">
        <f t="shared" si="0"/>
        <v>78</v>
      </c>
      <c r="M4" s="2">
        <v>73</v>
      </c>
      <c r="N4" s="2">
        <v>71</v>
      </c>
      <c r="O4" s="2">
        <v>76</v>
      </c>
      <c r="P4" s="2">
        <v>80</v>
      </c>
      <c r="Q4" s="1">
        <f t="shared" si="1"/>
        <v>75</v>
      </c>
      <c r="R4" s="5">
        <v>40</v>
      </c>
      <c r="S4" s="6">
        <f t="shared" si="6"/>
        <v>193</v>
      </c>
      <c r="T4" s="11" t="b">
        <f t="shared" si="2"/>
        <v>1</v>
      </c>
      <c r="U4" s="11" t="b">
        <f t="shared" si="3"/>
        <v>1</v>
      </c>
      <c r="V4" s="40" t="b">
        <f t="shared" si="7"/>
        <v>1</v>
      </c>
      <c r="W4" s="40" t="b">
        <f t="shared" si="4"/>
        <v>1</v>
      </c>
      <c r="X4" s="4"/>
    </row>
    <row r="5" spans="1:41" x14ac:dyDescent="0.3">
      <c r="A5" s="5">
        <f t="shared" si="8"/>
        <v>4</v>
      </c>
      <c r="B5" s="189" t="s">
        <v>925</v>
      </c>
      <c r="C5" s="189" t="s">
        <v>1321</v>
      </c>
      <c r="D5" s="190" t="s">
        <v>884</v>
      </c>
      <c r="E5" s="190" t="s">
        <v>924</v>
      </c>
      <c r="F5" s="190" t="s">
        <v>1349</v>
      </c>
      <c r="H5" s="2">
        <v>38</v>
      </c>
      <c r="I5" s="2">
        <v>40</v>
      </c>
      <c r="J5" s="2">
        <v>40</v>
      </c>
      <c r="K5" s="1">
        <f t="shared" si="5"/>
        <v>39.33</v>
      </c>
      <c r="L5" s="1">
        <f t="shared" si="0"/>
        <v>78.66</v>
      </c>
      <c r="M5" s="2">
        <v>64</v>
      </c>
      <c r="N5" s="2">
        <v>74</v>
      </c>
      <c r="O5" s="2">
        <v>75</v>
      </c>
      <c r="P5" s="2">
        <v>0</v>
      </c>
      <c r="Q5" s="1">
        <f t="shared" si="1"/>
        <v>53.25</v>
      </c>
      <c r="R5" s="5">
        <v>40</v>
      </c>
      <c r="S5" s="6">
        <f t="shared" si="6"/>
        <v>171.91</v>
      </c>
      <c r="T5" s="11" t="b">
        <f t="shared" si="2"/>
        <v>1</v>
      </c>
      <c r="U5" s="11" t="b">
        <f t="shared" si="3"/>
        <v>0</v>
      </c>
      <c r="V5" s="40" t="b">
        <f t="shared" si="7"/>
        <v>1</v>
      </c>
      <c r="W5" s="40" t="b">
        <f t="shared" si="4"/>
        <v>1</v>
      </c>
      <c r="X5" s="4"/>
    </row>
    <row r="6" spans="1:41" x14ac:dyDescent="0.3">
      <c r="A6" s="5">
        <f t="shared" si="8"/>
        <v>5</v>
      </c>
      <c r="B6" s="189" t="s">
        <v>164</v>
      </c>
      <c r="C6" s="189" t="s">
        <v>165</v>
      </c>
      <c r="D6" s="190" t="s">
        <v>75</v>
      </c>
      <c r="E6" s="190" t="s">
        <v>818</v>
      </c>
      <c r="F6" s="190" t="s">
        <v>1350</v>
      </c>
      <c r="H6" s="2">
        <v>38</v>
      </c>
      <c r="I6" s="2">
        <v>40</v>
      </c>
      <c r="J6" s="2">
        <v>40</v>
      </c>
      <c r="K6" s="1">
        <f t="shared" si="5"/>
        <v>39.33</v>
      </c>
      <c r="L6" s="1">
        <f t="shared" si="0"/>
        <v>78.66</v>
      </c>
      <c r="M6" s="2">
        <v>77</v>
      </c>
      <c r="N6" s="2">
        <v>74</v>
      </c>
      <c r="O6" s="2">
        <v>73</v>
      </c>
      <c r="P6" s="2">
        <v>80</v>
      </c>
      <c r="Q6" s="1">
        <f t="shared" si="1"/>
        <v>76</v>
      </c>
      <c r="R6" s="5">
        <v>40</v>
      </c>
      <c r="S6" s="6">
        <f t="shared" si="6"/>
        <v>194.66</v>
      </c>
      <c r="T6" s="11" t="b">
        <f t="shared" si="2"/>
        <v>1</v>
      </c>
      <c r="U6" s="11" t="b">
        <f t="shared" si="3"/>
        <v>1</v>
      </c>
      <c r="V6" s="40" t="b">
        <f t="shared" si="7"/>
        <v>1</v>
      </c>
      <c r="W6" s="40" t="b">
        <f t="shared" si="4"/>
        <v>1</v>
      </c>
      <c r="X6" s="4"/>
    </row>
    <row r="7" spans="1:41" x14ac:dyDescent="0.3">
      <c r="A7" s="5">
        <f t="shared" si="8"/>
        <v>6</v>
      </c>
      <c r="B7" s="189" t="s">
        <v>765</v>
      </c>
      <c r="C7" s="189" t="s">
        <v>1263</v>
      </c>
      <c r="D7" s="190" t="s">
        <v>84</v>
      </c>
      <c r="E7" s="190" t="s">
        <v>764</v>
      </c>
      <c r="F7" s="190" t="s">
        <v>177</v>
      </c>
      <c r="G7" s="5"/>
      <c r="H7" s="2">
        <v>38</v>
      </c>
      <c r="I7" s="2">
        <v>40</v>
      </c>
      <c r="J7" s="2">
        <v>40</v>
      </c>
      <c r="K7" s="1">
        <f t="shared" si="5"/>
        <v>39.33</v>
      </c>
      <c r="L7" s="1">
        <f t="shared" si="0"/>
        <v>78.66</v>
      </c>
      <c r="M7" s="2">
        <v>73</v>
      </c>
      <c r="N7" s="2">
        <v>78</v>
      </c>
      <c r="O7" s="2">
        <v>78</v>
      </c>
      <c r="P7" s="2">
        <v>80</v>
      </c>
      <c r="Q7" s="1">
        <f t="shared" si="1"/>
        <v>77.25</v>
      </c>
      <c r="R7" s="5">
        <v>40</v>
      </c>
      <c r="S7" s="6">
        <f t="shared" si="6"/>
        <v>195.91</v>
      </c>
      <c r="T7" s="11" t="b">
        <f t="shared" si="2"/>
        <v>1</v>
      </c>
      <c r="U7" s="11" t="b">
        <f t="shared" si="3"/>
        <v>1</v>
      </c>
      <c r="V7" s="40" t="b">
        <f t="shared" si="7"/>
        <v>1</v>
      </c>
      <c r="W7" s="40" t="b">
        <f t="shared" si="4"/>
        <v>1</v>
      </c>
      <c r="X7" s="5"/>
      <c r="Y7" s="5"/>
      <c r="AA7" s="5"/>
      <c r="AB7" s="5"/>
      <c r="AC7" s="5"/>
      <c r="AD7" s="5"/>
      <c r="AE7" s="5"/>
      <c r="AF7" s="5"/>
      <c r="AG7" s="5"/>
      <c r="AH7" s="5"/>
      <c r="AI7" s="5"/>
      <c r="AJ7" s="5"/>
      <c r="AK7" s="5"/>
      <c r="AL7" s="5"/>
      <c r="AM7" s="5"/>
      <c r="AN7" s="5"/>
      <c r="AO7" s="5"/>
    </row>
    <row r="8" spans="1:41" x14ac:dyDescent="0.3">
      <c r="A8" s="5">
        <f t="shared" si="8"/>
        <v>7</v>
      </c>
      <c r="B8" s="65" t="s">
        <v>229</v>
      </c>
      <c r="C8" s="189" t="s">
        <v>1114</v>
      </c>
      <c r="D8" s="190" t="s">
        <v>72</v>
      </c>
      <c r="E8" s="190" t="s">
        <v>228</v>
      </c>
      <c r="F8" s="190" t="s">
        <v>1356</v>
      </c>
      <c r="H8" s="2">
        <v>30</v>
      </c>
      <c r="I8" s="2">
        <v>38</v>
      </c>
      <c r="J8" s="2">
        <v>39</v>
      </c>
      <c r="K8" s="1">
        <f t="shared" si="5"/>
        <v>35.67</v>
      </c>
      <c r="L8" s="1">
        <f t="shared" si="0"/>
        <v>71.34</v>
      </c>
      <c r="M8" s="111"/>
      <c r="N8" s="2">
        <v>74</v>
      </c>
      <c r="O8" s="2">
        <v>75</v>
      </c>
      <c r="P8" s="2">
        <v>77</v>
      </c>
      <c r="Q8" s="1">
        <f t="shared" si="1"/>
        <v>75.33</v>
      </c>
      <c r="R8" s="5">
        <v>40</v>
      </c>
      <c r="S8" s="6">
        <f t="shared" si="6"/>
        <v>186.67</v>
      </c>
      <c r="T8" s="11" t="b">
        <f t="shared" si="2"/>
        <v>1</v>
      </c>
      <c r="U8" s="11" t="b">
        <f t="shared" si="3"/>
        <v>1</v>
      </c>
      <c r="V8" s="40" t="b">
        <f t="shared" si="7"/>
        <v>1</v>
      </c>
      <c r="W8" s="40" t="b">
        <f t="shared" si="4"/>
        <v>1</v>
      </c>
      <c r="X8" s="4"/>
    </row>
    <row r="9" spans="1:41" s="5" customFormat="1" x14ac:dyDescent="0.3">
      <c r="A9" s="5">
        <f t="shared" si="8"/>
        <v>8</v>
      </c>
      <c r="B9" s="189" t="s">
        <v>363</v>
      </c>
      <c r="C9" s="189" t="s">
        <v>1144</v>
      </c>
      <c r="D9" s="190" t="s">
        <v>323</v>
      </c>
      <c r="E9" s="190" t="s">
        <v>362</v>
      </c>
      <c r="F9" s="190" t="s">
        <v>1359</v>
      </c>
      <c r="H9" s="2">
        <v>38</v>
      </c>
      <c r="I9" s="2">
        <v>40</v>
      </c>
      <c r="J9" s="2">
        <v>40</v>
      </c>
      <c r="K9" s="1">
        <f t="shared" si="5"/>
        <v>39.33</v>
      </c>
      <c r="L9" s="1">
        <f t="shared" si="0"/>
        <v>78.66</v>
      </c>
      <c r="M9" s="2">
        <v>75</v>
      </c>
      <c r="N9" s="2">
        <v>76</v>
      </c>
      <c r="O9" s="2">
        <v>75</v>
      </c>
      <c r="P9" s="2">
        <v>80</v>
      </c>
      <c r="Q9" s="1">
        <f t="shared" si="1"/>
        <v>76.5</v>
      </c>
      <c r="R9" s="5">
        <v>40</v>
      </c>
      <c r="S9" s="6">
        <f t="shared" si="6"/>
        <v>195.16</v>
      </c>
      <c r="T9" s="11" t="b">
        <f t="shared" si="2"/>
        <v>1</v>
      </c>
      <c r="U9" s="11" t="b">
        <f t="shared" si="3"/>
        <v>1</v>
      </c>
      <c r="V9" s="40" t="b">
        <f t="shared" si="7"/>
        <v>1</v>
      </c>
      <c r="W9" s="40" t="b">
        <f t="shared" si="4"/>
        <v>1</v>
      </c>
    </row>
    <row r="10" spans="1:41" x14ac:dyDescent="0.3">
      <c r="A10" s="5">
        <f t="shared" si="8"/>
        <v>9</v>
      </c>
      <c r="B10" s="189" t="s">
        <v>1224</v>
      </c>
      <c r="C10" s="189" t="s">
        <v>1323</v>
      </c>
      <c r="D10" s="190" t="s">
        <v>639</v>
      </c>
      <c r="E10" s="190" t="s">
        <v>654</v>
      </c>
      <c r="F10" s="190" t="s">
        <v>1360</v>
      </c>
      <c r="H10" s="84">
        <v>37</v>
      </c>
      <c r="I10" s="84">
        <v>40</v>
      </c>
      <c r="J10" s="2">
        <v>40</v>
      </c>
      <c r="K10" s="1">
        <f t="shared" si="5"/>
        <v>39</v>
      </c>
      <c r="L10" s="1">
        <f t="shared" si="0"/>
        <v>78</v>
      </c>
      <c r="M10" s="111"/>
      <c r="N10" s="2">
        <v>72</v>
      </c>
      <c r="O10" s="2">
        <v>74</v>
      </c>
      <c r="P10" s="2">
        <v>80</v>
      </c>
      <c r="Q10" s="1">
        <f t="shared" si="1"/>
        <v>75.33</v>
      </c>
      <c r="R10" s="5">
        <v>40</v>
      </c>
      <c r="S10" s="6">
        <f t="shared" si="6"/>
        <v>193.33</v>
      </c>
      <c r="T10" s="11" t="b">
        <f t="shared" si="2"/>
        <v>1</v>
      </c>
      <c r="U10" s="11" t="b">
        <f t="shared" si="3"/>
        <v>1</v>
      </c>
      <c r="V10" s="40" t="b">
        <f t="shared" si="7"/>
        <v>1</v>
      </c>
      <c r="W10" s="40" t="b">
        <f t="shared" si="4"/>
        <v>1</v>
      </c>
      <c r="X10" s="4"/>
    </row>
    <row r="11" spans="1:41" x14ac:dyDescent="0.3">
      <c r="A11" s="5">
        <f t="shared" si="8"/>
        <v>10</v>
      </c>
      <c r="B11" s="189" t="s">
        <v>995</v>
      </c>
      <c r="C11" s="189" t="s">
        <v>1309</v>
      </c>
      <c r="D11" s="190" t="s">
        <v>950</v>
      </c>
      <c r="E11" s="190" t="s">
        <v>994</v>
      </c>
      <c r="F11" s="190" t="s">
        <v>193</v>
      </c>
      <c r="G11" s="91">
        <v>35</v>
      </c>
      <c r="H11" s="2">
        <v>38</v>
      </c>
      <c r="I11" s="2">
        <v>35</v>
      </c>
      <c r="J11" s="2">
        <v>37</v>
      </c>
      <c r="K11" s="1">
        <f t="shared" si="5"/>
        <v>36.25</v>
      </c>
      <c r="L11" s="1">
        <f t="shared" si="0"/>
        <v>72.5</v>
      </c>
      <c r="M11" s="2">
        <v>76</v>
      </c>
      <c r="N11" s="2">
        <v>66</v>
      </c>
      <c r="O11" s="2">
        <v>78</v>
      </c>
      <c r="P11" s="2">
        <v>78</v>
      </c>
      <c r="Q11" s="1">
        <f t="shared" si="1"/>
        <v>74.5</v>
      </c>
      <c r="R11" s="5">
        <v>40</v>
      </c>
      <c r="S11" s="6">
        <f t="shared" si="6"/>
        <v>187</v>
      </c>
      <c r="T11" s="11" t="b">
        <f t="shared" si="2"/>
        <v>1</v>
      </c>
      <c r="U11" s="11" t="b">
        <f t="shared" si="3"/>
        <v>1</v>
      </c>
      <c r="V11" s="40" t="b">
        <f t="shared" si="7"/>
        <v>1</v>
      </c>
      <c r="W11" s="40" t="b">
        <f t="shared" si="4"/>
        <v>1</v>
      </c>
      <c r="X11" s="4"/>
    </row>
    <row r="12" spans="1:41" s="5" customFormat="1" x14ac:dyDescent="0.3">
      <c r="A12" s="5">
        <f t="shared" si="8"/>
        <v>11</v>
      </c>
      <c r="B12" s="189" t="s">
        <v>118</v>
      </c>
      <c r="C12" s="189" t="s">
        <v>117</v>
      </c>
      <c r="D12" s="190" t="s">
        <v>72</v>
      </c>
      <c r="E12" s="190" t="s">
        <v>227</v>
      </c>
      <c r="F12" s="190" t="s">
        <v>193</v>
      </c>
      <c r="G12" s="91">
        <v>37</v>
      </c>
      <c r="H12" s="2">
        <v>39</v>
      </c>
      <c r="I12" s="2">
        <v>32</v>
      </c>
      <c r="J12" s="2">
        <v>39</v>
      </c>
      <c r="K12" s="1">
        <f t="shared" si="5"/>
        <v>36.75</v>
      </c>
      <c r="L12" s="1">
        <f t="shared" si="0"/>
        <v>73.5</v>
      </c>
      <c r="M12" s="2">
        <v>71</v>
      </c>
      <c r="N12" s="2">
        <v>80</v>
      </c>
      <c r="O12" s="2">
        <v>78</v>
      </c>
      <c r="P12" s="2">
        <v>80</v>
      </c>
      <c r="Q12" s="1">
        <f t="shared" si="1"/>
        <v>77.25</v>
      </c>
      <c r="R12" s="5">
        <v>40</v>
      </c>
      <c r="S12" s="6">
        <f t="shared" si="6"/>
        <v>190.75</v>
      </c>
      <c r="T12" s="11" t="b">
        <f t="shared" si="2"/>
        <v>1</v>
      </c>
      <c r="U12" s="11" t="b">
        <f t="shared" si="3"/>
        <v>1</v>
      </c>
      <c r="V12" s="40" t="b">
        <f t="shared" si="7"/>
        <v>1</v>
      </c>
      <c r="W12" s="40" t="b">
        <f t="shared" si="4"/>
        <v>1</v>
      </c>
      <c r="X12" s="4"/>
      <c r="Y12" s="4"/>
      <c r="AA12" s="4"/>
      <c r="AB12" s="4"/>
      <c r="AC12" s="4"/>
      <c r="AD12" s="4"/>
      <c r="AE12" s="4"/>
      <c r="AF12" s="4"/>
      <c r="AG12" s="4"/>
      <c r="AH12" s="4"/>
      <c r="AI12" s="4"/>
      <c r="AJ12" s="4"/>
      <c r="AK12" s="4"/>
      <c r="AL12" s="4"/>
      <c r="AM12" s="4"/>
      <c r="AN12" s="4"/>
      <c r="AO12" s="4"/>
    </row>
    <row r="13" spans="1:41" x14ac:dyDescent="0.3">
      <c r="A13" s="5">
        <f t="shared" si="8"/>
        <v>12</v>
      </c>
      <c r="B13" s="189" t="s">
        <v>73</v>
      </c>
      <c r="C13" s="189" t="s">
        <v>1322</v>
      </c>
      <c r="D13" s="190" t="s">
        <v>884</v>
      </c>
      <c r="E13" s="190" t="s">
        <v>928</v>
      </c>
      <c r="F13" s="190" t="s">
        <v>194</v>
      </c>
      <c r="G13" s="91">
        <v>40</v>
      </c>
      <c r="H13" s="2">
        <v>37</v>
      </c>
      <c r="I13" s="2">
        <v>40</v>
      </c>
      <c r="J13" s="2">
        <v>40</v>
      </c>
      <c r="K13" s="1">
        <f t="shared" si="5"/>
        <v>39.25</v>
      </c>
      <c r="L13" s="1">
        <f t="shared" si="0"/>
        <v>78.5</v>
      </c>
      <c r="M13" s="2">
        <v>74</v>
      </c>
      <c r="N13" s="2">
        <v>63</v>
      </c>
      <c r="O13" s="2">
        <v>70</v>
      </c>
      <c r="P13" s="2">
        <v>75</v>
      </c>
      <c r="Q13" s="1">
        <f t="shared" si="1"/>
        <v>70.5</v>
      </c>
      <c r="R13" s="5">
        <v>40</v>
      </c>
      <c r="S13" s="6">
        <f t="shared" si="6"/>
        <v>189</v>
      </c>
      <c r="T13" s="11" t="b">
        <f t="shared" si="2"/>
        <v>1</v>
      </c>
      <c r="U13" s="11" t="b">
        <f t="shared" si="3"/>
        <v>1</v>
      </c>
      <c r="V13" s="40" t="b">
        <f t="shared" si="7"/>
        <v>1</v>
      </c>
      <c r="W13" s="40" t="b">
        <f t="shared" si="4"/>
        <v>1</v>
      </c>
      <c r="X13" s="4"/>
    </row>
    <row r="14" spans="1:41" s="5" customFormat="1" x14ac:dyDescent="0.3">
      <c r="A14" s="5">
        <f t="shared" si="8"/>
        <v>13</v>
      </c>
      <c r="B14" s="189" t="s">
        <v>314</v>
      </c>
      <c r="C14" s="189" t="s">
        <v>1127</v>
      </c>
      <c r="D14" s="190" t="s">
        <v>291</v>
      </c>
      <c r="E14" s="190" t="s">
        <v>313</v>
      </c>
      <c r="F14" s="190" t="s">
        <v>194</v>
      </c>
      <c r="G14" s="91">
        <v>40</v>
      </c>
      <c r="H14" s="2">
        <v>36</v>
      </c>
      <c r="I14" s="2">
        <v>40</v>
      </c>
      <c r="J14" s="2">
        <v>40</v>
      </c>
      <c r="K14" s="1">
        <f t="shared" si="5"/>
        <v>39</v>
      </c>
      <c r="L14" s="1">
        <f t="shared" si="0"/>
        <v>78</v>
      </c>
      <c r="M14" s="2">
        <v>63</v>
      </c>
      <c r="N14" s="2">
        <v>64</v>
      </c>
      <c r="O14" s="2">
        <v>67</v>
      </c>
      <c r="P14" s="2">
        <v>80</v>
      </c>
      <c r="Q14" s="1">
        <f t="shared" si="1"/>
        <v>68.5</v>
      </c>
      <c r="R14" s="5">
        <v>40</v>
      </c>
      <c r="S14" s="6">
        <f t="shared" si="6"/>
        <v>186.5</v>
      </c>
      <c r="T14" s="11" t="b">
        <f t="shared" si="2"/>
        <v>1</v>
      </c>
      <c r="U14" s="11" t="b">
        <f t="shared" si="3"/>
        <v>1</v>
      </c>
      <c r="V14" s="40" t="b">
        <f t="shared" si="7"/>
        <v>1</v>
      </c>
      <c r="W14" s="40" t="b">
        <f t="shared" si="4"/>
        <v>1</v>
      </c>
      <c r="X14" s="4"/>
      <c r="Y14" s="4"/>
      <c r="AA14" s="4"/>
      <c r="AB14" s="4"/>
      <c r="AC14" s="4"/>
      <c r="AD14" s="4"/>
      <c r="AE14" s="4"/>
      <c r="AF14" s="4"/>
      <c r="AG14" s="4"/>
      <c r="AH14" s="4"/>
      <c r="AI14" s="4"/>
      <c r="AJ14" s="4"/>
      <c r="AK14" s="4"/>
      <c r="AL14" s="4"/>
      <c r="AM14" s="4"/>
      <c r="AN14" s="4"/>
      <c r="AO14" s="4"/>
    </row>
    <row r="15" spans="1:41" s="5" customFormat="1" x14ac:dyDescent="0.3">
      <c r="A15" s="5">
        <f t="shared" si="8"/>
        <v>14</v>
      </c>
      <c r="B15" s="189" t="s">
        <v>312</v>
      </c>
      <c r="C15" s="189" t="s">
        <v>1126</v>
      </c>
      <c r="D15" s="190" t="s">
        <v>291</v>
      </c>
      <c r="E15" s="190" t="s">
        <v>311</v>
      </c>
      <c r="F15" s="190" t="s">
        <v>196</v>
      </c>
      <c r="G15" s="5">
        <v>40</v>
      </c>
      <c r="H15" s="2">
        <v>23</v>
      </c>
      <c r="I15" s="2">
        <v>40</v>
      </c>
      <c r="J15" s="2">
        <v>36</v>
      </c>
      <c r="K15" s="1">
        <f t="shared" si="5"/>
        <v>34.75</v>
      </c>
      <c r="L15" s="1">
        <f t="shared" si="0"/>
        <v>69.5</v>
      </c>
      <c r="M15" s="2">
        <v>78</v>
      </c>
      <c r="N15" s="2">
        <v>70</v>
      </c>
      <c r="O15" s="2">
        <v>79</v>
      </c>
      <c r="P15" s="2">
        <v>80</v>
      </c>
      <c r="Q15" s="1">
        <f t="shared" si="1"/>
        <v>76.75</v>
      </c>
      <c r="R15" s="5">
        <v>40</v>
      </c>
      <c r="S15" s="6">
        <f t="shared" si="6"/>
        <v>186.25</v>
      </c>
      <c r="T15" s="11" t="b">
        <f t="shared" si="2"/>
        <v>1</v>
      </c>
      <c r="U15" s="11" t="b">
        <f t="shared" si="3"/>
        <v>1</v>
      </c>
      <c r="V15" s="40" t="b">
        <f t="shared" si="7"/>
        <v>1</v>
      </c>
      <c r="W15" s="40" t="b">
        <f t="shared" si="4"/>
        <v>1</v>
      </c>
    </row>
    <row r="16" spans="1:41" s="5" customFormat="1" ht="16.5" customHeight="1" x14ac:dyDescent="0.3">
      <c r="A16" s="5">
        <f t="shared" si="8"/>
        <v>15</v>
      </c>
      <c r="B16" s="189" t="s">
        <v>201</v>
      </c>
      <c r="C16" s="189" t="s">
        <v>1146</v>
      </c>
      <c r="D16" s="190" t="s">
        <v>323</v>
      </c>
      <c r="E16" s="190" t="s">
        <v>366</v>
      </c>
      <c r="F16" s="190" t="s">
        <v>196</v>
      </c>
      <c r="G16" s="91">
        <v>38</v>
      </c>
      <c r="H16" s="2">
        <v>28</v>
      </c>
      <c r="I16" s="2">
        <v>38</v>
      </c>
      <c r="J16" s="2">
        <v>39</v>
      </c>
      <c r="K16" s="1">
        <f t="shared" si="5"/>
        <v>35.75</v>
      </c>
      <c r="L16" s="1">
        <f t="shared" si="0"/>
        <v>71.5</v>
      </c>
      <c r="M16" s="2">
        <v>69</v>
      </c>
      <c r="N16" s="2">
        <v>67</v>
      </c>
      <c r="O16" s="2">
        <v>74</v>
      </c>
      <c r="P16" s="2">
        <v>0</v>
      </c>
      <c r="Q16" s="1">
        <f t="shared" si="1"/>
        <v>52.5</v>
      </c>
      <c r="R16" s="5">
        <v>40</v>
      </c>
      <c r="S16" s="6">
        <f t="shared" si="6"/>
        <v>164</v>
      </c>
      <c r="T16" s="11" t="b">
        <f t="shared" si="2"/>
        <v>1</v>
      </c>
      <c r="U16" s="11" t="b">
        <f t="shared" si="3"/>
        <v>0</v>
      </c>
      <c r="V16" s="40" t="b">
        <f t="shared" si="7"/>
        <v>1</v>
      </c>
      <c r="W16" s="40" t="b">
        <f t="shared" si="4"/>
        <v>1</v>
      </c>
      <c r="X16" s="4"/>
      <c r="Y16" s="4"/>
      <c r="AA16" s="4"/>
      <c r="AB16" s="4"/>
      <c r="AC16" s="4"/>
      <c r="AD16" s="4"/>
      <c r="AE16" s="4"/>
      <c r="AF16" s="4"/>
      <c r="AG16" s="4"/>
      <c r="AH16" s="4"/>
      <c r="AI16" s="4"/>
      <c r="AJ16" s="4"/>
      <c r="AK16" s="4"/>
      <c r="AL16" s="4"/>
      <c r="AM16" s="4"/>
      <c r="AN16" s="4"/>
      <c r="AO16" s="4"/>
    </row>
    <row r="17" spans="1:41" s="5" customFormat="1" x14ac:dyDescent="0.3">
      <c r="A17" s="5">
        <f t="shared" si="8"/>
        <v>16</v>
      </c>
      <c r="B17" s="189" t="s">
        <v>159</v>
      </c>
      <c r="C17" s="189" t="s">
        <v>80</v>
      </c>
      <c r="D17" s="190" t="s">
        <v>666</v>
      </c>
      <c r="E17" s="190" t="s">
        <v>673</v>
      </c>
      <c r="F17" s="190" t="s">
        <v>197</v>
      </c>
      <c r="G17" s="91">
        <v>39</v>
      </c>
      <c r="H17" s="2">
        <v>37</v>
      </c>
      <c r="I17" s="2">
        <v>38</v>
      </c>
      <c r="J17" s="2">
        <v>40</v>
      </c>
      <c r="K17" s="1">
        <f t="shared" si="5"/>
        <v>38.5</v>
      </c>
      <c r="L17" s="1">
        <f t="shared" si="0"/>
        <v>77</v>
      </c>
      <c r="M17" s="111"/>
      <c r="N17" s="2">
        <v>67</v>
      </c>
      <c r="O17" s="2">
        <v>69</v>
      </c>
      <c r="P17" s="2">
        <v>80</v>
      </c>
      <c r="Q17" s="1">
        <f t="shared" si="1"/>
        <v>72</v>
      </c>
      <c r="R17" s="110"/>
      <c r="S17" s="6">
        <f t="shared" si="6"/>
        <v>149</v>
      </c>
      <c r="T17" s="11" t="b">
        <f t="shared" si="2"/>
        <v>1</v>
      </c>
      <c r="U17" s="11" t="b">
        <f t="shared" si="3"/>
        <v>1</v>
      </c>
      <c r="V17" s="40" t="b">
        <f t="shared" si="7"/>
        <v>0</v>
      </c>
      <c r="W17" s="40" t="b">
        <f t="shared" si="4"/>
        <v>1</v>
      </c>
      <c r="X17" s="4"/>
      <c r="Y17" s="4"/>
      <c r="AA17" s="4"/>
      <c r="AB17" s="4"/>
      <c r="AC17" s="4"/>
      <c r="AD17" s="4"/>
      <c r="AE17" s="4"/>
      <c r="AF17" s="4"/>
      <c r="AG17" s="4"/>
      <c r="AH17" s="4"/>
      <c r="AI17" s="4"/>
      <c r="AJ17" s="4"/>
      <c r="AK17" s="4"/>
      <c r="AL17" s="4"/>
      <c r="AM17" s="4"/>
      <c r="AN17" s="4"/>
      <c r="AO17" s="4"/>
    </row>
    <row r="18" spans="1:41" s="5" customFormat="1" x14ac:dyDescent="0.3">
      <c r="A18" s="5">
        <f t="shared" si="8"/>
        <v>17</v>
      </c>
      <c r="B18" s="189" t="s">
        <v>103</v>
      </c>
      <c r="C18" s="189" t="s">
        <v>1212</v>
      </c>
      <c r="D18" s="190" t="s">
        <v>516</v>
      </c>
      <c r="E18" s="190" t="s">
        <v>559</v>
      </c>
      <c r="F18" s="190" t="s">
        <v>197</v>
      </c>
      <c r="G18" s="91">
        <v>39</v>
      </c>
      <c r="H18" s="2">
        <v>38</v>
      </c>
      <c r="I18" s="2">
        <v>38</v>
      </c>
      <c r="J18" s="2">
        <v>38</v>
      </c>
      <c r="K18" s="1">
        <f t="shared" si="5"/>
        <v>38.25</v>
      </c>
      <c r="L18" s="1">
        <f t="shared" si="0"/>
        <v>76.5</v>
      </c>
      <c r="M18" s="2">
        <v>63</v>
      </c>
      <c r="N18" s="2">
        <v>59</v>
      </c>
      <c r="O18" s="2">
        <v>74</v>
      </c>
      <c r="P18" s="2">
        <v>0</v>
      </c>
      <c r="Q18" s="1">
        <f t="shared" si="1"/>
        <v>49</v>
      </c>
      <c r="R18" s="5">
        <v>40</v>
      </c>
      <c r="S18" s="6">
        <f t="shared" si="6"/>
        <v>165.5</v>
      </c>
      <c r="T18" s="11" t="b">
        <f t="shared" si="2"/>
        <v>1</v>
      </c>
      <c r="U18" s="11" t="b">
        <f t="shared" si="3"/>
        <v>0</v>
      </c>
      <c r="V18" s="40" t="b">
        <f t="shared" si="7"/>
        <v>1</v>
      </c>
      <c r="W18" s="40" t="b">
        <f t="shared" si="4"/>
        <v>1</v>
      </c>
      <c r="X18" s="4"/>
      <c r="Y18" s="4"/>
      <c r="AA18" s="4"/>
      <c r="AB18" s="4"/>
      <c r="AC18" s="4"/>
      <c r="AD18" s="4"/>
      <c r="AE18" s="4"/>
      <c r="AF18" s="4"/>
      <c r="AG18" s="4"/>
      <c r="AH18" s="4"/>
      <c r="AI18" s="4"/>
      <c r="AJ18" s="4"/>
      <c r="AK18" s="4"/>
      <c r="AL18" s="4"/>
      <c r="AM18" s="4"/>
      <c r="AN18" s="4"/>
      <c r="AO18" s="4"/>
    </row>
    <row r="19" spans="1:41" s="5" customFormat="1" x14ac:dyDescent="0.3">
      <c r="A19" s="5">
        <f t="shared" si="8"/>
        <v>18</v>
      </c>
      <c r="B19" s="189" t="s">
        <v>710</v>
      </c>
      <c r="C19" s="189" t="s">
        <v>1245</v>
      </c>
      <c r="D19" s="190" t="s">
        <v>690</v>
      </c>
      <c r="E19" s="190" t="s">
        <v>709</v>
      </c>
      <c r="F19" s="190" t="s">
        <v>198</v>
      </c>
      <c r="G19" s="91">
        <v>33</v>
      </c>
      <c r="H19" s="2">
        <v>39</v>
      </c>
      <c r="I19" s="2">
        <v>38</v>
      </c>
      <c r="J19" s="2">
        <v>39</v>
      </c>
      <c r="K19" s="1">
        <f t="shared" si="5"/>
        <v>37.25</v>
      </c>
      <c r="L19" s="1">
        <f t="shared" si="0"/>
        <v>74.5</v>
      </c>
      <c r="M19" s="2">
        <v>70</v>
      </c>
      <c r="N19" s="2">
        <v>62</v>
      </c>
      <c r="O19" s="2">
        <v>72</v>
      </c>
      <c r="P19" s="2">
        <v>0</v>
      </c>
      <c r="Q19" s="1">
        <f t="shared" si="1"/>
        <v>51</v>
      </c>
      <c r="R19" s="5">
        <v>40</v>
      </c>
      <c r="S19" s="6">
        <f t="shared" si="6"/>
        <v>165.5</v>
      </c>
      <c r="T19" s="11" t="b">
        <f t="shared" si="2"/>
        <v>1</v>
      </c>
      <c r="U19" s="11" t="b">
        <f t="shared" si="3"/>
        <v>0</v>
      </c>
      <c r="V19" s="40" t="b">
        <f t="shared" si="7"/>
        <v>1</v>
      </c>
      <c r="W19" s="40" t="b">
        <f t="shared" si="4"/>
        <v>1</v>
      </c>
      <c r="X19" s="4"/>
      <c r="Y19" s="4"/>
      <c r="AA19" s="4"/>
      <c r="AB19" s="4"/>
      <c r="AC19" s="4"/>
      <c r="AD19" s="4"/>
      <c r="AE19" s="4"/>
      <c r="AF19" s="4"/>
      <c r="AG19" s="4"/>
      <c r="AH19" s="4"/>
      <c r="AI19" s="4"/>
      <c r="AJ19" s="4"/>
      <c r="AK19" s="4"/>
      <c r="AL19" s="4"/>
      <c r="AM19" s="4"/>
      <c r="AN19" s="4"/>
      <c r="AO19" s="4"/>
    </row>
    <row r="20" spans="1:41" s="5" customFormat="1" x14ac:dyDescent="0.3">
      <c r="A20" s="5">
        <f t="shared" ref="A20:A35" si="9">A19+1</f>
        <v>19</v>
      </c>
      <c r="B20" s="189" t="s">
        <v>448</v>
      </c>
      <c r="C20" s="189" t="s">
        <v>1167</v>
      </c>
      <c r="D20" s="190" t="s">
        <v>376</v>
      </c>
      <c r="E20" s="190" t="s">
        <v>447</v>
      </c>
      <c r="F20" s="190" t="s">
        <v>198</v>
      </c>
      <c r="G20" s="91">
        <v>34</v>
      </c>
      <c r="H20" s="2">
        <v>39</v>
      </c>
      <c r="I20" s="2">
        <v>38</v>
      </c>
      <c r="J20" s="2">
        <v>37</v>
      </c>
      <c r="K20" s="1">
        <f t="shared" si="5"/>
        <v>37</v>
      </c>
      <c r="L20" s="1">
        <f t="shared" si="0"/>
        <v>74</v>
      </c>
      <c r="M20" s="2">
        <v>0</v>
      </c>
      <c r="N20" s="2">
        <v>63</v>
      </c>
      <c r="O20" s="2">
        <v>70</v>
      </c>
      <c r="P20" s="2">
        <v>77</v>
      </c>
      <c r="Q20" s="1">
        <f t="shared" si="1"/>
        <v>52.5</v>
      </c>
      <c r="R20" s="5">
        <v>30</v>
      </c>
      <c r="S20" s="6">
        <f t="shared" si="6"/>
        <v>156.5</v>
      </c>
      <c r="T20" s="11" t="b">
        <f t="shared" si="2"/>
        <v>1</v>
      </c>
      <c r="U20" s="11" t="b">
        <f t="shared" si="3"/>
        <v>0</v>
      </c>
      <c r="V20" s="40" t="b">
        <f t="shared" si="7"/>
        <v>0</v>
      </c>
      <c r="W20" s="40" t="b">
        <f t="shared" si="4"/>
        <v>1</v>
      </c>
      <c r="X20" s="4"/>
      <c r="Y20" s="4"/>
      <c r="AA20" s="4"/>
      <c r="AB20" s="4"/>
      <c r="AC20" s="4"/>
      <c r="AD20" s="4"/>
      <c r="AE20" s="4"/>
      <c r="AF20" s="4"/>
      <c r="AG20" s="4"/>
      <c r="AH20" s="4"/>
      <c r="AI20" s="4"/>
      <c r="AJ20" s="4"/>
      <c r="AK20" s="4"/>
      <c r="AL20" s="4"/>
      <c r="AM20" s="4"/>
      <c r="AN20" s="4"/>
      <c r="AO20" s="4"/>
    </row>
    <row r="21" spans="1:41" x14ac:dyDescent="0.3">
      <c r="A21" s="5">
        <f t="shared" si="9"/>
        <v>20</v>
      </c>
      <c r="B21" s="189" t="s">
        <v>90</v>
      </c>
      <c r="C21" s="189" t="s">
        <v>1189</v>
      </c>
      <c r="D21" s="190" t="s">
        <v>469</v>
      </c>
      <c r="E21" s="190" t="s">
        <v>498</v>
      </c>
      <c r="F21" s="190" t="s">
        <v>199</v>
      </c>
      <c r="G21" s="91">
        <v>40</v>
      </c>
      <c r="H21" s="2">
        <v>40</v>
      </c>
      <c r="I21" s="2">
        <v>40</v>
      </c>
      <c r="J21" s="2">
        <v>37</v>
      </c>
      <c r="K21" s="1">
        <f t="shared" si="5"/>
        <v>39.25</v>
      </c>
      <c r="L21" s="1">
        <f t="shared" si="0"/>
        <v>78.5</v>
      </c>
      <c r="M21" s="2">
        <v>65</v>
      </c>
      <c r="N21" s="2">
        <v>57</v>
      </c>
      <c r="O21" s="2">
        <v>75</v>
      </c>
      <c r="P21" s="2">
        <v>80</v>
      </c>
      <c r="Q21" s="1">
        <f t="shared" si="1"/>
        <v>69.25</v>
      </c>
      <c r="R21" s="5">
        <v>40</v>
      </c>
      <c r="S21" s="6">
        <f t="shared" si="6"/>
        <v>187.75</v>
      </c>
      <c r="T21" s="11" t="b">
        <f t="shared" si="2"/>
        <v>1</v>
      </c>
      <c r="U21" s="11" t="b">
        <f t="shared" si="3"/>
        <v>1</v>
      </c>
      <c r="V21" s="40" t="b">
        <f t="shared" si="7"/>
        <v>1</v>
      </c>
      <c r="W21" s="40" t="b">
        <f t="shared" si="4"/>
        <v>1</v>
      </c>
      <c r="X21" s="4"/>
    </row>
    <row r="22" spans="1:41" x14ac:dyDescent="0.3">
      <c r="A22" s="5">
        <f t="shared" si="9"/>
        <v>21</v>
      </c>
      <c r="B22" s="189" t="s">
        <v>78</v>
      </c>
      <c r="C22" s="189" t="s">
        <v>138</v>
      </c>
      <c r="D22" s="190" t="s">
        <v>75</v>
      </c>
      <c r="E22" s="190" t="s">
        <v>819</v>
      </c>
      <c r="F22" s="190" t="s">
        <v>199</v>
      </c>
      <c r="G22" s="91">
        <v>40</v>
      </c>
      <c r="H22" s="2">
        <v>38</v>
      </c>
      <c r="I22" s="2">
        <v>39</v>
      </c>
      <c r="J22" s="2">
        <v>38</v>
      </c>
      <c r="K22" s="1">
        <f t="shared" si="5"/>
        <v>38.75</v>
      </c>
      <c r="L22" s="1">
        <f t="shared" si="0"/>
        <v>77.5</v>
      </c>
      <c r="M22" s="2">
        <v>75</v>
      </c>
      <c r="N22" s="2">
        <v>74</v>
      </c>
      <c r="O22" s="2">
        <v>69</v>
      </c>
      <c r="P22" s="2">
        <v>80</v>
      </c>
      <c r="Q22" s="1">
        <f t="shared" si="1"/>
        <v>74.5</v>
      </c>
      <c r="R22" s="5">
        <v>40</v>
      </c>
      <c r="S22" s="6">
        <f t="shared" si="6"/>
        <v>192</v>
      </c>
      <c r="T22" s="11" t="b">
        <f t="shared" si="2"/>
        <v>1</v>
      </c>
      <c r="U22" s="11" t="b">
        <f t="shared" si="3"/>
        <v>1</v>
      </c>
      <c r="V22" s="40" t="b">
        <f t="shared" si="7"/>
        <v>1</v>
      </c>
      <c r="W22" s="40" t="b">
        <f t="shared" si="4"/>
        <v>1</v>
      </c>
      <c r="X22" s="4"/>
    </row>
    <row r="23" spans="1:41" x14ac:dyDescent="0.3">
      <c r="A23" s="5">
        <f t="shared" si="9"/>
        <v>22</v>
      </c>
      <c r="B23" s="189" t="s">
        <v>708</v>
      </c>
      <c r="C23" s="189" t="s">
        <v>1324</v>
      </c>
      <c r="D23" s="190" t="s">
        <v>690</v>
      </c>
      <c r="E23" s="190" t="s">
        <v>930</v>
      </c>
      <c r="F23" s="190" t="s">
        <v>200</v>
      </c>
      <c r="G23" s="91">
        <v>39</v>
      </c>
      <c r="H23" s="2">
        <v>34</v>
      </c>
      <c r="I23" s="2">
        <v>37</v>
      </c>
      <c r="J23" s="2">
        <v>38</v>
      </c>
      <c r="K23" s="1">
        <f t="shared" si="5"/>
        <v>37</v>
      </c>
      <c r="L23" s="1">
        <f t="shared" si="0"/>
        <v>74</v>
      </c>
      <c r="M23" s="2">
        <v>78</v>
      </c>
      <c r="N23" s="2">
        <v>78</v>
      </c>
      <c r="O23" s="2">
        <v>73</v>
      </c>
      <c r="P23" s="2">
        <v>80</v>
      </c>
      <c r="Q23" s="1">
        <f t="shared" si="1"/>
        <v>77.25</v>
      </c>
      <c r="R23" s="5">
        <v>40</v>
      </c>
      <c r="S23" s="6">
        <f t="shared" si="6"/>
        <v>191.25</v>
      </c>
      <c r="T23" s="11" t="b">
        <f t="shared" si="2"/>
        <v>1</v>
      </c>
      <c r="U23" s="11" t="b">
        <f t="shared" si="3"/>
        <v>1</v>
      </c>
      <c r="V23" s="40" t="b">
        <f t="shared" si="7"/>
        <v>1</v>
      </c>
      <c r="W23" s="40" t="b">
        <f t="shared" si="4"/>
        <v>1</v>
      </c>
      <c r="X23" s="4"/>
    </row>
    <row r="24" spans="1:41" x14ac:dyDescent="0.3">
      <c r="A24" s="5">
        <f t="shared" si="9"/>
        <v>23</v>
      </c>
      <c r="B24" s="189" t="s">
        <v>935</v>
      </c>
      <c r="C24" s="189" t="s">
        <v>108</v>
      </c>
      <c r="D24" s="190" t="s">
        <v>884</v>
      </c>
      <c r="E24" s="190" t="s">
        <v>934</v>
      </c>
      <c r="F24" s="190" t="s">
        <v>200</v>
      </c>
      <c r="G24" s="91">
        <v>38</v>
      </c>
      <c r="H24" s="2">
        <v>32</v>
      </c>
      <c r="I24" s="2">
        <v>37</v>
      </c>
      <c r="J24" s="2">
        <v>38</v>
      </c>
      <c r="K24" s="1">
        <f t="shared" si="5"/>
        <v>36.25</v>
      </c>
      <c r="L24" s="1">
        <f t="shared" si="0"/>
        <v>72.5</v>
      </c>
      <c r="M24" s="2">
        <v>54</v>
      </c>
      <c r="N24" s="2">
        <v>69</v>
      </c>
      <c r="O24" s="2">
        <v>78</v>
      </c>
      <c r="P24" s="2">
        <v>78</v>
      </c>
      <c r="Q24" s="1">
        <f t="shared" si="1"/>
        <v>69.75</v>
      </c>
      <c r="R24" s="5">
        <v>40</v>
      </c>
      <c r="S24" s="6">
        <f t="shared" si="6"/>
        <v>182.25</v>
      </c>
      <c r="T24" s="11" t="b">
        <f t="shared" si="2"/>
        <v>1</v>
      </c>
      <c r="U24" s="11" t="b">
        <f t="shared" si="3"/>
        <v>1</v>
      </c>
      <c r="V24" s="40" t="b">
        <f t="shared" si="7"/>
        <v>1</v>
      </c>
      <c r="W24" s="40" t="b">
        <f t="shared" si="4"/>
        <v>1</v>
      </c>
      <c r="X24" s="4"/>
    </row>
    <row r="25" spans="1:41" x14ac:dyDescent="0.3">
      <c r="A25" s="5">
        <f t="shared" si="9"/>
        <v>24</v>
      </c>
      <c r="B25" s="189" t="s">
        <v>223</v>
      </c>
      <c r="C25" s="189" t="s">
        <v>1111</v>
      </c>
      <c r="D25" s="190" t="s">
        <v>72</v>
      </c>
      <c r="E25" s="190" t="s">
        <v>222</v>
      </c>
      <c r="F25" s="190" t="s">
        <v>202</v>
      </c>
      <c r="G25" s="5">
        <v>39</v>
      </c>
      <c r="H25" s="2">
        <v>35</v>
      </c>
      <c r="I25" s="2">
        <v>35</v>
      </c>
      <c r="J25" s="2">
        <v>38</v>
      </c>
      <c r="K25" s="1">
        <f t="shared" si="5"/>
        <v>36.75</v>
      </c>
      <c r="L25" s="1">
        <f t="shared" si="0"/>
        <v>73.5</v>
      </c>
      <c r="M25" s="2">
        <v>57</v>
      </c>
      <c r="N25" s="2">
        <v>70</v>
      </c>
      <c r="O25" s="2">
        <v>78</v>
      </c>
      <c r="P25" s="2">
        <v>80</v>
      </c>
      <c r="Q25" s="1">
        <f t="shared" si="1"/>
        <v>71.25</v>
      </c>
      <c r="R25" s="5">
        <v>40</v>
      </c>
      <c r="S25" s="6">
        <f t="shared" si="6"/>
        <v>184.75</v>
      </c>
      <c r="T25" s="11" t="b">
        <f t="shared" si="2"/>
        <v>1</v>
      </c>
      <c r="U25" s="11" t="b">
        <f t="shared" si="3"/>
        <v>1</v>
      </c>
      <c r="V25" s="40" t="b">
        <f t="shared" si="7"/>
        <v>1</v>
      </c>
      <c r="W25" s="40" t="b">
        <f t="shared" si="4"/>
        <v>1</v>
      </c>
      <c r="X25" s="5"/>
      <c r="Y25" s="5"/>
      <c r="AA25" s="5"/>
      <c r="AB25" s="5"/>
      <c r="AC25" s="5"/>
      <c r="AD25" s="5"/>
      <c r="AE25" s="5"/>
      <c r="AF25" s="5"/>
      <c r="AG25" s="5"/>
      <c r="AH25" s="5"/>
      <c r="AI25" s="5"/>
      <c r="AJ25" s="5"/>
      <c r="AK25" s="5"/>
      <c r="AL25" s="5"/>
      <c r="AM25" s="5"/>
      <c r="AN25" s="5"/>
      <c r="AO25" s="5"/>
    </row>
    <row r="26" spans="1:41" x14ac:dyDescent="0.3">
      <c r="A26" s="5">
        <f t="shared" si="9"/>
        <v>25</v>
      </c>
      <c r="B26" s="189" t="s">
        <v>503</v>
      </c>
      <c r="C26" s="189" t="s">
        <v>1191</v>
      </c>
      <c r="D26" s="190" t="s">
        <v>469</v>
      </c>
      <c r="E26" s="190" t="s">
        <v>932</v>
      </c>
      <c r="F26" s="190" t="s">
        <v>202</v>
      </c>
      <c r="G26" s="91">
        <v>39</v>
      </c>
      <c r="H26" s="2">
        <v>37</v>
      </c>
      <c r="I26" s="2">
        <v>35</v>
      </c>
      <c r="J26" s="2">
        <v>38</v>
      </c>
      <c r="K26" s="1">
        <f t="shared" si="5"/>
        <v>37.25</v>
      </c>
      <c r="L26" s="1">
        <f t="shared" si="0"/>
        <v>74.5</v>
      </c>
      <c r="M26" s="2">
        <v>77</v>
      </c>
      <c r="N26" s="2">
        <v>77</v>
      </c>
      <c r="O26" s="2">
        <v>77</v>
      </c>
      <c r="P26" s="2">
        <v>80</v>
      </c>
      <c r="Q26" s="1">
        <f t="shared" si="1"/>
        <v>77.75</v>
      </c>
      <c r="R26" s="5">
        <v>40</v>
      </c>
      <c r="S26" s="6">
        <f t="shared" si="6"/>
        <v>192.25</v>
      </c>
      <c r="T26" s="11" t="b">
        <f t="shared" si="2"/>
        <v>1</v>
      </c>
      <c r="U26" s="11" t="b">
        <f t="shared" si="3"/>
        <v>1</v>
      </c>
      <c r="V26" s="40" t="b">
        <f t="shared" si="7"/>
        <v>1</v>
      </c>
      <c r="W26" s="40" t="b">
        <f t="shared" si="4"/>
        <v>1</v>
      </c>
      <c r="X26" s="4"/>
    </row>
    <row r="27" spans="1:41" x14ac:dyDescent="0.3">
      <c r="A27" s="5">
        <f t="shared" si="9"/>
        <v>26</v>
      </c>
      <c r="B27" s="189" t="s">
        <v>88</v>
      </c>
      <c r="C27" s="189" t="s">
        <v>89</v>
      </c>
      <c r="D27" s="190" t="s">
        <v>75</v>
      </c>
      <c r="E27" s="190" t="s">
        <v>817</v>
      </c>
      <c r="F27" s="190" t="s">
        <v>206</v>
      </c>
      <c r="G27" s="110"/>
      <c r="H27" s="2">
        <v>39</v>
      </c>
      <c r="I27" s="2">
        <v>35</v>
      </c>
      <c r="J27" s="2">
        <v>27</v>
      </c>
      <c r="K27" s="1">
        <f t="shared" si="5"/>
        <v>33.67</v>
      </c>
      <c r="L27" s="1">
        <f t="shared" si="0"/>
        <v>67.34</v>
      </c>
      <c r="M27" s="2">
        <v>67</v>
      </c>
      <c r="N27" s="2">
        <v>78</v>
      </c>
      <c r="O27" s="2">
        <v>76</v>
      </c>
      <c r="P27" s="2">
        <v>78</v>
      </c>
      <c r="Q27" s="1">
        <f t="shared" si="1"/>
        <v>74.75</v>
      </c>
      <c r="R27" s="5">
        <v>40</v>
      </c>
      <c r="S27" s="6">
        <f t="shared" si="6"/>
        <v>182.09</v>
      </c>
      <c r="T27" s="11" t="b">
        <f t="shared" si="2"/>
        <v>1</v>
      </c>
      <c r="U27" s="11" t="b">
        <f t="shared" si="3"/>
        <v>1</v>
      </c>
      <c r="V27" s="40" t="b">
        <f t="shared" si="7"/>
        <v>1</v>
      </c>
      <c r="W27" s="40" t="b">
        <f t="shared" si="4"/>
        <v>1</v>
      </c>
      <c r="X27" s="4"/>
    </row>
    <row r="28" spans="1:41" s="51" customFormat="1" x14ac:dyDescent="0.3">
      <c r="A28" s="5">
        <f t="shared" si="9"/>
        <v>27</v>
      </c>
      <c r="B28" s="189" t="s">
        <v>145</v>
      </c>
      <c r="C28" s="189" t="s">
        <v>1310</v>
      </c>
      <c r="D28" s="190" t="s">
        <v>950</v>
      </c>
      <c r="E28" s="190" t="s">
        <v>996</v>
      </c>
      <c r="F28" s="190" t="s">
        <v>206</v>
      </c>
      <c r="G28" s="110"/>
      <c r="H28" s="2">
        <v>38</v>
      </c>
      <c r="I28" s="2">
        <v>35</v>
      </c>
      <c r="J28" s="2">
        <v>28</v>
      </c>
      <c r="K28" s="1">
        <f t="shared" si="5"/>
        <v>33.67</v>
      </c>
      <c r="L28" s="1">
        <f t="shared" si="0"/>
        <v>67.34</v>
      </c>
      <c r="M28" s="111"/>
      <c r="N28" s="2">
        <v>69</v>
      </c>
      <c r="O28" s="2">
        <v>73</v>
      </c>
      <c r="P28" s="2">
        <v>80</v>
      </c>
      <c r="Q28" s="1">
        <f t="shared" si="1"/>
        <v>74</v>
      </c>
      <c r="R28" s="5">
        <v>40</v>
      </c>
      <c r="S28" s="6">
        <f t="shared" si="6"/>
        <v>181.34</v>
      </c>
      <c r="T28" s="11" t="b">
        <f t="shared" si="2"/>
        <v>1</v>
      </c>
      <c r="U28" s="11" t="b">
        <f t="shared" si="3"/>
        <v>1</v>
      </c>
      <c r="V28" s="40" t="b">
        <f t="shared" si="7"/>
        <v>1</v>
      </c>
      <c r="W28" s="40" t="b">
        <f t="shared" si="4"/>
        <v>1</v>
      </c>
      <c r="X28" s="4"/>
      <c r="Y28" s="4"/>
      <c r="AA28" s="4"/>
      <c r="AB28" s="4"/>
      <c r="AC28" s="4"/>
      <c r="AD28" s="4"/>
      <c r="AE28" s="4"/>
      <c r="AF28" s="4"/>
      <c r="AG28" s="4"/>
      <c r="AH28" s="4"/>
      <c r="AI28" s="4"/>
      <c r="AJ28" s="4"/>
      <c r="AK28" s="4"/>
      <c r="AL28" s="4"/>
      <c r="AM28" s="4"/>
      <c r="AN28" s="4"/>
      <c r="AO28" s="4"/>
    </row>
    <row r="29" spans="1:41" x14ac:dyDescent="0.3">
      <c r="A29" s="5">
        <f t="shared" si="9"/>
        <v>28</v>
      </c>
      <c r="B29" s="189" t="s">
        <v>767</v>
      </c>
      <c r="C29" s="189" t="s">
        <v>126</v>
      </c>
      <c r="D29" s="190" t="s">
        <v>84</v>
      </c>
      <c r="E29" s="190" t="s">
        <v>766</v>
      </c>
      <c r="F29" s="190" t="s">
        <v>207</v>
      </c>
      <c r="G29" s="91">
        <v>40</v>
      </c>
      <c r="H29" s="2">
        <v>32</v>
      </c>
      <c r="I29" s="2">
        <v>37</v>
      </c>
      <c r="J29" s="2">
        <v>40</v>
      </c>
      <c r="K29" s="1">
        <f t="shared" si="5"/>
        <v>37.25</v>
      </c>
      <c r="L29" s="1">
        <f t="shared" si="0"/>
        <v>74.5</v>
      </c>
      <c r="M29" s="2">
        <v>69</v>
      </c>
      <c r="N29" s="2">
        <v>74</v>
      </c>
      <c r="O29" s="2">
        <v>74</v>
      </c>
      <c r="P29" s="2">
        <v>78</v>
      </c>
      <c r="Q29" s="1">
        <f t="shared" si="1"/>
        <v>73.75</v>
      </c>
      <c r="R29" s="5">
        <v>40</v>
      </c>
      <c r="S29" s="6">
        <f t="shared" si="6"/>
        <v>188.25</v>
      </c>
      <c r="T29" s="11" t="b">
        <f t="shared" si="2"/>
        <v>1</v>
      </c>
      <c r="U29" s="11" t="b">
        <f t="shared" si="3"/>
        <v>1</v>
      </c>
      <c r="V29" s="40" t="b">
        <f t="shared" si="7"/>
        <v>1</v>
      </c>
      <c r="W29" s="40" t="b">
        <f t="shared" si="4"/>
        <v>1</v>
      </c>
      <c r="X29" s="4"/>
    </row>
    <row r="30" spans="1:41" x14ac:dyDescent="0.3">
      <c r="A30" s="5">
        <f t="shared" si="9"/>
        <v>29</v>
      </c>
      <c r="B30" s="189" t="s">
        <v>713</v>
      </c>
      <c r="C30" s="189" t="s">
        <v>1247</v>
      </c>
      <c r="D30" s="190" t="s">
        <v>690</v>
      </c>
      <c r="E30" s="190" t="s">
        <v>712</v>
      </c>
      <c r="F30" s="190" t="s">
        <v>207</v>
      </c>
      <c r="G30" s="91">
        <v>40</v>
      </c>
      <c r="H30" s="2">
        <v>35</v>
      </c>
      <c r="I30" s="2">
        <v>39</v>
      </c>
      <c r="J30" s="2">
        <v>40</v>
      </c>
      <c r="K30" s="1">
        <f t="shared" si="5"/>
        <v>38.5</v>
      </c>
      <c r="L30" s="1">
        <f t="shared" si="0"/>
        <v>77</v>
      </c>
      <c r="M30" s="2">
        <v>75</v>
      </c>
      <c r="N30" s="2">
        <v>76</v>
      </c>
      <c r="O30" s="2">
        <v>75</v>
      </c>
      <c r="P30" s="2">
        <v>80</v>
      </c>
      <c r="Q30" s="1">
        <f t="shared" si="1"/>
        <v>76.5</v>
      </c>
      <c r="R30" s="5">
        <v>40</v>
      </c>
      <c r="S30" s="6">
        <f t="shared" si="6"/>
        <v>193.5</v>
      </c>
      <c r="T30" s="11" t="b">
        <f t="shared" si="2"/>
        <v>1</v>
      </c>
      <c r="U30" s="11" t="b">
        <f t="shared" si="3"/>
        <v>1</v>
      </c>
      <c r="V30" s="40" t="b">
        <f t="shared" si="7"/>
        <v>1</v>
      </c>
      <c r="W30" s="40" t="b">
        <f t="shared" si="4"/>
        <v>1</v>
      </c>
      <c r="X30" s="4"/>
    </row>
    <row r="31" spans="1:41" x14ac:dyDescent="0.3">
      <c r="A31" s="5">
        <f t="shared" si="9"/>
        <v>30</v>
      </c>
      <c r="B31" s="189" t="s">
        <v>90</v>
      </c>
      <c r="C31" s="189" t="s">
        <v>91</v>
      </c>
      <c r="D31" s="190" t="s">
        <v>595</v>
      </c>
      <c r="E31" s="190" t="s">
        <v>612</v>
      </c>
      <c r="F31" s="190" t="s">
        <v>1357</v>
      </c>
      <c r="G31" s="91">
        <v>39</v>
      </c>
      <c r="H31" s="2">
        <v>38</v>
      </c>
      <c r="I31" s="2">
        <v>39</v>
      </c>
      <c r="J31" s="2">
        <v>39</v>
      </c>
      <c r="K31" s="1">
        <f t="shared" si="5"/>
        <v>38.75</v>
      </c>
      <c r="L31" s="1">
        <f t="shared" si="0"/>
        <v>77.5</v>
      </c>
      <c r="M31" s="2">
        <v>63</v>
      </c>
      <c r="N31" s="2">
        <v>69</v>
      </c>
      <c r="O31" s="2">
        <v>73</v>
      </c>
      <c r="P31" s="2">
        <v>80</v>
      </c>
      <c r="Q31" s="1">
        <f t="shared" si="1"/>
        <v>71.25</v>
      </c>
      <c r="R31" s="5">
        <v>20</v>
      </c>
      <c r="S31" s="6">
        <f t="shared" si="6"/>
        <v>168.75</v>
      </c>
      <c r="T31" s="11" t="b">
        <f t="shared" si="2"/>
        <v>1</v>
      </c>
      <c r="U31" s="11" t="b">
        <f t="shared" si="3"/>
        <v>1</v>
      </c>
      <c r="V31" s="40" t="b">
        <f t="shared" si="7"/>
        <v>0</v>
      </c>
      <c r="W31" s="40" t="b">
        <f t="shared" si="4"/>
        <v>1</v>
      </c>
      <c r="X31" s="4"/>
    </row>
    <row r="32" spans="1:41" x14ac:dyDescent="0.3">
      <c r="A32" s="5">
        <f t="shared" si="9"/>
        <v>31</v>
      </c>
      <c r="B32" s="189" t="s">
        <v>85</v>
      </c>
      <c r="C32" s="189" t="s">
        <v>114</v>
      </c>
      <c r="D32" s="190" t="s">
        <v>376</v>
      </c>
      <c r="E32" s="190" t="s">
        <v>442</v>
      </c>
      <c r="F32" s="190" t="s">
        <v>178</v>
      </c>
      <c r="G32" s="5">
        <v>40</v>
      </c>
      <c r="H32" s="2">
        <v>39</v>
      </c>
      <c r="I32" s="2">
        <v>40</v>
      </c>
      <c r="J32" s="2">
        <v>39</v>
      </c>
      <c r="K32" s="1">
        <f t="shared" si="5"/>
        <v>39.5</v>
      </c>
      <c r="L32" s="1">
        <f t="shared" si="0"/>
        <v>79</v>
      </c>
      <c r="M32" s="2">
        <v>75</v>
      </c>
      <c r="N32" s="2">
        <v>72</v>
      </c>
      <c r="O32" s="2">
        <v>71</v>
      </c>
      <c r="P32" s="7">
        <v>80</v>
      </c>
      <c r="Q32" s="1">
        <f t="shared" si="1"/>
        <v>74.5</v>
      </c>
      <c r="R32" s="5">
        <v>40</v>
      </c>
      <c r="S32" s="6">
        <f t="shared" si="6"/>
        <v>193.5</v>
      </c>
      <c r="T32" s="11" t="b">
        <f t="shared" si="2"/>
        <v>1</v>
      </c>
      <c r="U32" s="11" t="b">
        <f t="shared" si="3"/>
        <v>1</v>
      </c>
      <c r="V32" s="40" t="b">
        <f t="shared" si="7"/>
        <v>1</v>
      </c>
      <c r="W32" s="40" t="b">
        <f t="shared" si="4"/>
        <v>1</v>
      </c>
      <c r="X32" s="5"/>
      <c r="Y32" s="5"/>
      <c r="AA32" s="5"/>
      <c r="AB32" s="5"/>
      <c r="AC32" s="5"/>
      <c r="AD32" s="5"/>
      <c r="AE32" s="5"/>
      <c r="AF32" s="5"/>
      <c r="AG32" s="5"/>
      <c r="AH32" s="5"/>
      <c r="AI32" s="5"/>
      <c r="AJ32" s="5"/>
      <c r="AK32" s="5"/>
      <c r="AL32" s="5"/>
      <c r="AM32" s="5"/>
      <c r="AN32" s="5"/>
      <c r="AO32" s="5"/>
    </row>
    <row r="33" spans="1:41" x14ac:dyDescent="0.3">
      <c r="A33" s="5">
        <f t="shared" si="9"/>
        <v>32</v>
      </c>
      <c r="B33" s="189" t="s">
        <v>125</v>
      </c>
      <c r="C33" s="189" t="s">
        <v>1171</v>
      </c>
      <c r="D33" s="190" t="s">
        <v>459</v>
      </c>
      <c r="E33" s="190" t="s">
        <v>460</v>
      </c>
      <c r="F33" s="190" t="s">
        <v>178</v>
      </c>
      <c r="G33" s="5">
        <v>40</v>
      </c>
      <c r="H33" s="2">
        <v>39</v>
      </c>
      <c r="I33" s="2">
        <v>40</v>
      </c>
      <c r="J33" s="2">
        <v>40</v>
      </c>
      <c r="K33" s="1">
        <f t="shared" si="5"/>
        <v>39.75</v>
      </c>
      <c r="L33" s="1">
        <f t="shared" si="0"/>
        <v>79.5</v>
      </c>
      <c r="M33" s="2">
        <v>62</v>
      </c>
      <c r="N33" s="2">
        <v>75</v>
      </c>
      <c r="O33" s="2">
        <v>75</v>
      </c>
      <c r="P33" s="2">
        <v>80</v>
      </c>
      <c r="Q33" s="1">
        <f t="shared" si="1"/>
        <v>73</v>
      </c>
      <c r="R33" s="5">
        <v>40</v>
      </c>
      <c r="S33" s="6">
        <f t="shared" si="6"/>
        <v>192.5</v>
      </c>
      <c r="T33" s="11" t="b">
        <f t="shared" si="2"/>
        <v>1</v>
      </c>
      <c r="U33" s="11" t="b">
        <f t="shared" si="3"/>
        <v>1</v>
      </c>
      <c r="V33" s="40" t="b">
        <f t="shared" si="7"/>
        <v>1</v>
      </c>
      <c r="W33" s="40" t="b">
        <f t="shared" si="4"/>
        <v>1</v>
      </c>
      <c r="X33" s="5"/>
      <c r="Y33" s="5"/>
      <c r="AA33" s="5"/>
      <c r="AB33" s="5"/>
      <c r="AC33" s="5"/>
      <c r="AD33" s="5"/>
      <c r="AE33" s="5"/>
      <c r="AF33" s="5"/>
      <c r="AG33" s="5"/>
      <c r="AH33" s="5"/>
      <c r="AI33" s="5"/>
      <c r="AJ33" s="5"/>
      <c r="AK33" s="5"/>
      <c r="AL33" s="5"/>
      <c r="AM33" s="5"/>
      <c r="AN33" s="5"/>
      <c r="AO33" s="5"/>
    </row>
    <row r="34" spans="1:41" x14ac:dyDescent="0.3">
      <c r="A34" s="5">
        <f t="shared" si="9"/>
        <v>33</v>
      </c>
      <c r="B34" s="189" t="s">
        <v>927</v>
      </c>
      <c r="C34" s="189" t="s">
        <v>1292</v>
      </c>
      <c r="D34" s="190" t="s">
        <v>884</v>
      </c>
      <c r="E34" s="190" t="s">
        <v>926</v>
      </c>
      <c r="F34" s="190" t="s">
        <v>178</v>
      </c>
      <c r="G34" s="91">
        <v>39</v>
      </c>
      <c r="H34" s="2">
        <v>38</v>
      </c>
      <c r="I34" s="2">
        <v>39</v>
      </c>
      <c r="J34" s="2">
        <v>40</v>
      </c>
      <c r="K34" s="1">
        <f t="shared" si="5"/>
        <v>39</v>
      </c>
      <c r="L34" s="1">
        <f t="shared" si="0"/>
        <v>78</v>
      </c>
      <c r="M34" s="2">
        <v>73</v>
      </c>
      <c r="N34" s="2">
        <v>78</v>
      </c>
      <c r="O34" s="2">
        <v>79</v>
      </c>
      <c r="P34" s="2">
        <v>80</v>
      </c>
      <c r="Q34" s="1">
        <f t="shared" si="1"/>
        <v>77.5</v>
      </c>
      <c r="R34" s="5">
        <v>40</v>
      </c>
      <c r="S34" s="6">
        <f t="shared" si="6"/>
        <v>195.5</v>
      </c>
      <c r="T34" s="11" t="b">
        <f t="shared" si="2"/>
        <v>1</v>
      </c>
      <c r="U34" s="11" t="b">
        <f t="shared" si="3"/>
        <v>1</v>
      </c>
      <c r="V34" s="40" t="b">
        <f t="shared" si="7"/>
        <v>1</v>
      </c>
      <c r="W34" s="40" t="b">
        <f t="shared" si="4"/>
        <v>1</v>
      </c>
      <c r="X34" s="4"/>
    </row>
    <row r="35" spans="1:41" x14ac:dyDescent="0.3">
      <c r="A35" s="5">
        <f t="shared" si="9"/>
        <v>34</v>
      </c>
      <c r="B35" s="189" t="s">
        <v>115</v>
      </c>
      <c r="C35" s="189" t="s">
        <v>116</v>
      </c>
      <c r="D35" s="190" t="s">
        <v>573</v>
      </c>
      <c r="E35" s="190" t="s">
        <v>584</v>
      </c>
      <c r="F35" s="190" t="s">
        <v>178</v>
      </c>
      <c r="G35" s="91">
        <v>40</v>
      </c>
      <c r="H35" s="2">
        <v>39</v>
      </c>
      <c r="I35" s="2">
        <v>40</v>
      </c>
      <c r="J35" s="2">
        <v>40</v>
      </c>
      <c r="K35" s="1">
        <f t="shared" si="5"/>
        <v>39.75</v>
      </c>
      <c r="L35" s="1">
        <f t="shared" si="0"/>
        <v>79.5</v>
      </c>
      <c r="M35" s="2">
        <v>55</v>
      </c>
      <c r="N35" s="2">
        <v>71</v>
      </c>
      <c r="O35" s="2">
        <v>67</v>
      </c>
      <c r="P35" s="2">
        <v>80</v>
      </c>
      <c r="Q35" s="1">
        <f t="shared" si="1"/>
        <v>68.25</v>
      </c>
      <c r="R35" s="5">
        <v>40</v>
      </c>
      <c r="S35" s="6">
        <f t="shared" si="6"/>
        <v>187.75</v>
      </c>
      <c r="T35" s="11" t="b">
        <f t="shared" si="2"/>
        <v>1</v>
      </c>
      <c r="U35" s="11" t="b">
        <f t="shared" si="3"/>
        <v>1</v>
      </c>
      <c r="V35" s="40" t="b">
        <f t="shared" si="7"/>
        <v>1</v>
      </c>
      <c r="W35" s="40" t="b">
        <f t="shared" si="4"/>
        <v>1</v>
      </c>
      <c r="X35" s="4"/>
    </row>
    <row r="36" spans="1:41" x14ac:dyDescent="0.3">
      <c r="A36" s="5">
        <f t="shared" ref="A36:A51" si="10">A35+1</f>
        <v>35</v>
      </c>
      <c r="B36" s="189" t="s">
        <v>1211</v>
      </c>
      <c r="C36" s="189" t="s">
        <v>140</v>
      </c>
      <c r="D36" s="190" t="s">
        <v>516</v>
      </c>
      <c r="E36" s="190" t="s">
        <v>557</v>
      </c>
      <c r="F36" s="190" t="s">
        <v>178</v>
      </c>
      <c r="G36" s="91">
        <v>40</v>
      </c>
      <c r="H36" s="2">
        <v>39</v>
      </c>
      <c r="I36" s="2">
        <v>39</v>
      </c>
      <c r="J36" s="2">
        <v>40</v>
      </c>
      <c r="K36" s="1">
        <f t="shared" si="5"/>
        <v>39.5</v>
      </c>
      <c r="L36" s="1">
        <f t="shared" si="0"/>
        <v>79</v>
      </c>
      <c r="M36" s="2">
        <v>63</v>
      </c>
      <c r="N36" s="2">
        <v>68</v>
      </c>
      <c r="O36" s="2">
        <v>66</v>
      </c>
      <c r="P36" s="2">
        <v>80</v>
      </c>
      <c r="Q36" s="1">
        <f t="shared" si="1"/>
        <v>69.25</v>
      </c>
      <c r="R36" s="5">
        <v>40</v>
      </c>
      <c r="S36" s="6">
        <f t="shared" si="6"/>
        <v>188.25</v>
      </c>
      <c r="T36" s="11" t="b">
        <f t="shared" si="2"/>
        <v>1</v>
      </c>
      <c r="U36" s="11" t="b">
        <f t="shared" si="3"/>
        <v>1</v>
      </c>
      <c r="V36" s="40" t="b">
        <f t="shared" si="7"/>
        <v>1</v>
      </c>
      <c r="W36" s="40" t="b">
        <f t="shared" si="4"/>
        <v>1</v>
      </c>
      <c r="X36" s="4"/>
    </row>
    <row r="37" spans="1:41" x14ac:dyDescent="0.3">
      <c r="A37" s="5">
        <f t="shared" si="10"/>
        <v>36</v>
      </c>
      <c r="B37" s="189" t="s">
        <v>816</v>
      </c>
      <c r="C37" s="189" t="s">
        <v>137</v>
      </c>
      <c r="D37" s="190" t="s">
        <v>75</v>
      </c>
      <c r="E37" s="190" t="s">
        <v>815</v>
      </c>
      <c r="F37" s="190" t="s">
        <v>178</v>
      </c>
      <c r="G37" s="91">
        <v>39</v>
      </c>
      <c r="H37" s="2">
        <v>38</v>
      </c>
      <c r="I37" s="2">
        <v>39</v>
      </c>
      <c r="J37" s="2">
        <v>40</v>
      </c>
      <c r="K37" s="1">
        <f t="shared" si="5"/>
        <v>39</v>
      </c>
      <c r="L37" s="1">
        <f t="shared" si="0"/>
        <v>78</v>
      </c>
      <c r="M37" s="2">
        <v>53</v>
      </c>
      <c r="N37" s="2">
        <v>58</v>
      </c>
      <c r="O37" s="2">
        <v>69</v>
      </c>
      <c r="P37" s="2">
        <v>80</v>
      </c>
      <c r="Q37" s="1">
        <f t="shared" si="1"/>
        <v>65</v>
      </c>
      <c r="R37" s="5">
        <v>40</v>
      </c>
      <c r="S37" s="6">
        <f t="shared" si="6"/>
        <v>183</v>
      </c>
      <c r="T37" s="11" t="b">
        <f t="shared" si="2"/>
        <v>1</v>
      </c>
      <c r="U37" s="11" t="b">
        <f t="shared" si="3"/>
        <v>1</v>
      </c>
      <c r="V37" s="40" t="b">
        <f t="shared" si="7"/>
        <v>1</v>
      </c>
      <c r="W37" s="40" t="b">
        <f t="shared" si="4"/>
        <v>1</v>
      </c>
      <c r="X37" s="4"/>
    </row>
    <row r="38" spans="1:41" x14ac:dyDescent="0.3">
      <c r="A38" s="5">
        <f t="shared" si="10"/>
        <v>37</v>
      </c>
      <c r="B38" s="189" t="s">
        <v>78</v>
      </c>
      <c r="C38" s="189" t="s">
        <v>1166</v>
      </c>
      <c r="D38" s="190" t="s">
        <v>376</v>
      </c>
      <c r="E38" s="190" t="s">
        <v>445</v>
      </c>
      <c r="F38" s="190" t="s">
        <v>178</v>
      </c>
      <c r="G38" s="91">
        <v>40</v>
      </c>
      <c r="H38" s="2">
        <v>39</v>
      </c>
      <c r="I38" s="2">
        <v>40</v>
      </c>
      <c r="J38" s="2">
        <v>40</v>
      </c>
      <c r="K38" s="1">
        <f t="shared" si="5"/>
        <v>39.75</v>
      </c>
      <c r="L38" s="1">
        <f t="shared" si="0"/>
        <v>79.5</v>
      </c>
      <c r="M38" s="2">
        <v>67</v>
      </c>
      <c r="N38" s="2">
        <v>74</v>
      </c>
      <c r="O38" s="2">
        <v>79</v>
      </c>
      <c r="P38" s="2">
        <v>80</v>
      </c>
      <c r="Q38" s="1">
        <f t="shared" si="1"/>
        <v>75</v>
      </c>
      <c r="R38" s="5">
        <v>40</v>
      </c>
      <c r="S38" s="6">
        <f t="shared" si="6"/>
        <v>194.5</v>
      </c>
      <c r="T38" s="11" t="b">
        <f t="shared" si="2"/>
        <v>1</v>
      </c>
      <c r="U38" s="11" t="b">
        <f t="shared" si="3"/>
        <v>1</v>
      </c>
      <c r="V38" s="40" t="b">
        <f t="shared" si="7"/>
        <v>1</v>
      </c>
      <c r="W38" s="40" t="b">
        <f t="shared" si="4"/>
        <v>1</v>
      </c>
      <c r="X38" s="4"/>
    </row>
    <row r="39" spans="1:41" x14ac:dyDescent="0.3">
      <c r="A39" s="5">
        <f t="shared" si="10"/>
        <v>38</v>
      </c>
      <c r="B39" s="189" t="s">
        <v>231</v>
      </c>
      <c r="C39" s="189" t="s">
        <v>1115</v>
      </c>
      <c r="D39" s="190" t="s">
        <v>72</v>
      </c>
      <c r="E39" s="190" t="s">
        <v>230</v>
      </c>
      <c r="F39" s="190" t="s">
        <v>178</v>
      </c>
      <c r="G39" s="91">
        <v>39</v>
      </c>
      <c r="H39" s="2">
        <v>38</v>
      </c>
      <c r="I39" s="2">
        <v>38</v>
      </c>
      <c r="J39" s="2">
        <v>40</v>
      </c>
      <c r="K39" s="1">
        <f t="shared" si="5"/>
        <v>38.75</v>
      </c>
      <c r="L39" s="1">
        <f t="shared" si="0"/>
        <v>77.5</v>
      </c>
      <c r="M39" s="2">
        <v>62</v>
      </c>
      <c r="N39" s="2">
        <v>68</v>
      </c>
      <c r="O39" s="2">
        <v>72</v>
      </c>
      <c r="P39" s="2">
        <v>80</v>
      </c>
      <c r="Q39" s="1">
        <f t="shared" si="1"/>
        <v>70.5</v>
      </c>
      <c r="R39" s="5">
        <v>40</v>
      </c>
      <c r="S39" s="6">
        <f t="shared" si="6"/>
        <v>188</v>
      </c>
      <c r="T39" s="11" t="b">
        <f t="shared" si="2"/>
        <v>1</v>
      </c>
      <c r="U39" s="11" t="b">
        <f t="shared" si="3"/>
        <v>1</v>
      </c>
      <c r="V39" s="40" t="b">
        <f t="shared" si="7"/>
        <v>1</v>
      </c>
      <c r="W39" s="40" t="b">
        <f t="shared" si="4"/>
        <v>1</v>
      </c>
      <c r="X39" s="4"/>
    </row>
    <row r="40" spans="1:41" x14ac:dyDescent="0.3">
      <c r="A40" s="5">
        <f t="shared" si="10"/>
        <v>39</v>
      </c>
      <c r="B40" s="189" t="s">
        <v>110</v>
      </c>
      <c r="C40" s="189" t="s">
        <v>111</v>
      </c>
      <c r="D40" s="190" t="s">
        <v>573</v>
      </c>
      <c r="E40" s="190" t="s">
        <v>586</v>
      </c>
      <c r="F40" s="190" t="s">
        <v>178</v>
      </c>
      <c r="G40" s="91">
        <v>39</v>
      </c>
      <c r="H40" s="2">
        <v>37</v>
      </c>
      <c r="I40" s="2">
        <v>40</v>
      </c>
      <c r="J40" s="2">
        <v>40</v>
      </c>
      <c r="K40" s="1">
        <f t="shared" si="5"/>
        <v>39</v>
      </c>
      <c r="L40" s="1">
        <f t="shared" si="0"/>
        <v>78</v>
      </c>
      <c r="M40" s="2">
        <v>74</v>
      </c>
      <c r="N40" s="2">
        <v>78</v>
      </c>
      <c r="O40" s="2">
        <v>76</v>
      </c>
      <c r="P40" s="2">
        <v>80</v>
      </c>
      <c r="Q40" s="1">
        <f t="shared" si="1"/>
        <v>77</v>
      </c>
      <c r="R40" s="5">
        <v>40</v>
      </c>
      <c r="S40" s="6">
        <f t="shared" si="6"/>
        <v>195</v>
      </c>
      <c r="T40" s="11" t="b">
        <f t="shared" si="2"/>
        <v>1</v>
      </c>
      <c r="U40" s="11" t="b">
        <f t="shared" si="3"/>
        <v>1</v>
      </c>
      <c r="V40" s="40" t="b">
        <f t="shared" si="7"/>
        <v>1</v>
      </c>
      <c r="W40" s="40" t="b">
        <f t="shared" si="4"/>
        <v>1</v>
      </c>
      <c r="X40" s="4"/>
    </row>
    <row r="41" spans="1:41" x14ac:dyDescent="0.3">
      <c r="A41" s="5">
        <f t="shared" si="10"/>
        <v>40</v>
      </c>
      <c r="B41" s="189" t="s">
        <v>463</v>
      </c>
      <c r="C41" s="189" t="s">
        <v>1172</v>
      </c>
      <c r="D41" s="190" t="s">
        <v>459</v>
      </c>
      <c r="E41" s="190" t="s">
        <v>462</v>
      </c>
      <c r="F41" s="190" t="s">
        <v>178</v>
      </c>
      <c r="G41" s="91">
        <v>40</v>
      </c>
      <c r="H41" s="2">
        <v>39</v>
      </c>
      <c r="I41" s="2">
        <v>38</v>
      </c>
      <c r="J41" s="2">
        <v>39</v>
      </c>
      <c r="K41" s="1">
        <f t="shared" si="5"/>
        <v>39</v>
      </c>
      <c r="L41" s="1">
        <f t="shared" si="0"/>
        <v>78</v>
      </c>
      <c r="M41" s="2">
        <v>57</v>
      </c>
      <c r="N41" s="2">
        <v>59</v>
      </c>
      <c r="O41" s="2">
        <v>77</v>
      </c>
      <c r="P41" s="2">
        <v>80</v>
      </c>
      <c r="Q41" s="1">
        <f t="shared" si="1"/>
        <v>68.25</v>
      </c>
      <c r="R41" s="5">
        <v>40</v>
      </c>
      <c r="S41" s="6">
        <f t="shared" si="6"/>
        <v>186.25</v>
      </c>
      <c r="T41" s="11" t="b">
        <f t="shared" si="2"/>
        <v>1</v>
      </c>
      <c r="U41" s="11" t="b">
        <f t="shared" si="3"/>
        <v>1</v>
      </c>
      <c r="V41" s="40" t="b">
        <f t="shared" si="7"/>
        <v>1</v>
      </c>
      <c r="W41" s="40" t="b">
        <f t="shared" si="4"/>
        <v>1</v>
      </c>
      <c r="X41" s="4"/>
    </row>
    <row r="42" spans="1:41" x14ac:dyDescent="0.3">
      <c r="A42" s="5">
        <f t="shared" si="10"/>
        <v>41</v>
      </c>
      <c r="B42" s="189" t="s">
        <v>678</v>
      </c>
      <c r="C42" s="189" t="s">
        <v>1238</v>
      </c>
      <c r="D42" s="190" t="s">
        <v>666</v>
      </c>
      <c r="E42" s="190" t="s">
        <v>677</v>
      </c>
      <c r="F42" s="190" t="s">
        <v>178</v>
      </c>
      <c r="G42" s="91">
        <v>40</v>
      </c>
      <c r="H42" s="2">
        <v>39</v>
      </c>
      <c r="I42" s="2">
        <v>39</v>
      </c>
      <c r="J42" s="2">
        <v>40</v>
      </c>
      <c r="K42" s="1">
        <f t="shared" si="5"/>
        <v>39.5</v>
      </c>
      <c r="L42" s="1">
        <f t="shared" si="0"/>
        <v>79</v>
      </c>
      <c r="M42" s="2">
        <v>61</v>
      </c>
      <c r="N42" s="2">
        <v>72</v>
      </c>
      <c r="O42" s="2">
        <v>74</v>
      </c>
      <c r="P42" s="2">
        <v>80</v>
      </c>
      <c r="Q42" s="1">
        <f t="shared" si="1"/>
        <v>71.75</v>
      </c>
      <c r="R42" s="5">
        <v>40</v>
      </c>
      <c r="S42" s="6">
        <f t="shared" si="6"/>
        <v>190.75</v>
      </c>
      <c r="T42" s="11" t="b">
        <f t="shared" si="2"/>
        <v>1</v>
      </c>
      <c r="U42" s="11" t="b">
        <f t="shared" si="3"/>
        <v>1</v>
      </c>
      <c r="V42" s="40" t="b">
        <f t="shared" si="7"/>
        <v>1</v>
      </c>
      <c r="W42" s="40" t="b">
        <f t="shared" si="4"/>
        <v>1</v>
      </c>
      <c r="X42" s="4"/>
    </row>
    <row r="43" spans="1:41" x14ac:dyDescent="0.3">
      <c r="A43" s="5">
        <f t="shared" si="10"/>
        <v>42</v>
      </c>
      <c r="B43" s="189" t="s">
        <v>365</v>
      </c>
      <c r="C43" s="189" t="s">
        <v>1145</v>
      </c>
      <c r="D43" s="190" t="s">
        <v>323</v>
      </c>
      <c r="E43" s="190" t="s">
        <v>364</v>
      </c>
      <c r="F43" s="190" t="s">
        <v>1358</v>
      </c>
      <c r="G43" s="91">
        <v>40</v>
      </c>
      <c r="H43" s="2">
        <v>39</v>
      </c>
      <c r="I43" s="2">
        <v>40</v>
      </c>
      <c r="J43" s="2">
        <v>39</v>
      </c>
      <c r="K43" s="1">
        <f t="shared" si="5"/>
        <v>39.5</v>
      </c>
      <c r="L43" s="1">
        <f t="shared" si="0"/>
        <v>79</v>
      </c>
      <c r="M43" s="2">
        <v>59</v>
      </c>
      <c r="N43" s="2">
        <v>77</v>
      </c>
      <c r="O43" s="2">
        <v>79</v>
      </c>
      <c r="P43" s="2">
        <v>80</v>
      </c>
      <c r="Q43" s="1">
        <f t="shared" si="1"/>
        <v>73.75</v>
      </c>
      <c r="R43" s="5">
        <v>20</v>
      </c>
      <c r="S43" s="6">
        <f t="shared" si="6"/>
        <v>172.75</v>
      </c>
      <c r="T43" s="11" t="b">
        <f t="shared" si="2"/>
        <v>1</v>
      </c>
      <c r="U43" s="11" t="b">
        <f t="shared" si="3"/>
        <v>1</v>
      </c>
      <c r="V43" s="40" t="b">
        <f t="shared" si="7"/>
        <v>0</v>
      </c>
      <c r="W43" s="40" t="b">
        <f t="shared" si="4"/>
        <v>1</v>
      </c>
      <c r="X43" s="4"/>
    </row>
    <row r="44" spans="1:41" s="5" customFormat="1" x14ac:dyDescent="0.3">
      <c r="A44" s="5">
        <f t="shared" si="10"/>
        <v>43</v>
      </c>
      <c r="B44" s="189" t="s">
        <v>361</v>
      </c>
      <c r="C44" s="189" t="s">
        <v>1143</v>
      </c>
      <c r="D44" s="190" t="s">
        <v>323</v>
      </c>
      <c r="E44" s="190" t="s">
        <v>360</v>
      </c>
      <c r="F44" s="193" t="s">
        <v>182</v>
      </c>
      <c r="G44" s="91">
        <v>40</v>
      </c>
      <c r="H44" s="2">
        <v>40</v>
      </c>
      <c r="I44" s="2">
        <v>40</v>
      </c>
      <c r="J44" s="2">
        <v>39</v>
      </c>
      <c r="K44" s="1">
        <f t="shared" si="5"/>
        <v>39.75</v>
      </c>
      <c r="L44" s="1">
        <f t="shared" si="0"/>
        <v>79.5</v>
      </c>
      <c r="M44" s="2">
        <v>76</v>
      </c>
      <c r="N44" s="2">
        <v>74</v>
      </c>
      <c r="O44" s="2">
        <v>77</v>
      </c>
      <c r="P44" s="7">
        <v>80</v>
      </c>
      <c r="Q44" s="1">
        <f t="shared" si="1"/>
        <v>76.75</v>
      </c>
      <c r="R44" s="91">
        <v>0</v>
      </c>
      <c r="S44" s="6">
        <f t="shared" si="6"/>
        <v>156.25</v>
      </c>
      <c r="T44" s="11" t="b">
        <f t="shared" si="2"/>
        <v>1</v>
      </c>
      <c r="U44" s="11" t="b">
        <f t="shared" si="3"/>
        <v>1</v>
      </c>
      <c r="V44" s="40" t="b">
        <f t="shared" si="7"/>
        <v>0</v>
      </c>
      <c r="W44" s="40" t="b">
        <f t="shared" si="4"/>
        <v>1</v>
      </c>
      <c r="X44" s="4"/>
      <c r="Y44" s="4"/>
      <c r="AA44" s="4"/>
      <c r="AB44" s="4"/>
      <c r="AC44" s="4"/>
      <c r="AD44" s="4"/>
      <c r="AE44" s="4"/>
      <c r="AF44" s="4"/>
      <c r="AG44" s="4"/>
      <c r="AH44" s="4"/>
      <c r="AI44" s="4"/>
      <c r="AJ44" s="4"/>
      <c r="AK44" s="4"/>
      <c r="AL44" s="4"/>
      <c r="AM44" s="4"/>
      <c r="AN44" s="4"/>
      <c r="AO44" s="4"/>
    </row>
    <row r="45" spans="1:41" ht="14.4" customHeight="1" x14ac:dyDescent="0.3">
      <c r="A45" s="5">
        <f t="shared" si="10"/>
        <v>44</v>
      </c>
      <c r="B45" s="189" t="s">
        <v>1095</v>
      </c>
      <c r="C45" s="189" t="s">
        <v>1110</v>
      </c>
      <c r="D45" s="190" t="s">
        <v>72</v>
      </c>
      <c r="E45" s="190" t="s">
        <v>218</v>
      </c>
      <c r="F45" s="190" t="s">
        <v>182</v>
      </c>
      <c r="G45" s="5">
        <v>39</v>
      </c>
      <c r="H45" s="2">
        <v>39</v>
      </c>
      <c r="I45" s="2">
        <v>38</v>
      </c>
      <c r="J45" s="2">
        <v>40</v>
      </c>
      <c r="K45" s="1">
        <f t="shared" si="5"/>
        <v>39</v>
      </c>
      <c r="L45" s="1">
        <f t="shared" si="0"/>
        <v>78</v>
      </c>
      <c r="M45" s="2">
        <v>53</v>
      </c>
      <c r="N45" s="2">
        <v>66</v>
      </c>
      <c r="O45" s="2">
        <v>64</v>
      </c>
      <c r="P45" s="2">
        <v>80</v>
      </c>
      <c r="Q45" s="1">
        <f t="shared" si="1"/>
        <v>65.75</v>
      </c>
      <c r="R45" s="5">
        <v>40</v>
      </c>
      <c r="S45" s="6">
        <f t="shared" si="6"/>
        <v>183.75</v>
      </c>
      <c r="T45" s="11" t="b">
        <f t="shared" si="2"/>
        <v>1</v>
      </c>
      <c r="U45" s="11" t="b">
        <f t="shared" si="3"/>
        <v>1</v>
      </c>
      <c r="V45" s="40" t="b">
        <f t="shared" si="7"/>
        <v>1</v>
      </c>
      <c r="W45" s="40" t="b">
        <f t="shared" si="4"/>
        <v>1</v>
      </c>
      <c r="X45" s="5"/>
      <c r="Y45" s="5"/>
      <c r="AA45" s="5"/>
      <c r="AB45" s="5"/>
      <c r="AC45" s="5"/>
      <c r="AD45" s="5"/>
      <c r="AE45" s="5"/>
      <c r="AF45" s="5"/>
      <c r="AG45" s="5"/>
      <c r="AH45" s="5"/>
      <c r="AI45" s="5"/>
      <c r="AJ45" s="5"/>
      <c r="AK45" s="5"/>
      <c r="AL45" s="5"/>
      <c r="AM45" s="5"/>
      <c r="AN45" s="5"/>
      <c r="AO45" s="5"/>
    </row>
    <row r="46" spans="1:41" ht="14.4" customHeight="1" x14ac:dyDescent="0.3">
      <c r="A46" s="5">
        <f t="shared" si="10"/>
        <v>45</v>
      </c>
      <c r="B46" s="189" t="s">
        <v>676</v>
      </c>
      <c r="C46" s="189" t="s">
        <v>130</v>
      </c>
      <c r="D46" s="190" t="s">
        <v>666</v>
      </c>
      <c r="E46" s="190" t="s">
        <v>675</v>
      </c>
      <c r="F46" s="190" t="s">
        <v>182</v>
      </c>
      <c r="G46" s="91">
        <v>38</v>
      </c>
      <c r="H46" s="2">
        <v>39</v>
      </c>
      <c r="I46" s="2">
        <v>39</v>
      </c>
      <c r="J46" s="2">
        <v>38</v>
      </c>
      <c r="K46" s="1">
        <f t="shared" si="5"/>
        <v>38.5</v>
      </c>
      <c r="L46" s="1">
        <f t="shared" si="0"/>
        <v>77</v>
      </c>
      <c r="M46" s="2">
        <v>58</v>
      </c>
      <c r="N46" s="2">
        <v>0</v>
      </c>
      <c r="O46" s="2">
        <v>66</v>
      </c>
      <c r="P46" s="7">
        <v>73</v>
      </c>
      <c r="Q46" s="1">
        <f t="shared" si="1"/>
        <v>49.25</v>
      </c>
      <c r="R46" s="91">
        <v>20</v>
      </c>
      <c r="S46" s="6">
        <f t="shared" si="6"/>
        <v>146.25</v>
      </c>
      <c r="T46" s="11" t="b">
        <f t="shared" si="2"/>
        <v>1</v>
      </c>
      <c r="U46" s="11" t="b">
        <f t="shared" si="3"/>
        <v>0</v>
      </c>
      <c r="V46" s="40" t="b">
        <f t="shared" si="7"/>
        <v>0</v>
      </c>
      <c r="W46" s="40" t="b">
        <f t="shared" si="4"/>
        <v>1</v>
      </c>
      <c r="X46" s="4"/>
    </row>
    <row r="47" spans="1:41" s="5" customFormat="1" x14ac:dyDescent="0.3">
      <c r="A47" s="5">
        <f t="shared" si="10"/>
        <v>46</v>
      </c>
      <c r="B47" s="189" t="s">
        <v>288</v>
      </c>
      <c r="C47" s="189" t="s">
        <v>1112</v>
      </c>
      <c r="D47" s="190" t="s">
        <v>246</v>
      </c>
      <c r="E47" s="190" t="s">
        <v>287</v>
      </c>
      <c r="F47" s="190" t="s">
        <v>182</v>
      </c>
      <c r="G47" s="91">
        <v>40</v>
      </c>
      <c r="H47" s="2">
        <v>40</v>
      </c>
      <c r="I47" s="2">
        <v>40</v>
      </c>
      <c r="J47" s="2">
        <v>40</v>
      </c>
      <c r="K47" s="1">
        <f t="shared" si="5"/>
        <v>40</v>
      </c>
      <c r="L47" s="1">
        <f t="shared" si="0"/>
        <v>80</v>
      </c>
      <c r="M47" s="2">
        <v>68</v>
      </c>
      <c r="N47" s="2">
        <v>72</v>
      </c>
      <c r="O47" s="2">
        <v>79</v>
      </c>
      <c r="P47" s="2">
        <v>80</v>
      </c>
      <c r="Q47" s="1">
        <f t="shared" si="1"/>
        <v>74.75</v>
      </c>
      <c r="R47" s="5">
        <v>40</v>
      </c>
      <c r="S47" s="6">
        <f t="shared" si="6"/>
        <v>194.75</v>
      </c>
      <c r="T47" s="11" t="b">
        <f t="shared" si="2"/>
        <v>1</v>
      </c>
      <c r="U47" s="11" t="b">
        <f t="shared" si="3"/>
        <v>1</v>
      </c>
      <c r="V47" s="40" t="b">
        <f t="shared" si="7"/>
        <v>1</v>
      </c>
      <c r="W47" s="40" t="b">
        <f t="shared" si="4"/>
        <v>1</v>
      </c>
      <c r="X47" s="4"/>
      <c r="Y47" s="4"/>
      <c r="AA47" s="4"/>
      <c r="AB47" s="4"/>
      <c r="AC47" s="4"/>
      <c r="AD47" s="4"/>
      <c r="AE47" s="4"/>
      <c r="AF47" s="4"/>
      <c r="AG47" s="4"/>
      <c r="AH47" s="4"/>
      <c r="AI47" s="4"/>
      <c r="AJ47" s="4"/>
      <c r="AK47" s="4"/>
      <c r="AL47" s="4"/>
      <c r="AM47" s="4"/>
      <c r="AN47" s="4"/>
      <c r="AO47" s="4"/>
    </row>
    <row r="48" spans="1:41" x14ac:dyDescent="0.3">
      <c r="A48" s="5">
        <f t="shared" si="10"/>
        <v>47</v>
      </c>
      <c r="B48" s="189" t="s">
        <v>933</v>
      </c>
      <c r="C48" s="189" t="s">
        <v>205</v>
      </c>
      <c r="D48" s="190" t="s">
        <v>884</v>
      </c>
      <c r="E48" s="190" t="s">
        <v>932</v>
      </c>
      <c r="F48" s="190" t="s">
        <v>182</v>
      </c>
      <c r="G48" s="91">
        <v>39</v>
      </c>
      <c r="H48" s="2">
        <v>39</v>
      </c>
      <c r="I48" s="2">
        <v>40</v>
      </c>
      <c r="J48" s="2">
        <v>39</v>
      </c>
      <c r="K48" s="1">
        <f t="shared" si="5"/>
        <v>39.25</v>
      </c>
      <c r="L48" s="1">
        <f t="shared" si="0"/>
        <v>78.5</v>
      </c>
      <c r="M48" s="2">
        <v>68</v>
      </c>
      <c r="N48" s="2">
        <v>67</v>
      </c>
      <c r="O48" s="2">
        <v>70</v>
      </c>
      <c r="P48" s="2">
        <v>80</v>
      </c>
      <c r="Q48" s="1">
        <f t="shared" si="1"/>
        <v>71.25</v>
      </c>
      <c r="R48" s="5">
        <v>40</v>
      </c>
      <c r="S48" s="6">
        <f t="shared" si="6"/>
        <v>189.75</v>
      </c>
      <c r="T48" s="11" t="b">
        <f t="shared" si="2"/>
        <v>1</v>
      </c>
      <c r="U48" s="11" t="b">
        <f t="shared" si="3"/>
        <v>1</v>
      </c>
      <c r="V48" s="40" t="b">
        <f t="shared" si="7"/>
        <v>1</v>
      </c>
      <c r="W48" s="40" t="b">
        <f t="shared" si="4"/>
        <v>1</v>
      </c>
      <c r="X48" s="4"/>
    </row>
    <row r="49" spans="1:41" x14ac:dyDescent="0.3">
      <c r="A49" s="5">
        <f t="shared" si="10"/>
        <v>48</v>
      </c>
      <c r="B49" s="189" t="s">
        <v>657</v>
      </c>
      <c r="C49" s="189" t="s">
        <v>195</v>
      </c>
      <c r="D49" s="190" t="s">
        <v>639</v>
      </c>
      <c r="E49" s="190" t="s">
        <v>656</v>
      </c>
      <c r="F49" s="190" t="s">
        <v>182</v>
      </c>
      <c r="G49" s="91">
        <v>38</v>
      </c>
      <c r="H49" s="2">
        <v>39</v>
      </c>
      <c r="I49" s="2">
        <v>40</v>
      </c>
      <c r="J49" s="2">
        <v>39</v>
      </c>
      <c r="K49" s="1">
        <f t="shared" si="5"/>
        <v>39</v>
      </c>
      <c r="L49" s="1">
        <f t="shared" si="0"/>
        <v>78</v>
      </c>
      <c r="M49" s="2">
        <v>61</v>
      </c>
      <c r="N49" s="2">
        <v>66</v>
      </c>
      <c r="O49" s="2">
        <v>74</v>
      </c>
      <c r="P49" s="2">
        <v>78</v>
      </c>
      <c r="Q49" s="1">
        <f t="shared" si="1"/>
        <v>69.75</v>
      </c>
      <c r="R49" s="5">
        <v>30</v>
      </c>
      <c r="S49" s="6">
        <f t="shared" si="6"/>
        <v>177.75</v>
      </c>
      <c r="T49" s="11" t="b">
        <f t="shared" si="2"/>
        <v>1</v>
      </c>
      <c r="U49" s="11" t="b">
        <f t="shared" si="3"/>
        <v>1</v>
      </c>
      <c r="V49" s="40" t="b">
        <f t="shared" si="7"/>
        <v>0</v>
      </c>
      <c r="W49" s="40" t="b">
        <f t="shared" si="4"/>
        <v>1</v>
      </c>
      <c r="X49" s="4"/>
    </row>
    <row r="50" spans="1:41" x14ac:dyDescent="0.3">
      <c r="A50" s="5">
        <f t="shared" si="10"/>
        <v>49</v>
      </c>
      <c r="B50" s="189" t="s">
        <v>937</v>
      </c>
      <c r="C50" s="189" t="s">
        <v>116</v>
      </c>
      <c r="D50" s="190" t="s">
        <v>884</v>
      </c>
      <c r="E50" s="190" t="s">
        <v>936</v>
      </c>
      <c r="F50" s="190" t="s">
        <v>182</v>
      </c>
      <c r="G50" s="91">
        <v>37</v>
      </c>
      <c r="H50" s="2">
        <v>39</v>
      </c>
      <c r="I50" s="2">
        <v>38</v>
      </c>
      <c r="J50" s="2">
        <v>40</v>
      </c>
      <c r="K50" s="1">
        <f t="shared" si="5"/>
        <v>38.5</v>
      </c>
      <c r="L50" s="1">
        <f t="shared" si="0"/>
        <v>77</v>
      </c>
      <c r="M50" s="2">
        <v>61</v>
      </c>
      <c r="N50" s="2">
        <v>72</v>
      </c>
      <c r="O50" s="2">
        <v>75</v>
      </c>
      <c r="P50" s="2">
        <v>80</v>
      </c>
      <c r="Q50" s="1">
        <f t="shared" si="1"/>
        <v>72</v>
      </c>
      <c r="R50" s="5">
        <v>30</v>
      </c>
      <c r="S50" s="6">
        <f t="shared" si="6"/>
        <v>179</v>
      </c>
      <c r="T50" s="11" t="b">
        <f t="shared" si="2"/>
        <v>1</v>
      </c>
      <c r="U50" s="11" t="b">
        <f t="shared" si="3"/>
        <v>1</v>
      </c>
      <c r="V50" s="40" t="b">
        <f t="shared" si="7"/>
        <v>0</v>
      </c>
      <c r="W50" s="40" t="b">
        <f t="shared" si="4"/>
        <v>1</v>
      </c>
      <c r="X50" s="4"/>
    </row>
    <row r="51" spans="1:41" x14ac:dyDescent="0.3">
      <c r="A51" s="5">
        <f t="shared" si="10"/>
        <v>50</v>
      </c>
      <c r="B51" s="189" t="s">
        <v>450</v>
      </c>
      <c r="C51" s="189" t="s">
        <v>1325</v>
      </c>
      <c r="D51" s="190" t="s">
        <v>376</v>
      </c>
      <c r="E51" s="190" t="s">
        <v>449</v>
      </c>
      <c r="F51" s="190" t="s">
        <v>182</v>
      </c>
      <c r="G51" s="91">
        <v>40</v>
      </c>
      <c r="H51" s="2">
        <v>39</v>
      </c>
      <c r="I51" s="2">
        <v>40</v>
      </c>
      <c r="J51" s="2">
        <v>40</v>
      </c>
      <c r="K51" s="1">
        <f t="shared" si="5"/>
        <v>39.75</v>
      </c>
      <c r="L51" s="1">
        <f t="shared" si="0"/>
        <v>79.5</v>
      </c>
      <c r="M51" s="2">
        <v>77</v>
      </c>
      <c r="N51" s="2">
        <v>69</v>
      </c>
      <c r="O51" s="2">
        <v>77</v>
      </c>
      <c r="P51" s="2">
        <v>80</v>
      </c>
      <c r="Q51" s="1">
        <f t="shared" si="1"/>
        <v>75.75</v>
      </c>
      <c r="R51" s="5">
        <v>40</v>
      </c>
      <c r="S51" s="6">
        <f t="shared" si="6"/>
        <v>195.25</v>
      </c>
      <c r="T51" s="11" t="b">
        <f t="shared" si="2"/>
        <v>1</v>
      </c>
      <c r="U51" s="11" t="b">
        <f t="shared" si="3"/>
        <v>1</v>
      </c>
      <c r="V51" s="40" t="b">
        <f t="shared" si="7"/>
        <v>1</v>
      </c>
      <c r="W51" s="40" t="b">
        <f t="shared" si="4"/>
        <v>1</v>
      </c>
      <c r="X51" s="4"/>
    </row>
    <row r="52" spans="1:41" x14ac:dyDescent="0.3">
      <c r="A52" s="5">
        <f t="shared" ref="A52:A67" si="11">A51+1</f>
        <v>51</v>
      </c>
      <c r="B52" s="189" t="s">
        <v>1004</v>
      </c>
      <c r="C52" s="189" t="s">
        <v>99</v>
      </c>
      <c r="D52" s="190" t="s">
        <v>950</v>
      </c>
      <c r="E52" s="190" t="s">
        <v>926</v>
      </c>
      <c r="F52" s="190" t="s">
        <v>182</v>
      </c>
      <c r="G52" s="91">
        <v>39</v>
      </c>
      <c r="H52" s="2">
        <v>40</v>
      </c>
      <c r="I52" s="2">
        <v>40</v>
      </c>
      <c r="J52" s="2">
        <v>38</v>
      </c>
      <c r="K52" s="1">
        <f t="shared" si="5"/>
        <v>39.25</v>
      </c>
      <c r="L52" s="1">
        <f t="shared" si="0"/>
        <v>78.5</v>
      </c>
      <c r="M52" s="2">
        <v>73</v>
      </c>
      <c r="N52" s="2">
        <v>75</v>
      </c>
      <c r="O52" s="2">
        <v>79</v>
      </c>
      <c r="P52" s="2">
        <v>78</v>
      </c>
      <c r="Q52" s="1">
        <f t="shared" si="1"/>
        <v>76.25</v>
      </c>
      <c r="R52" s="5">
        <v>20</v>
      </c>
      <c r="S52" s="6">
        <f t="shared" si="6"/>
        <v>174.75</v>
      </c>
      <c r="T52" s="11" t="b">
        <f t="shared" si="2"/>
        <v>1</v>
      </c>
      <c r="U52" s="11" t="b">
        <f t="shared" si="3"/>
        <v>1</v>
      </c>
      <c r="V52" s="40" t="b">
        <f t="shared" si="7"/>
        <v>0</v>
      </c>
      <c r="W52" s="40" t="b">
        <f t="shared" si="4"/>
        <v>1</v>
      </c>
      <c r="X52" s="4"/>
    </row>
    <row r="53" spans="1:41" x14ac:dyDescent="0.3">
      <c r="A53" s="5">
        <f t="shared" si="11"/>
        <v>52</v>
      </c>
      <c r="B53" s="189" t="s">
        <v>150</v>
      </c>
      <c r="C53" s="189" t="s">
        <v>151</v>
      </c>
      <c r="D53" s="190" t="s">
        <v>573</v>
      </c>
      <c r="E53" s="190" t="s">
        <v>585</v>
      </c>
      <c r="F53" s="190" t="s">
        <v>169</v>
      </c>
      <c r="G53" s="91">
        <v>39</v>
      </c>
      <c r="H53" s="2">
        <v>27</v>
      </c>
      <c r="I53" s="2">
        <v>39</v>
      </c>
      <c r="J53" s="2">
        <v>40</v>
      </c>
      <c r="K53" s="1">
        <f t="shared" si="5"/>
        <v>36.25</v>
      </c>
      <c r="L53" s="1">
        <f t="shared" si="0"/>
        <v>72.5</v>
      </c>
      <c r="M53" s="2">
        <v>51</v>
      </c>
      <c r="N53" s="2">
        <v>76</v>
      </c>
      <c r="O53" s="2">
        <v>77</v>
      </c>
      <c r="P53" s="2">
        <v>80</v>
      </c>
      <c r="Q53" s="1">
        <f t="shared" si="1"/>
        <v>71</v>
      </c>
      <c r="R53" s="5">
        <v>40</v>
      </c>
      <c r="S53" s="6">
        <f t="shared" si="6"/>
        <v>183.5</v>
      </c>
      <c r="T53" s="11" t="b">
        <f t="shared" si="2"/>
        <v>1</v>
      </c>
      <c r="U53" s="11" t="b">
        <f t="shared" si="3"/>
        <v>1</v>
      </c>
      <c r="V53" s="40" t="b">
        <f t="shared" si="7"/>
        <v>1</v>
      </c>
      <c r="W53" s="40" t="b">
        <f t="shared" si="4"/>
        <v>1</v>
      </c>
      <c r="X53" s="4"/>
    </row>
    <row r="54" spans="1:41" s="5" customFormat="1" x14ac:dyDescent="0.3">
      <c r="A54" s="5">
        <f t="shared" si="11"/>
        <v>53</v>
      </c>
      <c r="B54" s="189" t="s">
        <v>507</v>
      </c>
      <c r="C54" s="189" t="s">
        <v>1193</v>
      </c>
      <c r="D54" s="190" t="s">
        <v>469</v>
      </c>
      <c r="E54" s="190" t="s">
        <v>506</v>
      </c>
      <c r="F54" s="190" t="s">
        <v>169</v>
      </c>
      <c r="G54" s="91">
        <v>39</v>
      </c>
      <c r="H54" s="2">
        <v>22</v>
      </c>
      <c r="I54" s="2">
        <v>33</v>
      </c>
      <c r="J54" s="2">
        <v>37</v>
      </c>
      <c r="K54" s="1">
        <f t="shared" si="5"/>
        <v>32.75</v>
      </c>
      <c r="L54" s="1">
        <f t="shared" si="0"/>
        <v>65.5</v>
      </c>
      <c r="M54" s="2">
        <v>73</v>
      </c>
      <c r="N54" s="2">
        <v>69</v>
      </c>
      <c r="O54" s="2">
        <v>61</v>
      </c>
      <c r="P54" s="2">
        <v>76</v>
      </c>
      <c r="Q54" s="1">
        <f t="shared" si="1"/>
        <v>69.75</v>
      </c>
      <c r="R54" s="5">
        <v>40</v>
      </c>
      <c r="S54" s="6">
        <f t="shared" si="6"/>
        <v>175.25</v>
      </c>
      <c r="T54" s="11" t="b">
        <f t="shared" si="2"/>
        <v>1</v>
      </c>
      <c r="U54" s="11" t="b">
        <f t="shared" si="3"/>
        <v>1</v>
      </c>
      <c r="V54" s="40" t="b">
        <f t="shared" si="7"/>
        <v>1</v>
      </c>
      <c r="W54" s="40" t="b">
        <f t="shared" si="4"/>
        <v>1</v>
      </c>
      <c r="X54" s="4"/>
      <c r="Y54" s="4"/>
      <c r="AA54" s="4"/>
      <c r="AB54" s="4"/>
      <c r="AC54" s="4"/>
      <c r="AD54" s="4"/>
      <c r="AE54" s="4"/>
      <c r="AF54" s="4"/>
      <c r="AG54" s="4"/>
      <c r="AH54" s="4"/>
      <c r="AI54" s="4"/>
      <c r="AJ54" s="4"/>
      <c r="AK54" s="4"/>
      <c r="AL54" s="4"/>
      <c r="AM54" s="4"/>
      <c r="AN54" s="4"/>
      <c r="AO54" s="4"/>
    </row>
    <row r="55" spans="1:41" x14ac:dyDescent="0.3">
      <c r="A55" s="5">
        <f t="shared" si="11"/>
        <v>54</v>
      </c>
      <c r="B55" s="189" t="s">
        <v>493</v>
      </c>
      <c r="C55" s="189" t="s">
        <v>1187</v>
      </c>
      <c r="D55" s="190" t="s">
        <v>469</v>
      </c>
      <c r="E55" s="190" t="s">
        <v>492</v>
      </c>
      <c r="F55" s="190" t="s">
        <v>1352</v>
      </c>
      <c r="G55" s="5">
        <v>40</v>
      </c>
      <c r="H55" s="2">
        <v>32</v>
      </c>
      <c r="I55" s="2">
        <v>40</v>
      </c>
      <c r="J55" s="2">
        <v>39</v>
      </c>
      <c r="K55" s="1">
        <f t="shared" si="5"/>
        <v>37.75</v>
      </c>
      <c r="L55" s="1">
        <f t="shared" si="0"/>
        <v>75.5</v>
      </c>
      <c r="M55" s="2">
        <v>75</v>
      </c>
      <c r="N55" s="2">
        <v>72</v>
      </c>
      <c r="O55" s="2">
        <v>78</v>
      </c>
      <c r="P55" s="2">
        <v>80</v>
      </c>
      <c r="Q55" s="1">
        <f t="shared" si="1"/>
        <v>76.25</v>
      </c>
      <c r="R55" s="5">
        <v>40</v>
      </c>
      <c r="S55" s="6">
        <f t="shared" si="6"/>
        <v>191.75</v>
      </c>
      <c r="T55" s="11" t="b">
        <f t="shared" si="2"/>
        <v>1</v>
      </c>
      <c r="U55" s="11" t="b">
        <f t="shared" si="3"/>
        <v>1</v>
      </c>
      <c r="V55" s="40" t="b">
        <f t="shared" si="7"/>
        <v>1</v>
      </c>
      <c r="W55" s="40" t="b">
        <f t="shared" si="4"/>
        <v>1</v>
      </c>
      <c r="X55" s="5"/>
      <c r="Y55" s="5"/>
      <c r="AA55" s="5"/>
      <c r="AB55" s="5"/>
      <c r="AC55" s="5"/>
      <c r="AD55" s="5"/>
      <c r="AE55" s="5"/>
      <c r="AF55" s="5"/>
      <c r="AG55" s="5"/>
      <c r="AH55" s="5"/>
      <c r="AI55" s="5"/>
      <c r="AJ55" s="5"/>
      <c r="AK55" s="5"/>
      <c r="AL55" s="5"/>
      <c r="AM55" s="5"/>
      <c r="AN55" s="5"/>
      <c r="AO55" s="5"/>
    </row>
    <row r="56" spans="1:41" x14ac:dyDescent="0.3">
      <c r="A56" s="5">
        <f t="shared" si="11"/>
        <v>55</v>
      </c>
      <c r="B56" s="189" t="s">
        <v>1113</v>
      </c>
      <c r="C56" s="189" t="s">
        <v>82</v>
      </c>
      <c r="D56" s="190" t="s">
        <v>72</v>
      </c>
      <c r="E56" s="190" t="s">
        <v>225</v>
      </c>
      <c r="F56" s="190" t="s">
        <v>1352</v>
      </c>
      <c r="G56" s="91">
        <v>38</v>
      </c>
      <c r="H56" s="2">
        <v>22</v>
      </c>
      <c r="I56" s="2">
        <v>37</v>
      </c>
      <c r="J56" s="2">
        <v>39</v>
      </c>
      <c r="K56" s="1">
        <f t="shared" si="5"/>
        <v>34</v>
      </c>
      <c r="L56" s="1">
        <f t="shared" si="0"/>
        <v>68</v>
      </c>
      <c r="M56" s="2">
        <v>56</v>
      </c>
      <c r="N56" s="2">
        <v>56</v>
      </c>
      <c r="O56" s="2">
        <v>71</v>
      </c>
      <c r="P56" s="2">
        <v>76</v>
      </c>
      <c r="Q56" s="1">
        <f t="shared" si="1"/>
        <v>64.75</v>
      </c>
      <c r="R56" s="5">
        <v>40</v>
      </c>
      <c r="S56" s="6">
        <f t="shared" si="6"/>
        <v>172.75</v>
      </c>
      <c r="T56" s="11" t="b">
        <f t="shared" si="2"/>
        <v>1</v>
      </c>
      <c r="U56" s="11" t="b">
        <f t="shared" si="3"/>
        <v>1</v>
      </c>
      <c r="V56" s="40" t="b">
        <f t="shared" si="7"/>
        <v>1</v>
      </c>
      <c r="W56" s="40" t="b">
        <f t="shared" si="4"/>
        <v>1</v>
      </c>
      <c r="X56" s="4"/>
    </row>
    <row r="57" spans="1:41" x14ac:dyDescent="0.3">
      <c r="A57" s="5">
        <f t="shared" si="11"/>
        <v>56</v>
      </c>
      <c r="B57" s="189" t="s">
        <v>1003</v>
      </c>
      <c r="C57" s="189" t="s">
        <v>133</v>
      </c>
      <c r="D57" s="190" t="s">
        <v>950</v>
      </c>
      <c r="E57" s="190" t="s">
        <v>1002</v>
      </c>
      <c r="F57" s="190" t="s">
        <v>1352</v>
      </c>
      <c r="G57" s="91">
        <v>39</v>
      </c>
      <c r="H57" s="2">
        <v>37</v>
      </c>
      <c r="I57" s="2">
        <v>38</v>
      </c>
      <c r="J57" s="2">
        <v>40</v>
      </c>
      <c r="K57" s="1">
        <f t="shared" si="5"/>
        <v>38.5</v>
      </c>
      <c r="L57" s="1">
        <f t="shared" si="0"/>
        <v>77</v>
      </c>
      <c r="M57" s="2">
        <v>69</v>
      </c>
      <c r="N57" s="2">
        <v>68</v>
      </c>
      <c r="O57" s="2">
        <v>73</v>
      </c>
      <c r="P57" s="2">
        <v>80</v>
      </c>
      <c r="Q57" s="1">
        <f t="shared" si="1"/>
        <v>72.5</v>
      </c>
      <c r="R57" s="5">
        <v>40</v>
      </c>
      <c r="S57" s="6">
        <f t="shared" si="6"/>
        <v>189.5</v>
      </c>
      <c r="T57" s="11" t="b">
        <f t="shared" si="2"/>
        <v>1</v>
      </c>
      <c r="U57" s="11" t="b">
        <f t="shared" si="3"/>
        <v>1</v>
      </c>
      <c r="V57" s="40" t="b">
        <f t="shared" si="7"/>
        <v>1</v>
      </c>
      <c r="W57" s="40" t="b">
        <f t="shared" si="4"/>
        <v>1</v>
      </c>
      <c r="X57" s="4"/>
    </row>
    <row r="58" spans="1:41" x14ac:dyDescent="0.3">
      <c r="A58" s="5">
        <f t="shared" si="11"/>
        <v>57</v>
      </c>
      <c r="B58" s="189" t="s">
        <v>939</v>
      </c>
      <c r="C58" s="189" t="s">
        <v>116</v>
      </c>
      <c r="D58" s="190" t="s">
        <v>884</v>
      </c>
      <c r="E58" s="190" t="s">
        <v>938</v>
      </c>
      <c r="F58" s="190" t="s">
        <v>1352</v>
      </c>
      <c r="G58" s="91">
        <v>39</v>
      </c>
      <c r="H58" s="2">
        <v>31</v>
      </c>
      <c r="I58" s="2">
        <v>37</v>
      </c>
      <c r="J58" s="2">
        <v>40</v>
      </c>
      <c r="K58" s="1">
        <f t="shared" si="5"/>
        <v>36.75</v>
      </c>
      <c r="L58" s="1">
        <f t="shared" si="0"/>
        <v>73.5</v>
      </c>
      <c r="M58" s="2">
        <v>66</v>
      </c>
      <c r="N58" s="2">
        <v>66</v>
      </c>
      <c r="O58" s="2">
        <v>67</v>
      </c>
      <c r="P58" s="2">
        <v>79</v>
      </c>
      <c r="Q58" s="1">
        <f t="shared" si="1"/>
        <v>69.5</v>
      </c>
      <c r="R58" s="5">
        <v>40</v>
      </c>
      <c r="S58" s="6">
        <f t="shared" si="6"/>
        <v>183</v>
      </c>
      <c r="T58" s="11" t="b">
        <f t="shared" si="2"/>
        <v>1</v>
      </c>
      <c r="U58" s="11" t="b">
        <f t="shared" si="3"/>
        <v>1</v>
      </c>
      <c r="V58" s="40" t="b">
        <f t="shared" si="7"/>
        <v>1</v>
      </c>
      <c r="W58" s="40" t="b">
        <f t="shared" si="4"/>
        <v>1</v>
      </c>
      <c r="X58" s="4"/>
    </row>
    <row r="59" spans="1:41" x14ac:dyDescent="0.3">
      <c r="A59" s="5">
        <f t="shared" si="11"/>
        <v>58</v>
      </c>
      <c r="B59" s="189" t="s">
        <v>1327</v>
      </c>
      <c r="C59" s="189" t="s">
        <v>106</v>
      </c>
      <c r="D59" s="190" t="s">
        <v>469</v>
      </c>
      <c r="E59" s="190" t="s">
        <v>496</v>
      </c>
      <c r="F59" s="190" t="s">
        <v>171</v>
      </c>
      <c r="G59" s="2">
        <v>40</v>
      </c>
      <c r="H59" s="2">
        <v>31</v>
      </c>
      <c r="I59" s="2">
        <v>37</v>
      </c>
      <c r="J59" s="2">
        <v>40</v>
      </c>
      <c r="K59" s="1">
        <f t="shared" si="5"/>
        <v>37</v>
      </c>
      <c r="L59" s="1">
        <f t="shared" si="0"/>
        <v>74</v>
      </c>
      <c r="M59" s="2">
        <v>68</v>
      </c>
      <c r="N59" s="2">
        <v>75</v>
      </c>
      <c r="O59" s="2">
        <v>72</v>
      </c>
      <c r="P59" s="2">
        <v>79</v>
      </c>
      <c r="Q59" s="1">
        <f t="shared" si="1"/>
        <v>73.5</v>
      </c>
      <c r="R59" s="5">
        <v>40</v>
      </c>
      <c r="S59" s="6">
        <f t="shared" si="6"/>
        <v>187.5</v>
      </c>
      <c r="T59" s="11" t="b">
        <f t="shared" si="2"/>
        <v>1</v>
      </c>
      <c r="U59" s="11" t="b">
        <f t="shared" si="3"/>
        <v>1</v>
      </c>
      <c r="V59" s="40" t="b">
        <f t="shared" si="7"/>
        <v>1</v>
      </c>
      <c r="W59" s="40" t="b">
        <f t="shared" si="4"/>
        <v>1</v>
      </c>
      <c r="X59" s="51"/>
      <c r="Y59" s="51"/>
      <c r="AA59" s="51"/>
      <c r="AB59" s="51"/>
      <c r="AC59" s="51"/>
      <c r="AD59" s="51"/>
      <c r="AE59" s="51"/>
      <c r="AF59" s="51"/>
      <c r="AG59" s="51"/>
      <c r="AH59" s="51"/>
      <c r="AI59" s="51"/>
      <c r="AJ59" s="51"/>
      <c r="AK59" s="51"/>
      <c r="AL59" s="51"/>
      <c r="AM59" s="51"/>
      <c r="AN59" s="51"/>
      <c r="AO59" s="51"/>
    </row>
    <row r="60" spans="1:41" x14ac:dyDescent="0.3">
      <c r="A60" s="5">
        <f t="shared" si="11"/>
        <v>59</v>
      </c>
      <c r="B60" s="189" t="s">
        <v>501</v>
      </c>
      <c r="C60" s="189" t="s">
        <v>1190</v>
      </c>
      <c r="D60" s="190" t="s">
        <v>469</v>
      </c>
      <c r="E60" s="190" t="s">
        <v>500</v>
      </c>
      <c r="F60" s="190" t="s">
        <v>1353</v>
      </c>
      <c r="G60" s="91">
        <v>38</v>
      </c>
      <c r="H60" s="2">
        <v>28</v>
      </c>
      <c r="I60" s="2">
        <v>36</v>
      </c>
      <c r="J60" s="2">
        <v>39</v>
      </c>
      <c r="K60" s="1">
        <f t="shared" si="5"/>
        <v>35.25</v>
      </c>
      <c r="L60" s="1">
        <f t="shared" si="0"/>
        <v>70.5</v>
      </c>
      <c r="M60" s="2">
        <v>68</v>
      </c>
      <c r="N60" s="2">
        <v>64</v>
      </c>
      <c r="O60" s="2">
        <v>67</v>
      </c>
      <c r="P60" s="2">
        <v>77</v>
      </c>
      <c r="Q60" s="1">
        <f t="shared" si="1"/>
        <v>69</v>
      </c>
      <c r="R60" s="5">
        <v>20</v>
      </c>
      <c r="S60" s="6">
        <f t="shared" si="6"/>
        <v>159.5</v>
      </c>
      <c r="T60" s="11" t="b">
        <f t="shared" si="2"/>
        <v>1</v>
      </c>
      <c r="U60" s="11" t="b">
        <f t="shared" si="3"/>
        <v>1</v>
      </c>
      <c r="V60" s="40" t="b">
        <f t="shared" si="7"/>
        <v>0</v>
      </c>
      <c r="W60" s="40" t="b">
        <f t="shared" si="4"/>
        <v>1</v>
      </c>
      <c r="X60" s="4"/>
    </row>
    <row r="61" spans="1:41" x14ac:dyDescent="0.3">
      <c r="A61" s="5">
        <f t="shared" si="11"/>
        <v>60</v>
      </c>
      <c r="B61" s="189" t="s">
        <v>146</v>
      </c>
      <c r="C61" s="189" t="s">
        <v>95</v>
      </c>
      <c r="D61" s="190" t="s">
        <v>690</v>
      </c>
      <c r="E61" s="190" t="s">
        <v>711</v>
      </c>
      <c r="F61" s="190" t="s">
        <v>1353</v>
      </c>
      <c r="G61" s="91">
        <v>38</v>
      </c>
      <c r="H61" s="2">
        <v>27</v>
      </c>
      <c r="I61" s="2">
        <v>37</v>
      </c>
      <c r="J61" s="2">
        <v>40</v>
      </c>
      <c r="K61" s="1">
        <f t="shared" si="5"/>
        <v>35.5</v>
      </c>
      <c r="L61" s="1">
        <f t="shared" si="0"/>
        <v>71</v>
      </c>
      <c r="M61" s="2">
        <v>50</v>
      </c>
      <c r="N61" s="2">
        <v>64</v>
      </c>
      <c r="O61" s="2">
        <v>76</v>
      </c>
      <c r="P61" s="2">
        <v>78</v>
      </c>
      <c r="Q61" s="1">
        <f t="shared" si="1"/>
        <v>67</v>
      </c>
      <c r="R61" s="5">
        <v>40</v>
      </c>
      <c r="S61" s="6">
        <f t="shared" si="6"/>
        <v>178</v>
      </c>
      <c r="T61" s="11" t="b">
        <f t="shared" si="2"/>
        <v>1</v>
      </c>
      <c r="U61" s="11" t="b">
        <f t="shared" si="3"/>
        <v>1</v>
      </c>
      <c r="V61" s="40" t="b">
        <f t="shared" si="7"/>
        <v>1</v>
      </c>
      <c r="W61" s="40" t="b">
        <f t="shared" si="4"/>
        <v>1</v>
      </c>
      <c r="X61" s="4"/>
    </row>
    <row r="62" spans="1:41" x14ac:dyDescent="0.3">
      <c r="A62" s="5">
        <f t="shared" si="11"/>
        <v>61</v>
      </c>
      <c r="B62" s="189" t="s">
        <v>167</v>
      </c>
      <c r="C62" s="189" t="s">
        <v>1192</v>
      </c>
      <c r="D62" s="190" t="s">
        <v>469</v>
      </c>
      <c r="E62" s="190" t="s">
        <v>504</v>
      </c>
      <c r="F62" s="190" t="s">
        <v>1353</v>
      </c>
      <c r="G62" s="91">
        <v>39</v>
      </c>
      <c r="H62" s="2">
        <v>29</v>
      </c>
      <c r="I62" s="2">
        <v>37</v>
      </c>
      <c r="J62" s="2">
        <v>40</v>
      </c>
      <c r="K62" s="1">
        <f t="shared" si="5"/>
        <v>36.25</v>
      </c>
      <c r="L62" s="1">
        <f t="shared" si="0"/>
        <v>72.5</v>
      </c>
      <c r="M62" s="2">
        <v>67</v>
      </c>
      <c r="N62" s="2">
        <v>68</v>
      </c>
      <c r="O62" s="2">
        <v>68</v>
      </c>
      <c r="P62" s="2">
        <v>80</v>
      </c>
      <c r="Q62" s="1">
        <f t="shared" si="1"/>
        <v>70.75</v>
      </c>
      <c r="R62" s="5">
        <v>40</v>
      </c>
      <c r="S62" s="6">
        <f t="shared" si="6"/>
        <v>183.25</v>
      </c>
      <c r="T62" s="11" t="b">
        <f t="shared" si="2"/>
        <v>1</v>
      </c>
      <c r="U62" s="11" t="b">
        <f t="shared" si="3"/>
        <v>1</v>
      </c>
      <c r="V62" s="40" t="b">
        <f t="shared" si="7"/>
        <v>1</v>
      </c>
      <c r="W62" s="40" t="b">
        <f t="shared" si="4"/>
        <v>1</v>
      </c>
      <c r="X62" s="4"/>
    </row>
    <row r="63" spans="1:41" x14ac:dyDescent="0.3">
      <c r="A63" s="5">
        <f t="shared" si="11"/>
        <v>62</v>
      </c>
      <c r="B63" s="189" t="s">
        <v>923</v>
      </c>
      <c r="C63" s="189" t="s">
        <v>97</v>
      </c>
      <c r="D63" s="190" t="s">
        <v>884</v>
      </c>
      <c r="E63" s="190" t="s">
        <v>922</v>
      </c>
      <c r="F63" s="190" t="s">
        <v>1354</v>
      </c>
      <c r="G63" s="5">
        <v>37</v>
      </c>
      <c r="H63" s="2">
        <v>18</v>
      </c>
      <c r="I63" s="2">
        <v>34</v>
      </c>
      <c r="J63" s="2">
        <v>38</v>
      </c>
      <c r="K63" s="1">
        <f t="shared" si="5"/>
        <v>31.75</v>
      </c>
      <c r="L63" s="1">
        <f t="shared" si="0"/>
        <v>63.5</v>
      </c>
      <c r="M63" s="2">
        <v>30</v>
      </c>
      <c r="N63" s="2">
        <v>50</v>
      </c>
      <c r="O63" s="2">
        <v>71</v>
      </c>
      <c r="P63" s="2">
        <v>80</v>
      </c>
      <c r="Q63" s="1">
        <f t="shared" si="1"/>
        <v>57.75</v>
      </c>
      <c r="R63" s="5">
        <v>40</v>
      </c>
      <c r="S63" s="6">
        <f t="shared" si="6"/>
        <v>161.25</v>
      </c>
      <c r="T63" s="11" t="b">
        <f t="shared" si="2"/>
        <v>1</v>
      </c>
      <c r="U63" s="11" t="b">
        <f t="shared" si="3"/>
        <v>1</v>
      </c>
      <c r="V63" s="40" t="b">
        <f t="shared" si="7"/>
        <v>1</v>
      </c>
      <c r="W63" s="40" t="b">
        <f t="shared" si="4"/>
        <v>1</v>
      </c>
      <c r="X63" s="5"/>
      <c r="Y63" s="5"/>
      <c r="AA63" s="5"/>
      <c r="AB63" s="5"/>
      <c r="AC63" s="5"/>
      <c r="AD63" s="5"/>
      <c r="AE63" s="5"/>
      <c r="AF63" s="5"/>
      <c r="AG63" s="5"/>
      <c r="AH63" s="5"/>
      <c r="AI63" s="5"/>
      <c r="AJ63" s="5"/>
      <c r="AK63" s="5"/>
      <c r="AL63" s="5"/>
      <c r="AM63" s="5"/>
      <c r="AN63" s="5"/>
      <c r="AO63" s="5"/>
    </row>
    <row r="64" spans="1:41" x14ac:dyDescent="0.3">
      <c r="A64" s="5">
        <f t="shared" si="11"/>
        <v>63</v>
      </c>
      <c r="B64" s="189" t="s">
        <v>1229</v>
      </c>
      <c r="C64" s="189" t="s">
        <v>1230</v>
      </c>
      <c r="D64" s="190" t="s">
        <v>639</v>
      </c>
      <c r="E64" s="190" t="s">
        <v>652</v>
      </c>
      <c r="F64" s="190" t="s">
        <v>1354</v>
      </c>
      <c r="G64" s="5">
        <v>40</v>
      </c>
      <c r="H64" s="2">
        <v>29</v>
      </c>
      <c r="I64" s="2">
        <v>37</v>
      </c>
      <c r="J64" s="2">
        <v>40</v>
      </c>
      <c r="K64" s="1">
        <f t="shared" si="5"/>
        <v>36.5</v>
      </c>
      <c r="L64" s="1">
        <f t="shared" si="0"/>
        <v>73</v>
      </c>
      <c r="M64" s="2">
        <v>77</v>
      </c>
      <c r="N64" s="2">
        <v>74</v>
      </c>
      <c r="O64" s="2">
        <v>77</v>
      </c>
      <c r="P64" s="2">
        <v>80</v>
      </c>
      <c r="Q64" s="1">
        <f t="shared" si="1"/>
        <v>77</v>
      </c>
      <c r="R64" s="5">
        <v>40</v>
      </c>
      <c r="S64" s="6">
        <f t="shared" si="6"/>
        <v>190</v>
      </c>
      <c r="T64" s="11" t="b">
        <f t="shared" si="2"/>
        <v>1</v>
      </c>
      <c r="U64" s="11" t="b">
        <f t="shared" si="3"/>
        <v>1</v>
      </c>
      <c r="V64" s="40" t="b">
        <f t="shared" si="7"/>
        <v>1</v>
      </c>
      <c r="W64" s="40" t="b">
        <f t="shared" si="4"/>
        <v>1</v>
      </c>
      <c r="X64" s="5"/>
      <c r="Y64" s="5"/>
      <c r="AA64" s="5"/>
      <c r="AB64" s="5"/>
      <c r="AC64" s="5"/>
      <c r="AD64" s="5"/>
      <c r="AE64" s="5"/>
      <c r="AF64" s="5"/>
      <c r="AG64" s="5"/>
      <c r="AH64" s="5"/>
      <c r="AI64" s="5"/>
      <c r="AJ64" s="5"/>
      <c r="AK64" s="5"/>
      <c r="AL64" s="5"/>
      <c r="AM64" s="5"/>
      <c r="AN64" s="5"/>
      <c r="AO64" s="5"/>
    </row>
    <row r="65" spans="1:41" x14ac:dyDescent="0.3">
      <c r="A65" s="5">
        <f t="shared" si="11"/>
        <v>64</v>
      </c>
      <c r="B65" s="189" t="s">
        <v>1001</v>
      </c>
      <c r="C65" s="189" t="s">
        <v>638</v>
      </c>
      <c r="D65" s="190" t="s">
        <v>950</v>
      </c>
      <c r="E65" s="190" t="s">
        <v>1000</v>
      </c>
      <c r="F65" s="190" t="s">
        <v>1354</v>
      </c>
      <c r="G65" s="91">
        <v>40</v>
      </c>
      <c r="H65" s="2">
        <v>23</v>
      </c>
      <c r="I65" s="2">
        <v>35</v>
      </c>
      <c r="J65" s="2">
        <v>39</v>
      </c>
      <c r="K65" s="1">
        <f t="shared" si="5"/>
        <v>34.25</v>
      </c>
      <c r="L65" s="1">
        <f t="shared" si="0"/>
        <v>68.5</v>
      </c>
      <c r="M65" s="2">
        <v>64</v>
      </c>
      <c r="N65" s="2">
        <v>69</v>
      </c>
      <c r="O65" s="2">
        <v>68</v>
      </c>
      <c r="P65" s="2">
        <v>77</v>
      </c>
      <c r="Q65" s="1">
        <f t="shared" si="1"/>
        <v>69.5</v>
      </c>
      <c r="R65" s="5">
        <v>40</v>
      </c>
      <c r="S65" s="6">
        <f t="shared" si="6"/>
        <v>178</v>
      </c>
      <c r="T65" s="11" t="b">
        <f t="shared" si="2"/>
        <v>1</v>
      </c>
      <c r="U65" s="11" t="b">
        <f t="shared" si="3"/>
        <v>1</v>
      </c>
      <c r="V65" s="40" t="b">
        <f t="shared" si="7"/>
        <v>1</v>
      </c>
      <c r="W65" s="40" t="b">
        <f t="shared" si="4"/>
        <v>1</v>
      </c>
      <c r="X65" s="4"/>
    </row>
    <row r="66" spans="1:41" x14ac:dyDescent="0.3">
      <c r="A66" s="5">
        <f t="shared" si="11"/>
        <v>65</v>
      </c>
      <c r="B66" s="189" t="s">
        <v>495</v>
      </c>
      <c r="C66" s="189" t="s">
        <v>172</v>
      </c>
      <c r="D66" s="190" t="s">
        <v>469</v>
      </c>
      <c r="E66" s="190" t="s">
        <v>494</v>
      </c>
      <c r="F66" s="190" t="s">
        <v>174</v>
      </c>
      <c r="G66" s="91">
        <v>39</v>
      </c>
      <c r="H66" s="2">
        <v>31</v>
      </c>
      <c r="I66" s="2">
        <v>35</v>
      </c>
      <c r="J66" s="2">
        <v>40</v>
      </c>
      <c r="K66" s="1">
        <f t="shared" si="5"/>
        <v>36.25</v>
      </c>
      <c r="L66" s="1">
        <f t="shared" ref="L66:L68" si="12">K66*2</f>
        <v>72.5</v>
      </c>
      <c r="M66" s="2">
        <v>65</v>
      </c>
      <c r="N66" s="2">
        <v>76</v>
      </c>
      <c r="O66" s="2">
        <v>73</v>
      </c>
      <c r="P66" s="2">
        <v>0</v>
      </c>
      <c r="Q66" s="1">
        <f t="shared" ref="Q66:Q68" si="13">AVERAGE(M66:P66)</f>
        <v>53.5</v>
      </c>
      <c r="R66" s="5">
        <v>40</v>
      </c>
      <c r="S66" s="6">
        <f t="shared" si="6"/>
        <v>166</v>
      </c>
      <c r="T66" s="11" t="b">
        <f t="shared" ref="T66:T68" si="14">IF(L66,L66&gt;=56,L66&lt;56)</f>
        <v>1</v>
      </c>
      <c r="U66" s="11" t="b">
        <f t="shared" ref="U66:U68" si="15">IF(Q66,Q66&gt;=56,Q66&lt;56)</f>
        <v>0</v>
      </c>
      <c r="V66" s="40" t="b">
        <f t="shared" si="7"/>
        <v>1</v>
      </c>
      <c r="W66" s="40" t="b">
        <f t="shared" ref="W66:W68" si="16">IF(S66,S66&gt;=140,S66&lt;140)</f>
        <v>1</v>
      </c>
      <c r="X66" s="4"/>
    </row>
    <row r="67" spans="1:41" x14ac:dyDescent="0.3">
      <c r="A67" s="5">
        <f t="shared" si="11"/>
        <v>66</v>
      </c>
      <c r="B67" s="189" t="s">
        <v>233</v>
      </c>
      <c r="C67" s="189" t="s">
        <v>1116</v>
      </c>
      <c r="D67" s="190" t="s">
        <v>72</v>
      </c>
      <c r="E67" s="190" t="s">
        <v>232</v>
      </c>
      <c r="F67" s="190" t="s">
        <v>174</v>
      </c>
      <c r="G67" s="91">
        <v>39</v>
      </c>
      <c r="H67" s="2">
        <v>26</v>
      </c>
      <c r="I67" s="2">
        <v>34</v>
      </c>
      <c r="J67" s="2">
        <v>39</v>
      </c>
      <c r="K67" s="1">
        <f t="shared" ref="K67:K68" si="17">AVERAGE(G67:J67)</f>
        <v>34.5</v>
      </c>
      <c r="L67" s="1">
        <f t="shared" si="12"/>
        <v>69</v>
      </c>
      <c r="M67" s="2">
        <v>73</v>
      </c>
      <c r="N67" s="2">
        <v>66</v>
      </c>
      <c r="O67" s="2">
        <v>54</v>
      </c>
      <c r="P67" s="2">
        <v>79</v>
      </c>
      <c r="Q67" s="1">
        <f t="shared" si="13"/>
        <v>68</v>
      </c>
      <c r="R67" s="5">
        <v>40</v>
      </c>
      <c r="S67" s="6">
        <f t="shared" ref="S67:S68" si="18">SUM(L67 + Q67 +R67)</f>
        <v>177</v>
      </c>
      <c r="T67" s="11" t="b">
        <f t="shared" si="14"/>
        <v>1</v>
      </c>
      <c r="U67" s="11" t="b">
        <f t="shared" si="15"/>
        <v>1</v>
      </c>
      <c r="V67" s="40" t="b">
        <f t="shared" ref="V67:V68" si="19">IF(R67,R67=40)</f>
        <v>1</v>
      </c>
      <c r="W67" s="40" t="b">
        <f t="shared" si="16"/>
        <v>1</v>
      </c>
      <c r="X67" s="4"/>
    </row>
    <row r="68" spans="1:41" x14ac:dyDescent="0.3">
      <c r="A68" s="5">
        <f t="shared" ref="A68" si="20">A67+1</f>
        <v>67</v>
      </c>
      <c r="B68" s="65" t="s">
        <v>1097</v>
      </c>
      <c r="C68" s="65" t="s">
        <v>120</v>
      </c>
      <c r="D68" s="193" t="s">
        <v>246</v>
      </c>
      <c r="E68" s="193" t="s">
        <v>285</v>
      </c>
      <c r="F68" s="193" t="s">
        <v>1355</v>
      </c>
      <c r="G68" s="5">
        <v>40</v>
      </c>
      <c r="H68" s="2"/>
      <c r="I68" s="2"/>
      <c r="J68" s="2">
        <v>39</v>
      </c>
      <c r="K68" s="1">
        <f t="shared" si="17"/>
        <v>39.5</v>
      </c>
      <c r="L68" s="1">
        <f t="shared" si="12"/>
        <v>79</v>
      </c>
      <c r="M68" s="2">
        <v>69</v>
      </c>
      <c r="N68" s="2">
        <v>66</v>
      </c>
      <c r="O68" s="2">
        <v>73</v>
      </c>
      <c r="P68" s="7">
        <v>80</v>
      </c>
      <c r="Q68" s="1">
        <f t="shared" si="13"/>
        <v>72</v>
      </c>
      <c r="R68" s="5">
        <v>20</v>
      </c>
      <c r="S68" s="6">
        <f t="shared" si="18"/>
        <v>171</v>
      </c>
      <c r="T68" s="11" t="b">
        <f t="shared" si="14"/>
        <v>1</v>
      </c>
      <c r="U68" s="11" t="b">
        <f t="shared" si="15"/>
        <v>1</v>
      </c>
      <c r="V68" s="40" t="b">
        <f t="shared" si="19"/>
        <v>0</v>
      </c>
      <c r="W68" s="40" t="b">
        <f t="shared" si="16"/>
        <v>1</v>
      </c>
      <c r="X68" s="5"/>
      <c r="Y68" s="5"/>
      <c r="AA68" s="5"/>
      <c r="AB68" s="5"/>
      <c r="AC68" s="5"/>
      <c r="AD68" s="5"/>
      <c r="AE68" s="5"/>
      <c r="AF68" s="5"/>
      <c r="AG68" s="5"/>
      <c r="AH68" s="5"/>
      <c r="AI68" s="5"/>
      <c r="AJ68" s="5"/>
      <c r="AK68" s="5"/>
      <c r="AL68" s="5"/>
      <c r="AM68" s="5"/>
      <c r="AN68" s="5"/>
      <c r="AO68" s="5"/>
    </row>
    <row r="69" spans="1:41" ht="16.2" thickBot="1" x14ac:dyDescent="0.35">
      <c r="B69" s="81"/>
      <c r="C69" s="81"/>
      <c r="D69" s="64"/>
      <c r="E69" s="177"/>
      <c r="F69" s="82"/>
      <c r="G69" s="20">
        <f t="shared" ref="G69:Q69" si="21">AVERAGE(G11:G68)</f>
        <v>38.909999999999997</v>
      </c>
      <c r="H69" s="20">
        <f t="shared" si="21"/>
        <v>34.770000000000003</v>
      </c>
      <c r="I69" s="20">
        <f t="shared" si="21"/>
        <v>37.86</v>
      </c>
      <c r="J69" s="20">
        <f t="shared" si="21"/>
        <v>38.71</v>
      </c>
      <c r="K69" s="20">
        <f t="shared" si="21"/>
        <v>37.54</v>
      </c>
      <c r="L69" s="20">
        <f t="shared" si="21"/>
        <v>75.09</v>
      </c>
      <c r="M69" s="20">
        <f t="shared" si="21"/>
        <v>64.66</v>
      </c>
      <c r="N69" s="20">
        <f t="shared" si="21"/>
        <v>67.97</v>
      </c>
      <c r="O69" s="20">
        <f t="shared" si="21"/>
        <v>72.81</v>
      </c>
      <c r="P69" s="20">
        <f t="shared" si="21"/>
        <v>73.69</v>
      </c>
      <c r="Q69" s="20">
        <f t="shared" si="21"/>
        <v>69.849999999999994</v>
      </c>
      <c r="R69" s="20">
        <f>AVERAGE(R2:R68)</f>
        <v>36.67</v>
      </c>
      <c r="S69" s="20">
        <f>AVERAGE(S11:S68)</f>
        <v>180.98</v>
      </c>
      <c r="T69" s="11"/>
      <c r="U69" s="11"/>
      <c r="V69" s="3"/>
      <c r="W69" s="40"/>
      <c r="X69" s="40"/>
      <c r="Y69" s="40"/>
    </row>
    <row r="70" spans="1:41" x14ac:dyDescent="0.3">
      <c r="B70" s="81"/>
      <c r="C70" s="81"/>
      <c r="D70" s="64"/>
      <c r="E70" s="177"/>
      <c r="F70" s="82"/>
      <c r="G70" s="1"/>
      <c r="H70" s="1"/>
      <c r="I70" s="1"/>
      <c r="J70" s="1"/>
      <c r="K70" s="1"/>
      <c r="L70" s="1"/>
      <c r="N70" s="1"/>
      <c r="O70" s="1"/>
    </row>
  </sheetData>
  <sheetProtection algorithmName="SHA-512" hashValue="18L7SVYH72MYkKKs1aUu4k29DxepAwjL50/V6bhcyA+gOiqstIWjrMeWvPOVya5PWozV1TM8tWwCfVdOX04M+A==" saltValue="YbTvqLbBMGFiDSjokwcgPA==" spinCount="100000" sheet="1" objects="1" scenarios="1"/>
  <pageMargins left="0.3" right="0.3" top="0.75" bottom="0.75" header="0.3" footer="0.3"/>
  <pageSetup orientation="landscape" r:id="rId1"/>
  <ignoredErrors>
    <ignoredError sqref="R69"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workbookViewId="0">
      <selection activeCell="F19" sqref="F19"/>
    </sheetView>
  </sheetViews>
  <sheetFormatPr defaultColWidth="10" defaultRowHeight="15.6" x14ac:dyDescent="0.3"/>
  <cols>
    <col min="1" max="1" width="8" style="91" customWidth="1"/>
    <col min="2" max="2" width="21.109375" style="4" bestFit="1" customWidth="1"/>
    <col min="3" max="3" width="12.88671875" style="46" customWidth="1"/>
    <col min="4" max="4" width="15.5546875" style="91" customWidth="1"/>
    <col min="5" max="5" width="8.44140625" style="91" bestFit="1" customWidth="1"/>
    <col min="6" max="6" width="14.109375" style="91" customWidth="1"/>
    <col min="7" max="7" width="6.109375" style="91" bestFit="1" customWidth="1"/>
    <col min="8" max="8" width="7.44140625" style="91" bestFit="1" customWidth="1"/>
    <col min="9" max="10" width="7.88671875" style="91" bestFit="1" customWidth="1"/>
    <col min="11" max="11" width="7" style="91" bestFit="1" customWidth="1"/>
    <col min="12" max="12" width="7.88671875" style="91" bestFit="1" customWidth="1"/>
    <col min="13" max="13" width="8.33203125" style="1" bestFit="1" customWidth="1"/>
    <col min="14" max="15" width="6.109375" style="91" bestFit="1" customWidth="1"/>
    <col min="16" max="16" width="6.109375" style="2" bestFit="1" customWidth="1"/>
    <col min="17" max="17" width="7.88671875" style="91" bestFit="1" customWidth="1"/>
    <col min="18" max="18" width="6.33203125" style="2" bestFit="1" customWidth="1"/>
    <col min="19" max="19" width="7.33203125" style="2" bestFit="1" customWidth="1"/>
    <col min="20" max="21" width="9.44140625" style="91" bestFit="1" customWidth="1"/>
    <col min="22" max="22" width="6.6640625" style="91" bestFit="1" customWidth="1"/>
    <col min="23" max="23" width="6.5546875" style="1" bestFit="1" customWidth="1"/>
    <col min="24" max="24" width="10.88671875" style="3" customWidth="1"/>
    <col min="25" max="25" width="8.5546875" style="4" bestFit="1" customWidth="1"/>
    <col min="26" max="26" width="11.109375" style="91" customWidth="1"/>
    <col min="27" max="27" width="11.109375" style="4" customWidth="1"/>
    <col min="28" max="28" width="10.5546875" style="4" customWidth="1"/>
    <col min="29" max="29" width="11.33203125" style="4" customWidth="1"/>
    <col min="30" max="30" width="8.44140625" style="4" bestFit="1" customWidth="1"/>
    <col min="31" max="31" width="11.5546875" style="4" customWidth="1"/>
    <col min="32" max="16384" width="10" style="4"/>
  </cols>
  <sheetData>
    <row r="1" spans="1:41" s="5" customFormat="1" ht="48" customHeight="1" x14ac:dyDescent="0.3">
      <c r="A1" s="40" t="s">
        <v>35</v>
      </c>
      <c r="B1" s="39" t="s">
        <v>1</v>
      </c>
      <c r="C1" s="39" t="s">
        <v>2</v>
      </c>
      <c r="D1" s="40" t="s">
        <v>3</v>
      </c>
      <c r="E1" s="40" t="s">
        <v>31</v>
      </c>
      <c r="F1" s="40" t="s">
        <v>4</v>
      </c>
      <c r="G1" s="246" t="s">
        <v>5</v>
      </c>
      <c r="H1" s="246" t="s">
        <v>6</v>
      </c>
      <c r="I1" s="246" t="s">
        <v>7</v>
      </c>
      <c r="J1" s="246" t="s">
        <v>43</v>
      </c>
      <c r="K1" s="247" t="s">
        <v>8</v>
      </c>
      <c r="L1" s="238" t="s">
        <v>64</v>
      </c>
      <c r="M1" s="246" t="s">
        <v>9</v>
      </c>
      <c r="N1" s="246" t="s">
        <v>10</v>
      </c>
      <c r="O1" s="237" t="s">
        <v>11</v>
      </c>
      <c r="P1" s="239" t="s">
        <v>25</v>
      </c>
      <c r="Q1" s="238" t="s">
        <v>1364</v>
      </c>
      <c r="R1" s="239" t="s">
        <v>12</v>
      </c>
      <c r="S1" s="237" t="s">
        <v>13</v>
      </c>
      <c r="T1" s="248" t="s">
        <v>32</v>
      </c>
      <c r="U1" s="248" t="s">
        <v>65</v>
      </c>
      <c r="V1" s="249" t="s">
        <v>26</v>
      </c>
      <c r="W1" s="248" t="s">
        <v>28</v>
      </c>
    </row>
    <row r="2" spans="1:41" x14ac:dyDescent="0.3">
      <c r="A2" s="5">
        <v>1</v>
      </c>
      <c r="B2" s="189" t="s">
        <v>491</v>
      </c>
      <c r="C2" s="189" t="s">
        <v>1186</v>
      </c>
      <c r="D2" s="190" t="s">
        <v>469</v>
      </c>
      <c r="E2" s="190" t="s">
        <v>490</v>
      </c>
      <c r="F2" s="190" t="s">
        <v>1347</v>
      </c>
      <c r="H2" s="2">
        <v>38</v>
      </c>
      <c r="I2" s="2">
        <v>40</v>
      </c>
      <c r="J2" s="2">
        <v>40</v>
      </c>
      <c r="K2" s="1">
        <f>AVERAGE(G2:J2)</f>
        <v>39.33</v>
      </c>
      <c r="L2" s="1">
        <f t="shared" ref="L2:L65" si="0">K2*2</f>
        <v>78.66</v>
      </c>
      <c r="M2" s="2">
        <v>77</v>
      </c>
      <c r="N2" s="2">
        <v>72</v>
      </c>
      <c r="O2" s="2">
        <v>78</v>
      </c>
      <c r="P2" s="2">
        <v>80</v>
      </c>
      <c r="Q2" s="1">
        <f t="shared" ref="Q2:Q65" si="1">AVERAGE(M2:P2)</f>
        <v>76.75</v>
      </c>
      <c r="R2" s="91">
        <v>40</v>
      </c>
      <c r="S2" s="6">
        <f>SUM(L2 + Q2 +R2)</f>
        <v>195.41</v>
      </c>
      <c r="T2" s="11" t="b">
        <f t="shared" ref="T2:T65" si="2">IF(L2,L2&gt;=56,L2&lt;56)</f>
        <v>1</v>
      </c>
      <c r="U2" s="11" t="b">
        <f t="shared" ref="U2:U65" si="3">IF(Q2,Q2&gt;=56,Q2&lt;56)</f>
        <v>1</v>
      </c>
      <c r="V2" s="40" t="b">
        <f>IF(R2,R2=40)</f>
        <v>1</v>
      </c>
      <c r="W2" s="40" t="b">
        <f t="shared" ref="W2:W65" si="4">IF(S2,S2&gt;=140,S2&lt;140)</f>
        <v>1</v>
      </c>
      <c r="X2" s="4"/>
    </row>
    <row r="3" spans="1:41" x14ac:dyDescent="0.3">
      <c r="A3" s="5">
        <f>A2+1</f>
        <v>2</v>
      </c>
      <c r="B3" s="189" t="s">
        <v>444</v>
      </c>
      <c r="C3" s="189" t="s">
        <v>142</v>
      </c>
      <c r="D3" s="190" t="s">
        <v>376</v>
      </c>
      <c r="E3" s="190" t="s">
        <v>443</v>
      </c>
      <c r="F3" s="190" t="s">
        <v>1348</v>
      </c>
      <c r="G3" s="5"/>
      <c r="H3" s="2">
        <v>39</v>
      </c>
      <c r="I3" s="2">
        <v>39</v>
      </c>
      <c r="J3" s="2">
        <v>40</v>
      </c>
      <c r="K3" s="1">
        <f t="shared" ref="K3:K66" si="5">AVERAGE(G3:J3)</f>
        <v>39.33</v>
      </c>
      <c r="L3" s="1">
        <f t="shared" si="0"/>
        <v>78.66</v>
      </c>
      <c r="M3" s="2">
        <v>76</v>
      </c>
      <c r="N3" s="2">
        <v>77</v>
      </c>
      <c r="O3" s="2">
        <v>78</v>
      </c>
      <c r="P3" s="2">
        <v>80</v>
      </c>
      <c r="Q3" s="1">
        <f t="shared" si="1"/>
        <v>77.75</v>
      </c>
      <c r="R3" s="5">
        <v>10</v>
      </c>
      <c r="S3" s="6">
        <f t="shared" ref="S3:S66" si="6">SUM(L3 + Q3 +R3)</f>
        <v>166.41</v>
      </c>
      <c r="T3" s="11" t="b">
        <f t="shared" si="2"/>
        <v>1</v>
      </c>
      <c r="U3" s="11" t="b">
        <f t="shared" si="3"/>
        <v>1</v>
      </c>
      <c r="V3" s="40" t="b">
        <f t="shared" ref="V3:V66" si="7">IF(R3,R3=40)</f>
        <v>0</v>
      </c>
      <c r="W3" s="40" t="b">
        <f t="shared" si="4"/>
        <v>1</v>
      </c>
      <c r="X3" s="5"/>
      <c r="Y3" s="5"/>
      <c r="AA3" s="5"/>
      <c r="AB3" s="5"/>
      <c r="AC3" s="5"/>
      <c r="AD3" s="5"/>
      <c r="AE3" s="5"/>
      <c r="AF3" s="5"/>
      <c r="AG3" s="5"/>
      <c r="AH3" s="5"/>
      <c r="AI3" s="5"/>
      <c r="AJ3" s="5"/>
      <c r="AK3" s="5"/>
      <c r="AL3" s="5"/>
      <c r="AM3" s="5"/>
      <c r="AN3" s="5"/>
      <c r="AO3" s="5"/>
    </row>
    <row r="4" spans="1:41" x14ac:dyDescent="0.3">
      <c r="A4" s="5">
        <f t="shared" ref="A4:A67" si="8">A3+1</f>
        <v>3</v>
      </c>
      <c r="B4" s="189" t="s">
        <v>999</v>
      </c>
      <c r="C4" s="189" t="s">
        <v>160</v>
      </c>
      <c r="D4" s="190" t="s">
        <v>950</v>
      </c>
      <c r="E4" s="190" t="s">
        <v>998</v>
      </c>
      <c r="F4" s="190" t="s">
        <v>1351</v>
      </c>
      <c r="H4" s="2">
        <v>37</v>
      </c>
      <c r="I4" s="2">
        <v>40</v>
      </c>
      <c r="J4" s="2">
        <v>40</v>
      </c>
      <c r="K4" s="1">
        <f t="shared" si="5"/>
        <v>39</v>
      </c>
      <c r="L4" s="1">
        <f t="shared" si="0"/>
        <v>78</v>
      </c>
      <c r="M4" s="2">
        <v>73</v>
      </c>
      <c r="N4" s="2">
        <v>71</v>
      </c>
      <c r="O4" s="2">
        <v>76</v>
      </c>
      <c r="P4" s="2">
        <v>80</v>
      </c>
      <c r="Q4" s="1">
        <f t="shared" si="1"/>
        <v>75</v>
      </c>
      <c r="R4" s="5">
        <v>40</v>
      </c>
      <c r="S4" s="6">
        <f t="shared" si="6"/>
        <v>193</v>
      </c>
      <c r="T4" s="11" t="b">
        <f t="shared" si="2"/>
        <v>1</v>
      </c>
      <c r="U4" s="11" t="b">
        <f t="shared" si="3"/>
        <v>1</v>
      </c>
      <c r="V4" s="40" t="b">
        <f t="shared" si="7"/>
        <v>1</v>
      </c>
      <c r="W4" s="40" t="b">
        <f t="shared" si="4"/>
        <v>1</v>
      </c>
      <c r="X4" s="4"/>
    </row>
    <row r="5" spans="1:41" x14ac:dyDescent="0.3">
      <c r="A5" s="5">
        <f t="shared" si="8"/>
        <v>4</v>
      </c>
      <c r="B5" s="189" t="s">
        <v>925</v>
      </c>
      <c r="C5" s="189" t="s">
        <v>1321</v>
      </c>
      <c r="D5" s="190" t="s">
        <v>884</v>
      </c>
      <c r="E5" s="190" t="s">
        <v>924</v>
      </c>
      <c r="F5" s="190" t="s">
        <v>1349</v>
      </c>
      <c r="H5" s="2">
        <v>38</v>
      </c>
      <c r="I5" s="2">
        <v>40</v>
      </c>
      <c r="J5" s="2">
        <v>40</v>
      </c>
      <c r="K5" s="1">
        <f t="shared" si="5"/>
        <v>39.33</v>
      </c>
      <c r="L5" s="1">
        <f t="shared" si="0"/>
        <v>78.66</v>
      </c>
      <c r="M5" s="2">
        <v>64</v>
      </c>
      <c r="N5" s="2">
        <v>74</v>
      </c>
      <c r="O5" s="2">
        <v>75</v>
      </c>
      <c r="P5" s="2">
        <v>0</v>
      </c>
      <c r="Q5" s="1">
        <f t="shared" si="1"/>
        <v>53.25</v>
      </c>
      <c r="R5" s="5">
        <v>40</v>
      </c>
      <c r="S5" s="6">
        <f t="shared" si="6"/>
        <v>171.91</v>
      </c>
      <c r="T5" s="11" t="b">
        <f t="shared" si="2"/>
        <v>1</v>
      </c>
      <c r="U5" s="11" t="b">
        <f t="shared" si="3"/>
        <v>0</v>
      </c>
      <c r="V5" s="40" t="b">
        <f t="shared" si="7"/>
        <v>1</v>
      </c>
      <c r="W5" s="40" t="b">
        <f t="shared" si="4"/>
        <v>1</v>
      </c>
      <c r="X5" s="4"/>
    </row>
    <row r="6" spans="1:41" x14ac:dyDescent="0.3">
      <c r="A6" s="5">
        <f t="shared" si="8"/>
        <v>5</v>
      </c>
      <c r="B6" s="189" t="s">
        <v>164</v>
      </c>
      <c r="C6" s="189" t="s">
        <v>165</v>
      </c>
      <c r="D6" s="190" t="s">
        <v>75</v>
      </c>
      <c r="E6" s="190" t="s">
        <v>818</v>
      </c>
      <c r="F6" s="190" t="s">
        <v>1350</v>
      </c>
      <c r="H6" s="2">
        <v>38</v>
      </c>
      <c r="I6" s="2">
        <v>40</v>
      </c>
      <c r="J6" s="2">
        <v>40</v>
      </c>
      <c r="K6" s="1">
        <f t="shared" si="5"/>
        <v>39.33</v>
      </c>
      <c r="L6" s="1">
        <f t="shared" si="0"/>
        <v>78.66</v>
      </c>
      <c r="M6" s="2">
        <v>77</v>
      </c>
      <c r="N6" s="2">
        <v>74</v>
      </c>
      <c r="O6" s="2">
        <v>73</v>
      </c>
      <c r="P6" s="2">
        <v>80</v>
      </c>
      <c r="Q6" s="1">
        <f t="shared" si="1"/>
        <v>76</v>
      </c>
      <c r="R6" s="5">
        <v>40</v>
      </c>
      <c r="S6" s="6">
        <f t="shared" si="6"/>
        <v>194.66</v>
      </c>
      <c r="T6" s="11" t="b">
        <f t="shared" si="2"/>
        <v>1</v>
      </c>
      <c r="U6" s="11" t="b">
        <f t="shared" si="3"/>
        <v>1</v>
      </c>
      <c r="V6" s="40" t="b">
        <f t="shared" si="7"/>
        <v>1</v>
      </c>
      <c r="W6" s="40" t="b">
        <f t="shared" si="4"/>
        <v>1</v>
      </c>
      <c r="X6" s="4"/>
    </row>
    <row r="7" spans="1:41" x14ac:dyDescent="0.3">
      <c r="A7" s="5">
        <f t="shared" si="8"/>
        <v>6</v>
      </c>
      <c r="B7" s="189" t="s">
        <v>765</v>
      </c>
      <c r="C7" s="189" t="s">
        <v>1263</v>
      </c>
      <c r="D7" s="190" t="s">
        <v>84</v>
      </c>
      <c r="E7" s="190" t="s">
        <v>764</v>
      </c>
      <c r="F7" s="190" t="s">
        <v>177</v>
      </c>
      <c r="G7" s="5"/>
      <c r="H7" s="2">
        <v>38</v>
      </c>
      <c r="I7" s="2">
        <v>40</v>
      </c>
      <c r="J7" s="2">
        <v>40</v>
      </c>
      <c r="K7" s="1">
        <f t="shared" si="5"/>
        <v>39.33</v>
      </c>
      <c r="L7" s="1">
        <f t="shared" si="0"/>
        <v>78.66</v>
      </c>
      <c r="M7" s="2">
        <v>73</v>
      </c>
      <c r="N7" s="2">
        <v>78</v>
      </c>
      <c r="O7" s="2">
        <v>78</v>
      </c>
      <c r="P7" s="2">
        <v>80</v>
      </c>
      <c r="Q7" s="1">
        <f t="shared" si="1"/>
        <v>77.25</v>
      </c>
      <c r="R7" s="5">
        <v>40</v>
      </c>
      <c r="S7" s="6">
        <f t="shared" si="6"/>
        <v>195.91</v>
      </c>
      <c r="T7" s="11" t="b">
        <f t="shared" si="2"/>
        <v>1</v>
      </c>
      <c r="U7" s="11" t="b">
        <f t="shared" si="3"/>
        <v>1</v>
      </c>
      <c r="V7" s="40" t="b">
        <f t="shared" si="7"/>
        <v>1</v>
      </c>
      <c r="W7" s="40" t="b">
        <f t="shared" si="4"/>
        <v>1</v>
      </c>
      <c r="X7" s="5"/>
      <c r="Y7" s="5"/>
      <c r="AA7" s="5"/>
      <c r="AB7" s="5"/>
      <c r="AC7" s="5"/>
      <c r="AD7" s="5"/>
      <c r="AE7" s="5"/>
      <c r="AF7" s="5"/>
      <c r="AG7" s="5"/>
      <c r="AH7" s="5"/>
      <c r="AI7" s="5"/>
      <c r="AJ7" s="5"/>
      <c r="AK7" s="5"/>
      <c r="AL7" s="5"/>
      <c r="AM7" s="5"/>
      <c r="AN7" s="5"/>
      <c r="AO7" s="5"/>
    </row>
    <row r="8" spans="1:41" x14ac:dyDescent="0.3">
      <c r="A8" s="5">
        <f t="shared" si="8"/>
        <v>7</v>
      </c>
      <c r="B8" s="65" t="s">
        <v>229</v>
      </c>
      <c r="C8" s="189" t="s">
        <v>1114</v>
      </c>
      <c r="D8" s="190" t="s">
        <v>72</v>
      </c>
      <c r="E8" s="190" t="s">
        <v>228</v>
      </c>
      <c r="F8" s="190" t="s">
        <v>1356</v>
      </c>
      <c r="H8" s="2">
        <v>30</v>
      </c>
      <c r="I8" s="2">
        <v>38</v>
      </c>
      <c r="J8" s="2">
        <v>39</v>
      </c>
      <c r="K8" s="1">
        <f t="shared" si="5"/>
        <v>35.67</v>
      </c>
      <c r="L8" s="1">
        <f t="shared" si="0"/>
        <v>71.34</v>
      </c>
      <c r="M8" s="111"/>
      <c r="N8" s="2">
        <v>74</v>
      </c>
      <c r="O8" s="2">
        <v>75</v>
      </c>
      <c r="P8" s="2">
        <v>77</v>
      </c>
      <c r="Q8" s="1">
        <f t="shared" si="1"/>
        <v>75.33</v>
      </c>
      <c r="R8" s="5">
        <v>40</v>
      </c>
      <c r="S8" s="6">
        <f t="shared" si="6"/>
        <v>186.67</v>
      </c>
      <c r="T8" s="11" t="b">
        <f t="shared" si="2"/>
        <v>1</v>
      </c>
      <c r="U8" s="11" t="b">
        <f t="shared" si="3"/>
        <v>1</v>
      </c>
      <c r="V8" s="40" t="b">
        <f t="shared" si="7"/>
        <v>1</v>
      </c>
      <c r="W8" s="40" t="b">
        <f t="shared" si="4"/>
        <v>1</v>
      </c>
      <c r="X8" s="4"/>
    </row>
    <row r="9" spans="1:41" s="5" customFormat="1" x14ac:dyDescent="0.3">
      <c r="A9" s="5">
        <f t="shared" si="8"/>
        <v>8</v>
      </c>
      <c r="B9" s="189" t="s">
        <v>363</v>
      </c>
      <c r="C9" s="189" t="s">
        <v>1144</v>
      </c>
      <c r="D9" s="190" t="s">
        <v>323</v>
      </c>
      <c r="E9" s="190" t="s">
        <v>362</v>
      </c>
      <c r="F9" s="190" t="s">
        <v>1359</v>
      </c>
      <c r="H9" s="2">
        <v>38</v>
      </c>
      <c r="I9" s="2">
        <v>40</v>
      </c>
      <c r="J9" s="2">
        <v>40</v>
      </c>
      <c r="K9" s="1">
        <f t="shared" si="5"/>
        <v>39.33</v>
      </c>
      <c r="L9" s="1">
        <f t="shared" si="0"/>
        <v>78.66</v>
      </c>
      <c r="M9" s="2">
        <v>75</v>
      </c>
      <c r="N9" s="2">
        <v>76</v>
      </c>
      <c r="O9" s="2">
        <v>75</v>
      </c>
      <c r="P9" s="2">
        <v>80</v>
      </c>
      <c r="Q9" s="1">
        <f t="shared" si="1"/>
        <v>76.5</v>
      </c>
      <c r="R9" s="5">
        <v>40</v>
      </c>
      <c r="S9" s="6">
        <f t="shared" si="6"/>
        <v>195.16</v>
      </c>
      <c r="T9" s="11" t="b">
        <f t="shared" si="2"/>
        <v>1</v>
      </c>
      <c r="U9" s="11" t="b">
        <f t="shared" si="3"/>
        <v>1</v>
      </c>
      <c r="V9" s="40" t="b">
        <f t="shared" si="7"/>
        <v>1</v>
      </c>
      <c r="W9" s="40" t="b">
        <f t="shared" si="4"/>
        <v>1</v>
      </c>
    </row>
    <row r="10" spans="1:41" x14ac:dyDescent="0.3">
      <c r="A10" s="5">
        <f t="shared" si="8"/>
        <v>9</v>
      </c>
      <c r="B10" s="189" t="s">
        <v>1224</v>
      </c>
      <c r="C10" s="189" t="s">
        <v>1323</v>
      </c>
      <c r="D10" s="190" t="s">
        <v>639</v>
      </c>
      <c r="E10" s="190" t="s">
        <v>654</v>
      </c>
      <c r="F10" s="190" t="s">
        <v>1360</v>
      </c>
      <c r="H10" s="84">
        <v>37</v>
      </c>
      <c r="I10" s="84">
        <v>40</v>
      </c>
      <c r="J10" s="2">
        <v>40</v>
      </c>
      <c r="K10" s="1">
        <f t="shared" si="5"/>
        <v>39</v>
      </c>
      <c r="L10" s="1">
        <f t="shared" si="0"/>
        <v>78</v>
      </c>
      <c r="M10" s="111"/>
      <c r="N10" s="2">
        <v>72</v>
      </c>
      <c r="O10" s="2">
        <v>74</v>
      </c>
      <c r="P10" s="2">
        <v>80</v>
      </c>
      <c r="Q10" s="1">
        <f t="shared" si="1"/>
        <v>75.33</v>
      </c>
      <c r="R10" s="5">
        <v>40</v>
      </c>
      <c r="S10" s="6">
        <f t="shared" si="6"/>
        <v>193.33</v>
      </c>
      <c r="T10" s="11" t="b">
        <f t="shared" si="2"/>
        <v>1</v>
      </c>
      <c r="U10" s="11" t="b">
        <f t="shared" si="3"/>
        <v>1</v>
      </c>
      <c r="V10" s="40" t="b">
        <f t="shared" si="7"/>
        <v>1</v>
      </c>
      <c r="W10" s="40" t="b">
        <f t="shared" si="4"/>
        <v>1</v>
      </c>
      <c r="X10" s="4"/>
    </row>
    <row r="11" spans="1:41" ht="16.5" customHeight="1" x14ac:dyDescent="0.3">
      <c r="A11" s="5">
        <f t="shared" si="8"/>
        <v>10</v>
      </c>
      <c r="B11" s="189" t="s">
        <v>995</v>
      </c>
      <c r="C11" s="189" t="s">
        <v>1309</v>
      </c>
      <c r="D11" s="190" t="s">
        <v>950</v>
      </c>
      <c r="E11" s="190" t="s">
        <v>994</v>
      </c>
      <c r="F11" s="190" t="s">
        <v>193</v>
      </c>
      <c r="G11" s="91">
        <v>35</v>
      </c>
      <c r="H11" s="2">
        <v>38</v>
      </c>
      <c r="I11" s="2">
        <v>35</v>
      </c>
      <c r="J11" s="2">
        <v>37</v>
      </c>
      <c r="K11" s="1">
        <f t="shared" si="5"/>
        <v>36.25</v>
      </c>
      <c r="L11" s="1">
        <f t="shared" si="0"/>
        <v>72.5</v>
      </c>
      <c r="M11" s="2">
        <v>76</v>
      </c>
      <c r="N11" s="2">
        <v>66</v>
      </c>
      <c r="O11" s="2">
        <v>78</v>
      </c>
      <c r="P11" s="2">
        <v>78</v>
      </c>
      <c r="Q11" s="1">
        <f t="shared" si="1"/>
        <v>74.5</v>
      </c>
      <c r="R11" s="5">
        <v>40</v>
      </c>
      <c r="S11" s="6">
        <f t="shared" si="6"/>
        <v>187</v>
      </c>
      <c r="T11" s="11" t="b">
        <f t="shared" si="2"/>
        <v>1</v>
      </c>
      <c r="U11" s="11" t="b">
        <f t="shared" si="3"/>
        <v>1</v>
      </c>
      <c r="V11" s="40" t="b">
        <f t="shared" si="7"/>
        <v>1</v>
      </c>
      <c r="W11" s="40" t="b">
        <f t="shared" si="4"/>
        <v>1</v>
      </c>
      <c r="X11" s="4"/>
    </row>
    <row r="12" spans="1:41" s="5" customFormat="1" x14ac:dyDescent="0.3">
      <c r="A12" s="5">
        <f t="shared" si="8"/>
        <v>11</v>
      </c>
      <c r="B12" s="189" t="s">
        <v>118</v>
      </c>
      <c r="C12" s="189" t="s">
        <v>117</v>
      </c>
      <c r="D12" s="190" t="s">
        <v>72</v>
      </c>
      <c r="E12" s="190" t="s">
        <v>227</v>
      </c>
      <c r="F12" s="190" t="s">
        <v>193</v>
      </c>
      <c r="G12" s="91">
        <v>37</v>
      </c>
      <c r="H12" s="2">
        <v>39</v>
      </c>
      <c r="I12" s="2">
        <v>32</v>
      </c>
      <c r="J12" s="2">
        <v>39</v>
      </c>
      <c r="K12" s="1">
        <f t="shared" si="5"/>
        <v>36.75</v>
      </c>
      <c r="L12" s="1">
        <f t="shared" si="0"/>
        <v>73.5</v>
      </c>
      <c r="M12" s="2">
        <v>71</v>
      </c>
      <c r="N12" s="2">
        <v>80</v>
      </c>
      <c r="O12" s="2">
        <v>78</v>
      </c>
      <c r="P12" s="2">
        <v>80</v>
      </c>
      <c r="Q12" s="1">
        <f t="shared" si="1"/>
        <v>77.25</v>
      </c>
      <c r="R12" s="5">
        <v>40</v>
      </c>
      <c r="S12" s="6">
        <f t="shared" si="6"/>
        <v>190.75</v>
      </c>
      <c r="T12" s="11" t="b">
        <f t="shared" si="2"/>
        <v>1</v>
      </c>
      <c r="U12" s="11" t="b">
        <f t="shared" si="3"/>
        <v>1</v>
      </c>
      <c r="V12" s="40" t="b">
        <f t="shared" si="7"/>
        <v>1</v>
      </c>
      <c r="W12" s="40" t="b">
        <f t="shared" si="4"/>
        <v>1</v>
      </c>
      <c r="X12" s="4"/>
      <c r="Y12" s="4"/>
      <c r="AA12" s="4"/>
      <c r="AB12" s="4"/>
      <c r="AC12" s="4"/>
      <c r="AD12" s="4"/>
      <c r="AE12" s="4"/>
      <c r="AF12" s="4"/>
      <c r="AG12" s="4"/>
      <c r="AH12" s="4"/>
      <c r="AI12" s="4"/>
      <c r="AJ12" s="4"/>
      <c r="AK12" s="4"/>
      <c r="AL12" s="4"/>
      <c r="AM12" s="4"/>
      <c r="AN12" s="4"/>
      <c r="AO12" s="4"/>
    </row>
    <row r="13" spans="1:41" x14ac:dyDescent="0.3">
      <c r="A13" s="5">
        <f t="shared" si="8"/>
        <v>12</v>
      </c>
      <c r="B13" s="189" t="s">
        <v>73</v>
      </c>
      <c r="C13" s="189" t="s">
        <v>1322</v>
      </c>
      <c r="D13" s="190" t="s">
        <v>884</v>
      </c>
      <c r="E13" s="190" t="s">
        <v>928</v>
      </c>
      <c r="F13" s="190" t="s">
        <v>194</v>
      </c>
      <c r="G13" s="91">
        <v>40</v>
      </c>
      <c r="H13" s="2">
        <v>37</v>
      </c>
      <c r="I13" s="2">
        <v>40</v>
      </c>
      <c r="J13" s="2">
        <v>40</v>
      </c>
      <c r="K13" s="1">
        <f t="shared" si="5"/>
        <v>39.25</v>
      </c>
      <c r="L13" s="1">
        <f t="shared" si="0"/>
        <v>78.5</v>
      </c>
      <c r="M13" s="2">
        <v>74</v>
      </c>
      <c r="N13" s="2">
        <v>63</v>
      </c>
      <c r="O13" s="2">
        <v>70</v>
      </c>
      <c r="P13" s="2">
        <v>75</v>
      </c>
      <c r="Q13" s="1">
        <f t="shared" si="1"/>
        <v>70.5</v>
      </c>
      <c r="R13" s="5">
        <v>40</v>
      </c>
      <c r="S13" s="6">
        <f t="shared" si="6"/>
        <v>189</v>
      </c>
      <c r="T13" s="11" t="b">
        <f t="shared" si="2"/>
        <v>1</v>
      </c>
      <c r="U13" s="11" t="b">
        <f t="shared" si="3"/>
        <v>1</v>
      </c>
      <c r="V13" s="40" t="b">
        <f t="shared" si="7"/>
        <v>1</v>
      </c>
      <c r="W13" s="40" t="b">
        <f t="shared" si="4"/>
        <v>1</v>
      </c>
      <c r="X13" s="4"/>
    </row>
    <row r="14" spans="1:41" s="5" customFormat="1" x14ac:dyDescent="0.3">
      <c r="A14" s="5">
        <f t="shared" si="8"/>
        <v>13</v>
      </c>
      <c r="B14" s="189" t="s">
        <v>314</v>
      </c>
      <c r="C14" s="189" t="s">
        <v>1127</v>
      </c>
      <c r="D14" s="190" t="s">
        <v>291</v>
      </c>
      <c r="E14" s="190" t="s">
        <v>313</v>
      </c>
      <c r="F14" s="190" t="s">
        <v>194</v>
      </c>
      <c r="G14" s="91">
        <v>40</v>
      </c>
      <c r="H14" s="2">
        <v>36</v>
      </c>
      <c r="I14" s="2">
        <v>40</v>
      </c>
      <c r="J14" s="2">
        <v>40</v>
      </c>
      <c r="K14" s="1">
        <f t="shared" si="5"/>
        <v>39</v>
      </c>
      <c r="L14" s="1">
        <f t="shared" si="0"/>
        <v>78</v>
      </c>
      <c r="M14" s="2">
        <v>63</v>
      </c>
      <c r="N14" s="2">
        <v>64</v>
      </c>
      <c r="O14" s="2">
        <v>67</v>
      </c>
      <c r="P14" s="2">
        <v>80</v>
      </c>
      <c r="Q14" s="1">
        <f t="shared" si="1"/>
        <v>68.5</v>
      </c>
      <c r="R14" s="5">
        <v>40</v>
      </c>
      <c r="S14" s="6">
        <f t="shared" si="6"/>
        <v>186.5</v>
      </c>
      <c r="T14" s="11" t="b">
        <f t="shared" si="2"/>
        <v>1</v>
      </c>
      <c r="U14" s="11" t="b">
        <f t="shared" si="3"/>
        <v>1</v>
      </c>
      <c r="V14" s="40" t="b">
        <f t="shared" si="7"/>
        <v>1</v>
      </c>
      <c r="W14" s="40" t="b">
        <f t="shared" si="4"/>
        <v>1</v>
      </c>
      <c r="X14" s="4"/>
      <c r="Y14" s="4"/>
      <c r="AA14" s="4"/>
      <c r="AB14" s="4"/>
      <c r="AC14" s="4"/>
      <c r="AD14" s="4"/>
      <c r="AE14" s="4"/>
      <c r="AF14" s="4"/>
      <c r="AG14" s="4"/>
      <c r="AH14" s="4"/>
      <c r="AI14" s="4"/>
      <c r="AJ14" s="4"/>
      <c r="AK14" s="4"/>
      <c r="AL14" s="4"/>
      <c r="AM14" s="4"/>
      <c r="AN14" s="4"/>
      <c r="AO14" s="4"/>
    </row>
    <row r="15" spans="1:41" s="5" customFormat="1" x14ac:dyDescent="0.3">
      <c r="A15" s="5">
        <f t="shared" si="8"/>
        <v>14</v>
      </c>
      <c r="B15" s="189" t="s">
        <v>312</v>
      </c>
      <c r="C15" s="189" t="s">
        <v>1126</v>
      </c>
      <c r="D15" s="190" t="s">
        <v>291</v>
      </c>
      <c r="E15" s="190" t="s">
        <v>311</v>
      </c>
      <c r="F15" s="190" t="s">
        <v>196</v>
      </c>
      <c r="G15" s="5">
        <v>40</v>
      </c>
      <c r="H15" s="2">
        <v>23</v>
      </c>
      <c r="I15" s="2">
        <v>40</v>
      </c>
      <c r="J15" s="2">
        <v>36</v>
      </c>
      <c r="K15" s="1">
        <f t="shared" si="5"/>
        <v>34.75</v>
      </c>
      <c r="L15" s="1">
        <f t="shared" si="0"/>
        <v>69.5</v>
      </c>
      <c r="M15" s="2">
        <v>78</v>
      </c>
      <c r="N15" s="2">
        <v>70</v>
      </c>
      <c r="O15" s="2">
        <v>79</v>
      </c>
      <c r="P15" s="2">
        <v>80</v>
      </c>
      <c r="Q15" s="1">
        <f t="shared" si="1"/>
        <v>76.75</v>
      </c>
      <c r="R15" s="5">
        <v>40</v>
      </c>
      <c r="S15" s="6">
        <f t="shared" si="6"/>
        <v>186.25</v>
      </c>
      <c r="T15" s="11" t="b">
        <f t="shared" si="2"/>
        <v>1</v>
      </c>
      <c r="U15" s="11" t="b">
        <f t="shared" si="3"/>
        <v>1</v>
      </c>
      <c r="V15" s="40" t="b">
        <f t="shared" si="7"/>
        <v>1</v>
      </c>
      <c r="W15" s="40" t="b">
        <f t="shared" si="4"/>
        <v>1</v>
      </c>
    </row>
    <row r="16" spans="1:41" s="5" customFormat="1" x14ac:dyDescent="0.3">
      <c r="A16" s="5">
        <f t="shared" si="8"/>
        <v>15</v>
      </c>
      <c r="B16" s="189" t="s">
        <v>201</v>
      </c>
      <c r="C16" s="189" t="s">
        <v>1146</v>
      </c>
      <c r="D16" s="190" t="s">
        <v>323</v>
      </c>
      <c r="E16" s="190" t="s">
        <v>366</v>
      </c>
      <c r="F16" s="190" t="s">
        <v>196</v>
      </c>
      <c r="G16" s="91">
        <v>38</v>
      </c>
      <c r="H16" s="2">
        <v>28</v>
      </c>
      <c r="I16" s="2">
        <v>38</v>
      </c>
      <c r="J16" s="2">
        <v>39</v>
      </c>
      <c r="K16" s="1">
        <f t="shared" si="5"/>
        <v>35.75</v>
      </c>
      <c r="L16" s="1">
        <f t="shared" si="0"/>
        <v>71.5</v>
      </c>
      <c r="M16" s="2">
        <v>69</v>
      </c>
      <c r="N16" s="2">
        <v>67</v>
      </c>
      <c r="O16" s="2">
        <v>74</v>
      </c>
      <c r="P16" s="2">
        <v>0</v>
      </c>
      <c r="Q16" s="1">
        <f t="shared" si="1"/>
        <v>52.5</v>
      </c>
      <c r="R16" s="5">
        <v>40</v>
      </c>
      <c r="S16" s="6">
        <f t="shared" si="6"/>
        <v>164</v>
      </c>
      <c r="T16" s="11" t="b">
        <f t="shared" si="2"/>
        <v>1</v>
      </c>
      <c r="U16" s="11" t="b">
        <f t="shared" si="3"/>
        <v>0</v>
      </c>
      <c r="V16" s="40" t="b">
        <f t="shared" si="7"/>
        <v>1</v>
      </c>
      <c r="W16" s="40" t="b">
        <f t="shared" si="4"/>
        <v>1</v>
      </c>
      <c r="X16" s="4"/>
      <c r="Y16" s="4"/>
      <c r="AA16" s="4"/>
      <c r="AB16" s="4"/>
      <c r="AC16" s="4"/>
      <c r="AD16" s="4"/>
      <c r="AE16" s="4"/>
      <c r="AF16" s="4"/>
      <c r="AG16" s="4"/>
      <c r="AH16" s="4"/>
      <c r="AI16" s="4"/>
      <c r="AJ16" s="4"/>
      <c r="AK16" s="4"/>
      <c r="AL16" s="4"/>
      <c r="AM16" s="4"/>
      <c r="AN16" s="4"/>
      <c r="AO16" s="4"/>
    </row>
    <row r="17" spans="1:41" s="5" customFormat="1" x14ac:dyDescent="0.3">
      <c r="A17" s="5">
        <f t="shared" si="8"/>
        <v>16</v>
      </c>
      <c r="B17" s="189" t="s">
        <v>159</v>
      </c>
      <c r="C17" s="189" t="s">
        <v>80</v>
      </c>
      <c r="D17" s="190" t="s">
        <v>666</v>
      </c>
      <c r="E17" s="190" t="s">
        <v>673</v>
      </c>
      <c r="F17" s="190" t="s">
        <v>197</v>
      </c>
      <c r="G17" s="91">
        <v>39</v>
      </c>
      <c r="H17" s="2">
        <v>37</v>
      </c>
      <c r="I17" s="2">
        <v>38</v>
      </c>
      <c r="J17" s="2">
        <v>40</v>
      </c>
      <c r="K17" s="1">
        <f t="shared" si="5"/>
        <v>38.5</v>
      </c>
      <c r="L17" s="1">
        <f t="shared" si="0"/>
        <v>77</v>
      </c>
      <c r="M17" s="111"/>
      <c r="N17" s="2">
        <v>67</v>
      </c>
      <c r="O17" s="2">
        <v>69</v>
      </c>
      <c r="P17" s="2">
        <v>80</v>
      </c>
      <c r="Q17" s="1">
        <f t="shared" si="1"/>
        <v>72</v>
      </c>
      <c r="R17" s="110"/>
      <c r="S17" s="6">
        <f t="shared" si="6"/>
        <v>149</v>
      </c>
      <c r="T17" s="11" t="b">
        <f t="shared" si="2"/>
        <v>1</v>
      </c>
      <c r="U17" s="11" t="b">
        <f t="shared" si="3"/>
        <v>1</v>
      </c>
      <c r="V17" s="40" t="b">
        <f t="shared" si="7"/>
        <v>0</v>
      </c>
      <c r="W17" s="40" t="b">
        <f t="shared" si="4"/>
        <v>1</v>
      </c>
      <c r="X17" s="4"/>
      <c r="Y17" s="4"/>
      <c r="AA17" s="4"/>
      <c r="AB17" s="4"/>
      <c r="AC17" s="4"/>
      <c r="AD17" s="4"/>
      <c r="AE17" s="4"/>
      <c r="AF17" s="4"/>
      <c r="AG17" s="4"/>
      <c r="AH17" s="4"/>
      <c r="AI17" s="4"/>
      <c r="AJ17" s="4"/>
      <c r="AK17" s="4"/>
      <c r="AL17" s="4"/>
      <c r="AM17" s="4"/>
      <c r="AN17" s="4"/>
      <c r="AO17" s="4"/>
    </row>
    <row r="18" spans="1:41" s="5" customFormat="1" x14ac:dyDescent="0.3">
      <c r="A18" s="5">
        <f t="shared" si="8"/>
        <v>17</v>
      </c>
      <c r="B18" s="189" t="s">
        <v>103</v>
      </c>
      <c r="C18" s="189" t="s">
        <v>1212</v>
      </c>
      <c r="D18" s="190" t="s">
        <v>516</v>
      </c>
      <c r="E18" s="190" t="s">
        <v>559</v>
      </c>
      <c r="F18" s="190" t="s">
        <v>197</v>
      </c>
      <c r="G18" s="91">
        <v>39</v>
      </c>
      <c r="H18" s="2">
        <v>38</v>
      </c>
      <c r="I18" s="2">
        <v>38</v>
      </c>
      <c r="J18" s="2">
        <v>38</v>
      </c>
      <c r="K18" s="1">
        <f t="shared" si="5"/>
        <v>38.25</v>
      </c>
      <c r="L18" s="1">
        <f t="shared" si="0"/>
        <v>76.5</v>
      </c>
      <c r="M18" s="2">
        <v>63</v>
      </c>
      <c r="N18" s="2">
        <v>59</v>
      </c>
      <c r="O18" s="2">
        <v>74</v>
      </c>
      <c r="P18" s="2">
        <v>0</v>
      </c>
      <c r="Q18" s="1">
        <f t="shared" si="1"/>
        <v>49</v>
      </c>
      <c r="R18" s="5">
        <v>40</v>
      </c>
      <c r="S18" s="6">
        <f t="shared" si="6"/>
        <v>165.5</v>
      </c>
      <c r="T18" s="11" t="b">
        <f t="shared" si="2"/>
        <v>1</v>
      </c>
      <c r="U18" s="11" t="b">
        <f t="shared" si="3"/>
        <v>0</v>
      </c>
      <c r="V18" s="40" t="b">
        <f t="shared" si="7"/>
        <v>1</v>
      </c>
      <c r="W18" s="40" t="b">
        <f t="shared" si="4"/>
        <v>1</v>
      </c>
      <c r="X18" s="4"/>
      <c r="Y18" s="4"/>
      <c r="AA18" s="4"/>
      <c r="AB18" s="4"/>
      <c r="AC18" s="4"/>
      <c r="AD18" s="4"/>
      <c r="AE18" s="4"/>
      <c r="AF18" s="4"/>
      <c r="AG18" s="4"/>
      <c r="AH18" s="4"/>
      <c r="AI18" s="4"/>
      <c r="AJ18" s="4"/>
      <c r="AK18" s="4"/>
      <c r="AL18" s="4"/>
      <c r="AM18" s="4"/>
      <c r="AN18" s="4"/>
      <c r="AO18" s="4"/>
    </row>
    <row r="19" spans="1:41" s="5" customFormat="1" x14ac:dyDescent="0.3">
      <c r="A19" s="5">
        <f t="shared" si="8"/>
        <v>18</v>
      </c>
      <c r="B19" s="189" t="s">
        <v>710</v>
      </c>
      <c r="C19" s="189" t="s">
        <v>1245</v>
      </c>
      <c r="D19" s="190" t="s">
        <v>690</v>
      </c>
      <c r="E19" s="190" t="s">
        <v>709</v>
      </c>
      <c r="F19" s="190" t="s">
        <v>198</v>
      </c>
      <c r="G19" s="91">
        <v>33</v>
      </c>
      <c r="H19" s="2">
        <v>39</v>
      </c>
      <c r="I19" s="2">
        <v>38</v>
      </c>
      <c r="J19" s="2">
        <v>39</v>
      </c>
      <c r="K19" s="1">
        <f t="shared" si="5"/>
        <v>37.25</v>
      </c>
      <c r="L19" s="1">
        <f t="shared" si="0"/>
        <v>74.5</v>
      </c>
      <c r="M19" s="2">
        <v>70</v>
      </c>
      <c r="N19" s="2">
        <v>62</v>
      </c>
      <c r="O19" s="2">
        <v>72</v>
      </c>
      <c r="P19" s="2">
        <v>0</v>
      </c>
      <c r="Q19" s="1">
        <f t="shared" si="1"/>
        <v>51</v>
      </c>
      <c r="R19" s="5">
        <v>40</v>
      </c>
      <c r="S19" s="6">
        <f t="shared" si="6"/>
        <v>165.5</v>
      </c>
      <c r="T19" s="11" t="b">
        <f t="shared" si="2"/>
        <v>1</v>
      </c>
      <c r="U19" s="11" t="b">
        <f t="shared" si="3"/>
        <v>0</v>
      </c>
      <c r="V19" s="40" t="b">
        <f t="shared" si="7"/>
        <v>1</v>
      </c>
      <c r="W19" s="40" t="b">
        <f t="shared" si="4"/>
        <v>1</v>
      </c>
      <c r="X19" s="4"/>
      <c r="Y19" s="4"/>
      <c r="AA19" s="4"/>
      <c r="AB19" s="4"/>
      <c r="AC19" s="4"/>
      <c r="AD19" s="4"/>
      <c r="AE19" s="4"/>
      <c r="AF19" s="4"/>
      <c r="AG19" s="4"/>
      <c r="AH19" s="4"/>
      <c r="AI19" s="4"/>
      <c r="AJ19" s="4"/>
      <c r="AK19" s="4"/>
      <c r="AL19" s="4"/>
      <c r="AM19" s="4"/>
      <c r="AN19" s="4"/>
      <c r="AO19" s="4"/>
    </row>
    <row r="20" spans="1:41" s="5" customFormat="1" x14ac:dyDescent="0.3">
      <c r="A20" s="5">
        <f t="shared" si="8"/>
        <v>19</v>
      </c>
      <c r="B20" s="189" t="s">
        <v>448</v>
      </c>
      <c r="C20" s="189" t="s">
        <v>1167</v>
      </c>
      <c r="D20" s="190" t="s">
        <v>376</v>
      </c>
      <c r="E20" s="190" t="s">
        <v>447</v>
      </c>
      <c r="F20" s="190" t="s">
        <v>198</v>
      </c>
      <c r="G20" s="91">
        <v>34</v>
      </c>
      <c r="H20" s="2">
        <v>39</v>
      </c>
      <c r="I20" s="2">
        <v>38</v>
      </c>
      <c r="J20" s="2">
        <v>37</v>
      </c>
      <c r="K20" s="1">
        <f t="shared" si="5"/>
        <v>37</v>
      </c>
      <c r="L20" s="1">
        <f t="shared" si="0"/>
        <v>74</v>
      </c>
      <c r="M20" s="2">
        <v>0</v>
      </c>
      <c r="N20" s="2">
        <v>63</v>
      </c>
      <c r="O20" s="2">
        <v>70</v>
      </c>
      <c r="P20" s="2">
        <v>77</v>
      </c>
      <c r="Q20" s="1">
        <f t="shared" si="1"/>
        <v>52.5</v>
      </c>
      <c r="R20" s="5">
        <v>30</v>
      </c>
      <c r="S20" s="6">
        <f t="shared" si="6"/>
        <v>156.5</v>
      </c>
      <c r="T20" s="11" t="b">
        <f t="shared" si="2"/>
        <v>1</v>
      </c>
      <c r="U20" s="11" t="b">
        <f t="shared" si="3"/>
        <v>0</v>
      </c>
      <c r="V20" s="40" t="b">
        <f t="shared" si="7"/>
        <v>0</v>
      </c>
      <c r="W20" s="40" t="b">
        <f t="shared" si="4"/>
        <v>1</v>
      </c>
      <c r="X20" s="4"/>
      <c r="Y20" s="4"/>
      <c r="AA20" s="4"/>
      <c r="AB20" s="4"/>
      <c r="AC20" s="4"/>
      <c r="AD20" s="4"/>
      <c r="AE20" s="4"/>
      <c r="AF20" s="4"/>
      <c r="AG20" s="4"/>
      <c r="AH20" s="4"/>
      <c r="AI20" s="4"/>
      <c r="AJ20" s="4"/>
      <c r="AK20" s="4"/>
      <c r="AL20" s="4"/>
      <c r="AM20" s="4"/>
      <c r="AN20" s="4"/>
      <c r="AO20" s="4"/>
    </row>
    <row r="21" spans="1:41" x14ac:dyDescent="0.3">
      <c r="A21" s="5">
        <f t="shared" si="8"/>
        <v>20</v>
      </c>
      <c r="B21" s="189" t="s">
        <v>90</v>
      </c>
      <c r="C21" s="189" t="s">
        <v>1189</v>
      </c>
      <c r="D21" s="190" t="s">
        <v>469</v>
      </c>
      <c r="E21" s="190" t="s">
        <v>498</v>
      </c>
      <c r="F21" s="190" t="s">
        <v>199</v>
      </c>
      <c r="G21" s="91">
        <v>40</v>
      </c>
      <c r="H21" s="2">
        <v>40</v>
      </c>
      <c r="I21" s="2">
        <v>40</v>
      </c>
      <c r="J21" s="2">
        <v>37</v>
      </c>
      <c r="K21" s="1">
        <f t="shared" si="5"/>
        <v>39.25</v>
      </c>
      <c r="L21" s="1">
        <f t="shared" si="0"/>
        <v>78.5</v>
      </c>
      <c r="M21" s="2">
        <v>65</v>
      </c>
      <c r="N21" s="2">
        <v>57</v>
      </c>
      <c r="O21" s="2">
        <v>75</v>
      </c>
      <c r="P21" s="2">
        <v>80</v>
      </c>
      <c r="Q21" s="1">
        <f t="shared" si="1"/>
        <v>69.25</v>
      </c>
      <c r="R21" s="5">
        <v>40</v>
      </c>
      <c r="S21" s="6">
        <f t="shared" si="6"/>
        <v>187.75</v>
      </c>
      <c r="T21" s="11" t="b">
        <f t="shared" si="2"/>
        <v>1</v>
      </c>
      <c r="U21" s="11" t="b">
        <f t="shared" si="3"/>
        <v>1</v>
      </c>
      <c r="V21" s="40" t="b">
        <f t="shared" si="7"/>
        <v>1</v>
      </c>
      <c r="W21" s="40" t="b">
        <f t="shared" si="4"/>
        <v>1</v>
      </c>
      <c r="X21" s="4"/>
    </row>
    <row r="22" spans="1:41" x14ac:dyDescent="0.3">
      <c r="A22" s="5">
        <f t="shared" si="8"/>
        <v>21</v>
      </c>
      <c r="B22" s="189" t="s">
        <v>78</v>
      </c>
      <c r="C22" s="189" t="s">
        <v>138</v>
      </c>
      <c r="D22" s="190" t="s">
        <v>75</v>
      </c>
      <c r="E22" s="190" t="s">
        <v>819</v>
      </c>
      <c r="F22" s="190" t="s">
        <v>199</v>
      </c>
      <c r="G22" s="91">
        <v>40</v>
      </c>
      <c r="H22" s="2">
        <v>38</v>
      </c>
      <c r="I22" s="2">
        <v>39</v>
      </c>
      <c r="J22" s="2">
        <v>38</v>
      </c>
      <c r="K22" s="1">
        <f t="shared" si="5"/>
        <v>38.75</v>
      </c>
      <c r="L22" s="1">
        <f t="shared" si="0"/>
        <v>77.5</v>
      </c>
      <c r="M22" s="2">
        <v>75</v>
      </c>
      <c r="N22" s="2">
        <v>74</v>
      </c>
      <c r="O22" s="2">
        <v>69</v>
      </c>
      <c r="P22" s="2">
        <v>80</v>
      </c>
      <c r="Q22" s="1">
        <f t="shared" si="1"/>
        <v>74.5</v>
      </c>
      <c r="R22" s="5">
        <v>40</v>
      </c>
      <c r="S22" s="6">
        <f t="shared" si="6"/>
        <v>192</v>
      </c>
      <c r="T22" s="11" t="b">
        <f t="shared" si="2"/>
        <v>1</v>
      </c>
      <c r="U22" s="11" t="b">
        <f t="shared" si="3"/>
        <v>1</v>
      </c>
      <c r="V22" s="40" t="b">
        <f t="shared" si="7"/>
        <v>1</v>
      </c>
      <c r="W22" s="40" t="b">
        <f t="shared" si="4"/>
        <v>1</v>
      </c>
      <c r="X22" s="4"/>
    </row>
    <row r="23" spans="1:41" x14ac:dyDescent="0.3">
      <c r="A23" s="5">
        <f t="shared" si="8"/>
        <v>22</v>
      </c>
      <c r="B23" s="189" t="s">
        <v>708</v>
      </c>
      <c r="C23" s="189" t="s">
        <v>1324</v>
      </c>
      <c r="D23" s="190" t="s">
        <v>690</v>
      </c>
      <c r="E23" s="190" t="s">
        <v>930</v>
      </c>
      <c r="F23" s="190" t="s">
        <v>200</v>
      </c>
      <c r="G23" s="91">
        <v>39</v>
      </c>
      <c r="H23" s="2">
        <v>34</v>
      </c>
      <c r="I23" s="2">
        <v>37</v>
      </c>
      <c r="J23" s="2">
        <v>38</v>
      </c>
      <c r="K23" s="1">
        <f t="shared" si="5"/>
        <v>37</v>
      </c>
      <c r="L23" s="1">
        <f t="shared" si="0"/>
        <v>74</v>
      </c>
      <c r="M23" s="2">
        <v>78</v>
      </c>
      <c r="N23" s="2">
        <v>78</v>
      </c>
      <c r="O23" s="2">
        <v>73</v>
      </c>
      <c r="P23" s="2">
        <v>80</v>
      </c>
      <c r="Q23" s="1">
        <f t="shared" si="1"/>
        <v>77.25</v>
      </c>
      <c r="R23" s="5">
        <v>40</v>
      </c>
      <c r="S23" s="6">
        <f t="shared" si="6"/>
        <v>191.25</v>
      </c>
      <c r="T23" s="11" t="b">
        <f t="shared" si="2"/>
        <v>1</v>
      </c>
      <c r="U23" s="11" t="b">
        <f t="shared" si="3"/>
        <v>1</v>
      </c>
      <c r="V23" s="40" t="b">
        <f t="shared" si="7"/>
        <v>1</v>
      </c>
      <c r="W23" s="40" t="b">
        <f t="shared" si="4"/>
        <v>1</v>
      </c>
      <c r="X23" s="4"/>
    </row>
    <row r="24" spans="1:41" x14ac:dyDescent="0.3">
      <c r="A24" s="5">
        <f t="shared" si="8"/>
        <v>23</v>
      </c>
      <c r="B24" s="189" t="s">
        <v>935</v>
      </c>
      <c r="C24" s="189" t="s">
        <v>108</v>
      </c>
      <c r="D24" s="190" t="s">
        <v>884</v>
      </c>
      <c r="E24" s="190" t="s">
        <v>934</v>
      </c>
      <c r="F24" s="190" t="s">
        <v>200</v>
      </c>
      <c r="G24" s="91">
        <v>38</v>
      </c>
      <c r="H24" s="2">
        <v>32</v>
      </c>
      <c r="I24" s="2">
        <v>37</v>
      </c>
      <c r="J24" s="2">
        <v>38</v>
      </c>
      <c r="K24" s="1">
        <f t="shared" si="5"/>
        <v>36.25</v>
      </c>
      <c r="L24" s="1">
        <f t="shared" si="0"/>
        <v>72.5</v>
      </c>
      <c r="M24" s="2">
        <v>54</v>
      </c>
      <c r="N24" s="2">
        <v>69</v>
      </c>
      <c r="O24" s="2">
        <v>78</v>
      </c>
      <c r="P24" s="2">
        <v>78</v>
      </c>
      <c r="Q24" s="1">
        <f t="shared" si="1"/>
        <v>69.75</v>
      </c>
      <c r="R24" s="5">
        <v>40</v>
      </c>
      <c r="S24" s="6">
        <f t="shared" si="6"/>
        <v>182.25</v>
      </c>
      <c r="T24" s="11" t="b">
        <f t="shared" si="2"/>
        <v>1</v>
      </c>
      <c r="U24" s="11" t="b">
        <f t="shared" si="3"/>
        <v>1</v>
      </c>
      <c r="V24" s="40" t="b">
        <f t="shared" si="7"/>
        <v>1</v>
      </c>
      <c r="W24" s="40" t="b">
        <f t="shared" si="4"/>
        <v>1</v>
      </c>
      <c r="X24" s="4"/>
    </row>
    <row r="25" spans="1:41" x14ac:dyDescent="0.3">
      <c r="A25" s="5">
        <f t="shared" si="8"/>
        <v>24</v>
      </c>
      <c r="B25" s="189" t="s">
        <v>223</v>
      </c>
      <c r="C25" s="189" t="s">
        <v>1111</v>
      </c>
      <c r="D25" s="190" t="s">
        <v>72</v>
      </c>
      <c r="E25" s="190" t="s">
        <v>222</v>
      </c>
      <c r="F25" s="190" t="s">
        <v>202</v>
      </c>
      <c r="G25" s="5">
        <v>39</v>
      </c>
      <c r="H25" s="2">
        <v>35</v>
      </c>
      <c r="I25" s="2">
        <v>35</v>
      </c>
      <c r="J25" s="2">
        <v>38</v>
      </c>
      <c r="K25" s="1">
        <f t="shared" si="5"/>
        <v>36.75</v>
      </c>
      <c r="L25" s="1">
        <f t="shared" si="0"/>
        <v>73.5</v>
      </c>
      <c r="M25" s="2">
        <v>57</v>
      </c>
      <c r="N25" s="2">
        <v>70</v>
      </c>
      <c r="O25" s="2">
        <v>78</v>
      </c>
      <c r="P25" s="2">
        <v>80</v>
      </c>
      <c r="Q25" s="1">
        <f t="shared" si="1"/>
        <v>71.25</v>
      </c>
      <c r="R25" s="5">
        <v>40</v>
      </c>
      <c r="S25" s="6">
        <f t="shared" si="6"/>
        <v>184.75</v>
      </c>
      <c r="T25" s="11" t="b">
        <f t="shared" si="2"/>
        <v>1</v>
      </c>
      <c r="U25" s="11" t="b">
        <f t="shared" si="3"/>
        <v>1</v>
      </c>
      <c r="V25" s="40" t="b">
        <f t="shared" si="7"/>
        <v>1</v>
      </c>
      <c r="W25" s="40" t="b">
        <f t="shared" si="4"/>
        <v>1</v>
      </c>
      <c r="X25" s="5"/>
      <c r="Y25" s="5"/>
      <c r="AA25" s="5"/>
      <c r="AB25" s="5"/>
      <c r="AC25" s="5"/>
      <c r="AD25" s="5"/>
      <c r="AE25" s="5"/>
      <c r="AF25" s="5"/>
      <c r="AG25" s="5"/>
      <c r="AH25" s="5"/>
      <c r="AI25" s="5"/>
      <c r="AJ25" s="5"/>
      <c r="AK25" s="5"/>
      <c r="AL25" s="5"/>
      <c r="AM25" s="5"/>
      <c r="AN25" s="5"/>
      <c r="AO25" s="5"/>
    </row>
    <row r="26" spans="1:41" x14ac:dyDescent="0.3">
      <c r="A26" s="5">
        <f t="shared" si="8"/>
        <v>25</v>
      </c>
      <c r="B26" s="189" t="s">
        <v>503</v>
      </c>
      <c r="C26" s="189" t="s">
        <v>1191</v>
      </c>
      <c r="D26" s="190" t="s">
        <v>469</v>
      </c>
      <c r="E26" s="190" t="s">
        <v>932</v>
      </c>
      <c r="F26" s="190" t="s">
        <v>202</v>
      </c>
      <c r="G26" s="91">
        <v>39</v>
      </c>
      <c r="H26" s="2">
        <v>37</v>
      </c>
      <c r="I26" s="2">
        <v>35</v>
      </c>
      <c r="J26" s="2">
        <v>38</v>
      </c>
      <c r="K26" s="1">
        <f t="shared" si="5"/>
        <v>37.25</v>
      </c>
      <c r="L26" s="1">
        <f t="shared" si="0"/>
        <v>74.5</v>
      </c>
      <c r="M26" s="2">
        <v>77</v>
      </c>
      <c r="N26" s="2">
        <v>77</v>
      </c>
      <c r="O26" s="2">
        <v>77</v>
      </c>
      <c r="P26" s="2">
        <v>80</v>
      </c>
      <c r="Q26" s="1">
        <f t="shared" si="1"/>
        <v>77.75</v>
      </c>
      <c r="R26" s="5">
        <v>40</v>
      </c>
      <c r="S26" s="6">
        <f t="shared" si="6"/>
        <v>192.25</v>
      </c>
      <c r="T26" s="11" t="b">
        <f t="shared" si="2"/>
        <v>1</v>
      </c>
      <c r="U26" s="11" t="b">
        <f t="shared" si="3"/>
        <v>1</v>
      </c>
      <c r="V26" s="40" t="b">
        <f t="shared" si="7"/>
        <v>1</v>
      </c>
      <c r="W26" s="40" t="b">
        <f t="shared" si="4"/>
        <v>1</v>
      </c>
      <c r="X26" s="4"/>
    </row>
    <row r="27" spans="1:41" x14ac:dyDescent="0.3">
      <c r="A27" s="5">
        <f t="shared" si="8"/>
        <v>26</v>
      </c>
      <c r="B27" s="189" t="s">
        <v>88</v>
      </c>
      <c r="C27" s="189" t="s">
        <v>89</v>
      </c>
      <c r="D27" s="190" t="s">
        <v>75</v>
      </c>
      <c r="E27" s="190" t="s">
        <v>817</v>
      </c>
      <c r="F27" s="190" t="s">
        <v>206</v>
      </c>
      <c r="G27" s="110"/>
      <c r="H27" s="2">
        <v>39</v>
      </c>
      <c r="I27" s="2">
        <v>35</v>
      </c>
      <c r="J27" s="2">
        <v>27</v>
      </c>
      <c r="K27" s="1">
        <f t="shared" si="5"/>
        <v>33.67</v>
      </c>
      <c r="L27" s="1">
        <f t="shared" si="0"/>
        <v>67.34</v>
      </c>
      <c r="M27" s="2">
        <v>67</v>
      </c>
      <c r="N27" s="2">
        <v>78</v>
      </c>
      <c r="O27" s="2">
        <v>76</v>
      </c>
      <c r="P27" s="2">
        <v>78</v>
      </c>
      <c r="Q27" s="1">
        <f t="shared" si="1"/>
        <v>74.75</v>
      </c>
      <c r="R27" s="5">
        <v>40</v>
      </c>
      <c r="S27" s="6">
        <f t="shared" si="6"/>
        <v>182.09</v>
      </c>
      <c r="T27" s="11" t="b">
        <f t="shared" si="2"/>
        <v>1</v>
      </c>
      <c r="U27" s="11" t="b">
        <f t="shared" si="3"/>
        <v>1</v>
      </c>
      <c r="V27" s="40" t="b">
        <f t="shared" si="7"/>
        <v>1</v>
      </c>
      <c r="W27" s="40" t="b">
        <f t="shared" si="4"/>
        <v>1</v>
      </c>
      <c r="X27" s="4"/>
    </row>
    <row r="28" spans="1:41" s="51" customFormat="1" x14ac:dyDescent="0.3">
      <c r="A28" s="5">
        <f t="shared" si="8"/>
        <v>27</v>
      </c>
      <c r="B28" s="189" t="s">
        <v>145</v>
      </c>
      <c r="C28" s="189" t="s">
        <v>1310</v>
      </c>
      <c r="D28" s="190" t="s">
        <v>950</v>
      </c>
      <c r="E28" s="190" t="s">
        <v>996</v>
      </c>
      <c r="F28" s="190" t="s">
        <v>206</v>
      </c>
      <c r="G28" s="110"/>
      <c r="H28" s="2">
        <v>38</v>
      </c>
      <c r="I28" s="2">
        <v>35</v>
      </c>
      <c r="J28" s="2">
        <v>28</v>
      </c>
      <c r="K28" s="1">
        <f t="shared" si="5"/>
        <v>33.67</v>
      </c>
      <c r="L28" s="1">
        <f t="shared" si="0"/>
        <v>67.34</v>
      </c>
      <c r="M28" s="111"/>
      <c r="N28" s="2">
        <v>69</v>
      </c>
      <c r="O28" s="2">
        <v>73</v>
      </c>
      <c r="P28" s="2">
        <v>80</v>
      </c>
      <c r="Q28" s="1">
        <f t="shared" si="1"/>
        <v>74</v>
      </c>
      <c r="R28" s="5">
        <v>40</v>
      </c>
      <c r="S28" s="6">
        <f t="shared" si="6"/>
        <v>181.34</v>
      </c>
      <c r="T28" s="11" t="b">
        <f t="shared" si="2"/>
        <v>1</v>
      </c>
      <c r="U28" s="11" t="b">
        <f t="shared" si="3"/>
        <v>1</v>
      </c>
      <c r="V28" s="40" t="b">
        <f t="shared" si="7"/>
        <v>1</v>
      </c>
      <c r="W28" s="40" t="b">
        <f t="shared" si="4"/>
        <v>1</v>
      </c>
      <c r="X28" s="4"/>
      <c r="Y28" s="4"/>
      <c r="AA28" s="4"/>
      <c r="AB28" s="4"/>
      <c r="AC28" s="4"/>
      <c r="AD28" s="4"/>
      <c r="AE28" s="4"/>
      <c r="AF28" s="4"/>
      <c r="AG28" s="4"/>
      <c r="AH28" s="4"/>
      <c r="AI28" s="4"/>
      <c r="AJ28" s="4"/>
      <c r="AK28" s="4"/>
      <c r="AL28" s="4"/>
      <c r="AM28" s="4"/>
      <c r="AN28" s="4"/>
      <c r="AO28" s="4"/>
    </row>
    <row r="29" spans="1:41" x14ac:dyDescent="0.3">
      <c r="A29" s="5">
        <f t="shared" si="8"/>
        <v>28</v>
      </c>
      <c r="B29" s="189" t="s">
        <v>767</v>
      </c>
      <c r="C29" s="189" t="s">
        <v>126</v>
      </c>
      <c r="D29" s="190" t="s">
        <v>84</v>
      </c>
      <c r="E29" s="190" t="s">
        <v>766</v>
      </c>
      <c r="F29" s="190" t="s">
        <v>207</v>
      </c>
      <c r="G29" s="91">
        <v>40</v>
      </c>
      <c r="H29" s="2">
        <v>32</v>
      </c>
      <c r="I29" s="2">
        <v>37</v>
      </c>
      <c r="J29" s="2">
        <v>40</v>
      </c>
      <c r="K29" s="1">
        <f t="shared" si="5"/>
        <v>37.25</v>
      </c>
      <c r="L29" s="1">
        <f t="shared" si="0"/>
        <v>74.5</v>
      </c>
      <c r="M29" s="2">
        <v>69</v>
      </c>
      <c r="N29" s="2">
        <v>74</v>
      </c>
      <c r="O29" s="2">
        <v>74</v>
      </c>
      <c r="P29" s="2">
        <v>78</v>
      </c>
      <c r="Q29" s="1">
        <f t="shared" si="1"/>
        <v>73.75</v>
      </c>
      <c r="R29" s="5">
        <v>40</v>
      </c>
      <c r="S29" s="6">
        <f t="shared" si="6"/>
        <v>188.25</v>
      </c>
      <c r="T29" s="11" t="b">
        <f t="shared" si="2"/>
        <v>1</v>
      </c>
      <c r="U29" s="11" t="b">
        <f t="shared" si="3"/>
        <v>1</v>
      </c>
      <c r="V29" s="40" t="b">
        <f t="shared" si="7"/>
        <v>1</v>
      </c>
      <c r="W29" s="40" t="b">
        <f t="shared" si="4"/>
        <v>1</v>
      </c>
      <c r="X29" s="4"/>
    </row>
    <row r="30" spans="1:41" x14ac:dyDescent="0.3">
      <c r="A30" s="5">
        <f t="shared" si="8"/>
        <v>29</v>
      </c>
      <c r="B30" s="189" t="s">
        <v>713</v>
      </c>
      <c r="C30" s="189" t="s">
        <v>1247</v>
      </c>
      <c r="D30" s="190" t="s">
        <v>690</v>
      </c>
      <c r="E30" s="190" t="s">
        <v>712</v>
      </c>
      <c r="F30" s="190" t="s">
        <v>207</v>
      </c>
      <c r="G30" s="91">
        <v>40</v>
      </c>
      <c r="H30" s="2">
        <v>35</v>
      </c>
      <c r="I30" s="2">
        <v>39</v>
      </c>
      <c r="J30" s="2">
        <v>40</v>
      </c>
      <c r="K30" s="1">
        <f t="shared" si="5"/>
        <v>38.5</v>
      </c>
      <c r="L30" s="1">
        <f t="shared" si="0"/>
        <v>77</v>
      </c>
      <c r="M30" s="2">
        <v>75</v>
      </c>
      <c r="N30" s="2">
        <v>76</v>
      </c>
      <c r="O30" s="2">
        <v>75</v>
      </c>
      <c r="P30" s="2">
        <v>80</v>
      </c>
      <c r="Q30" s="1">
        <f t="shared" si="1"/>
        <v>76.5</v>
      </c>
      <c r="R30" s="5">
        <v>40</v>
      </c>
      <c r="S30" s="6">
        <f t="shared" si="6"/>
        <v>193.5</v>
      </c>
      <c r="T30" s="11" t="b">
        <f t="shared" si="2"/>
        <v>1</v>
      </c>
      <c r="U30" s="11" t="b">
        <f t="shared" si="3"/>
        <v>1</v>
      </c>
      <c r="V30" s="40" t="b">
        <f t="shared" si="7"/>
        <v>1</v>
      </c>
      <c r="W30" s="40" t="b">
        <f t="shared" si="4"/>
        <v>1</v>
      </c>
      <c r="X30" s="4"/>
    </row>
    <row r="31" spans="1:41" x14ac:dyDescent="0.3">
      <c r="A31" s="5">
        <f t="shared" si="8"/>
        <v>30</v>
      </c>
      <c r="B31" s="189" t="s">
        <v>90</v>
      </c>
      <c r="C31" s="189" t="s">
        <v>91</v>
      </c>
      <c r="D31" s="190" t="s">
        <v>595</v>
      </c>
      <c r="E31" s="190" t="s">
        <v>612</v>
      </c>
      <c r="F31" s="190" t="s">
        <v>1357</v>
      </c>
      <c r="G31" s="91">
        <v>39</v>
      </c>
      <c r="H31" s="2">
        <v>38</v>
      </c>
      <c r="I31" s="2">
        <v>39</v>
      </c>
      <c r="J31" s="2">
        <v>39</v>
      </c>
      <c r="K31" s="1">
        <f t="shared" si="5"/>
        <v>38.75</v>
      </c>
      <c r="L31" s="1">
        <f t="shared" si="0"/>
        <v>77.5</v>
      </c>
      <c r="M31" s="2">
        <v>63</v>
      </c>
      <c r="N31" s="2">
        <v>69</v>
      </c>
      <c r="O31" s="2">
        <v>73</v>
      </c>
      <c r="P31" s="2">
        <v>80</v>
      </c>
      <c r="Q31" s="1">
        <f t="shared" si="1"/>
        <v>71.25</v>
      </c>
      <c r="R31" s="5">
        <v>20</v>
      </c>
      <c r="S31" s="6">
        <f t="shared" si="6"/>
        <v>168.75</v>
      </c>
      <c r="T31" s="11" t="b">
        <f t="shared" si="2"/>
        <v>1</v>
      </c>
      <c r="U31" s="11" t="b">
        <f t="shared" si="3"/>
        <v>1</v>
      </c>
      <c r="V31" s="40" t="b">
        <f t="shared" si="7"/>
        <v>0</v>
      </c>
      <c r="W31" s="40" t="b">
        <f t="shared" si="4"/>
        <v>1</v>
      </c>
      <c r="X31" s="4"/>
    </row>
    <row r="32" spans="1:41" x14ac:dyDescent="0.3">
      <c r="A32" s="5">
        <f t="shared" si="8"/>
        <v>31</v>
      </c>
      <c r="B32" s="189" t="s">
        <v>85</v>
      </c>
      <c r="C32" s="189" t="s">
        <v>114</v>
      </c>
      <c r="D32" s="190" t="s">
        <v>376</v>
      </c>
      <c r="E32" s="190" t="s">
        <v>442</v>
      </c>
      <c r="F32" s="190" t="s">
        <v>178</v>
      </c>
      <c r="G32" s="5">
        <v>40</v>
      </c>
      <c r="H32" s="2">
        <v>39</v>
      </c>
      <c r="I32" s="2">
        <v>40</v>
      </c>
      <c r="J32" s="2">
        <v>39</v>
      </c>
      <c r="K32" s="1">
        <f t="shared" si="5"/>
        <v>39.5</v>
      </c>
      <c r="L32" s="1">
        <f t="shared" si="0"/>
        <v>79</v>
      </c>
      <c r="M32" s="2">
        <v>75</v>
      </c>
      <c r="N32" s="2">
        <v>72</v>
      </c>
      <c r="O32" s="2">
        <v>71</v>
      </c>
      <c r="P32" s="7">
        <v>80</v>
      </c>
      <c r="Q32" s="1">
        <f t="shared" si="1"/>
        <v>74.5</v>
      </c>
      <c r="R32" s="5">
        <v>40</v>
      </c>
      <c r="S32" s="6">
        <f t="shared" si="6"/>
        <v>193.5</v>
      </c>
      <c r="T32" s="11" t="b">
        <f t="shared" si="2"/>
        <v>1</v>
      </c>
      <c r="U32" s="11" t="b">
        <f t="shared" si="3"/>
        <v>1</v>
      </c>
      <c r="V32" s="40" t="b">
        <f t="shared" si="7"/>
        <v>1</v>
      </c>
      <c r="W32" s="40" t="b">
        <f t="shared" si="4"/>
        <v>1</v>
      </c>
      <c r="X32" s="5"/>
      <c r="Y32" s="5"/>
      <c r="AA32" s="5"/>
      <c r="AB32" s="5"/>
      <c r="AC32" s="5"/>
      <c r="AD32" s="5"/>
      <c r="AE32" s="5"/>
      <c r="AF32" s="5"/>
      <c r="AG32" s="5"/>
      <c r="AH32" s="5"/>
      <c r="AI32" s="5"/>
      <c r="AJ32" s="5"/>
      <c r="AK32" s="5"/>
      <c r="AL32" s="5"/>
      <c r="AM32" s="5"/>
      <c r="AN32" s="5"/>
      <c r="AO32" s="5"/>
    </row>
    <row r="33" spans="1:41" x14ac:dyDescent="0.3">
      <c r="A33" s="5">
        <f t="shared" si="8"/>
        <v>32</v>
      </c>
      <c r="B33" s="189" t="s">
        <v>125</v>
      </c>
      <c r="C33" s="189" t="s">
        <v>1171</v>
      </c>
      <c r="D33" s="190" t="s">
        <v>459</v>
      </c>
      <c r="E33" s="190" t="s">
        <v>460</v>
      </c>
      <c r="F33" s="190" t="s">
        <v>178</v>
      </c>
      <c r="G33" s="5">
        <v>40</v>
      </c>
      <c r="H33" s="2">
        <v>39</v>
      </c>
      <c r="I33" s="2">
        <v>40</v>
      </c>
      <c r="J33" s="2">
        <v>40</v>
      </c>
      <c r="K33" s="1">
        <f t="shared" si="5"/>
        <v>39.75</v>
      </c>
      <c r="L33" s="1">
        <f t="shared" si="0"/>
        <v>79.5</v>
      </c>
      <c r="M33" s="2">
        <v>62</v>
      </c>
      <c r="N33" s="2">
        <v>75</v>
      </c>
      <c r="O33" s="2">
        <v>75</v>
      </c>
      <c r="P33" s="2">
        <v>80</v>
      </c>
      <c r="Q33" s="1">
        <f t="shared" si="1"/>
        <v>73</v>
      </c>
      <c r="R33" s="5">
        <v>40</v>
      </c>
      <c r="S33" s="6">
        <f t="shared" si="6"/>
        <v>192.5</v>
      </c>
      <c r="T33" s="11" t="b">
        <f t="shared" si="2"/>
        <v>1</v>
      </c>
      <c r="U33" s="11" t="b">
        <f t="shared" si="3"/>
        <v>1</v>
      </c>
      <c r="V33" s="40" t="b">
        <f t="shared" si="7"/>
        <v>1</v>
      </c>
      <c r="W33" s="40" t="b">
        <f t="shared" si="4"/>
        <v>1</v>
      </c>
      <c r="X33" s="5"/>
      <c r="Y33" s="5"/>
      <c r="AA33" s="5"/>
      <c r="AB33" s="5"/>
      <c r="AC33" s="5"/>
      <c r="AD33" s="5"/>
      <c r="AE33" s="5"/>
      <c r="AF33" s="5"/>
      <c r="AG33" s="5"/>
      <c r="AH33" s="5"/>
      <c r="AI33" s="5"/>
      <c r="AJ33" s="5"/>
      <c r="AK33" s="5"/>
      <c r="AL33" s="5"/>
      <c r="AM33" s="5"/>
      <c r="AN33" s="5"/>
      <c r="AO33" s="5"/>
    </row>
    <row r="34" spans="1:41" x14ac:dyDescent="0.3">
      <c r="A34" s="5">
        <f t="shared" si="8"/>
        <v>33</v>
      </c>
      <c r="B34" s="189" t="s">
        <v>927</v>
      </c>
      <c r="C34" s="189" t="s">
        <v>1292</v>
      </c>
      <c r="D34" s="190" t="s">
        <v>884</v>
      </c>
      <c r="E34" s="190" t="s">
        <v>926</v>
      </c>
      <c r="F34" s="190" t="s">
        <v>178</v>
      </c>
      <c r="G34" s="91">
        <v>39</v>
      </c>
      <c r="H34" s="2">
        <v>38</v>
      </c>
      <c r="I34" s="2">
        <v>39</v>
      </c>
      <c r="J34" s="2">
        <v>40</v>
      </c>
      <c r="K34" s="1">
        <f t="shared" si="5"/>
        <v>39</v>
      </c>
      <c r="L34" s="1">
        <f t="shared" si="0"/>
        <v>78</v>
      </c>
      <c r="M34" s="2">
        <v>73</v>
      </c>
      <c r="N34" s="2">
        <v>78</v>
      </c>
      <c r="O34" s="2">
        <v>79</v>
      </c>
      <c r="P34" s="2">
        <v>80</v>
      </c>
      <c r="Q34" s="1">
        <f t="shared" si="1"/>
        <v>77.5</v>
      </c>
      <c r="R34" s="5">
        <v>40</v>
      </c>
      <c r="S34" s="6">
        <f t="shared" si="6"/>
        <v>195.5</v>
      </c>
      <c r="T34" s="11" t="b">
        <f t="shared" si="2"/>
        <v>1</v>
      </c>
      <c r="U34" s="11" t="b">
        <f t="shared" si="3"/>
        <v>1</v>
      </c>
      <c r="V34" s="40" t="b">
        <f t="shared" si="7"/>
        <v>1</v>
      </c>
      <c r="W34" s="40" t="b">
        <f t="shared" si="4"/>
        <v>1</v>
      </c>
      <c r="X34" s="4"/>
    </row>
    <row r="35" spans="1:41" x14ac:dyDescent="0.3">
      <c r="A35" s="5">
        <f t="shared" si="8"/>
        <v>34</v>
      </c>
      <c r="B35" s="189" t="s">
        <v>115</v>
      </c>
      <c r="C35" s="189" t="s">
        <v>116</v>
      </c>
      <c r="D35" s="190" t="s">
        <v>573</v>
      </c>
      <c r="E35" s="190" t="s">
        <v>584</v>
      </c>
      <c r="F35" s="190" t="s">
        <v>178</v>
      </c>
      <c r="G35" s="91">
        <v>40</v>
      </c>
      <c r="H35" s="2">
        <v>39</v>
      </c>
      <c r="I35" s="2">
        <v>40</v>
      </c>
      <c r="J35" s="2">
        <v>40</v>
      </c>
      <c r="K35" s="1">
        <f t="shared" si="5"/>
        <v>39.75</v>
      </c>
      <c r="L35" s="1">
        <f t="shared" si="0"/>
        <v>79.5</v>
      </c>
      <c r="M35" s="2">
        <v>55</v>
      </c>
      <c r="N35" s="2">
        <v>71</v>
      </c>
      <c r="O35" s="2">
        <v>67</v>
      </c>
      <c r="P35" s="2">
        <v>80</v>
      </c>
      <c r="Q35" s="1">
        <f t="shared" si="1"/>
        <v>68.25</v>
      </c>
      <c r="R35" s="5">
        <v>40</v>
      </c>
      <c r="S35" s="6">
        <f t="shared" si="6"/>
        <v>187.75</v>
      </c>
      <c r="T35" s="11" t="b">
        <f t="shared" si="2"/>
        <v>1</v>
      </c>
      <c r="U35" s="11" t="b">
        <f t="shared" si="3"/>
        <v>1</v>
      </c>
      <c r="V35" s="40" t="b">
        <f t="shared" si="7"/>
        <v>1</v>
      </c>
      <c r="W35" s="40" t="b">
        <f t="shared" si="4"/>
        <v>1</v>
      </c>
      <c r="X35" s="4"/>
    </row>
    <row r="36" spans="1:41" x14ac:dyDescent="0.3">
      <c r="A36" s="5">
        <f t="shared" si="8"/>
        <v>35</v>
      </c>
      <c r="B36" s="189" t="s">
        <v>1211</v>
      </c>
      <c r="C36" s="189" t="s">
        <v>140</v>
      </c>
      <c r="D36" s="190" t="s">
        <v>516</v>
      </c>
      <c r="E36" s="190" t="s">
        <v>557</v>
      </c>
      <c r="F36" s="190" t="s">
        <v>178</v>
      </c>
      <c r="G36" s="91">
        <v>40</v>
      </c>
      <c r="H36" s="2">
        <v>39</v>
      </c>
      <c r="I36" s="2">
        <v>39</v>
      </c>
      <c r="J36" s="2">
        <v>40</v>
      </c>
      <c r="K36" s="1">
        <f t="shared" si="5"/>
        <v>39.5</v>
      </c>
      <c r="L36" s="1">
        <f t="shared" si="0"/>
        <v>79</v>
      </c>
      <c r="M36" s="2">
        <v>63</v>
      </c>
      <c r="N36" s="2">
        <v>68</v>
      </c>
      <c r="O36" s="2">
        <v>66</v>
      </c>
      <c r="P36" s="2">
        <v>80</v>
      </c>
      <c r="Q36" s="1">
        <f t="shared" si="1"/>
        <v>69.25</v>
      </c>
      <c r="R36" s="5">
        <v>40</v>
      </c>
      <c r="S36" s="6">
        <f t="shared" si="6"/>
        <v>188.25</v>
      </c>
      <c r="T36" s="11" t="b">
        <f t="shared" si="2"/>
        <v>1</v>
      </c>
      <c r="U36" s="11" t="b">
        <f t="shared" si="3"/>
        <v>1</v>
      </c>
      <c r="V36" s="40" t="b">
        <f t="shared" si="7"/>
        <v>1</v>
      </c>
      <c r="W36" s="40" t="b">
        <f t="shared" si="4"/>
        <v>1</v>
      </c>
      <c r="X36" s="4"/>
    </row>
    <row r="37" spans="1:41" x14ac:dyDescent="0.3">
      <c r="A37" s="5">
        <f t="shared" si="8"/>
        <v>36</v>
      </c>
      <c r="B37" s="189" t="s">
        <v>816</v>
      </c>
      <c r="C37" s="189" t="s">
        <v>137</v>
      </c>
      <c r="D37" s="190" t="s">
        <v>75</v>
      </c>
      <c r="E37" s="190" t="s">
        <v>815</v>
      </c>
      <c r="F37" s="190" t="s">
        <v>178</v>
      </c>
      <c r="G37" s="91">
        <v>39</v>
      </c>
      <c r="H37" s="2">
        <v>38</v>
      </c>
      <c r="I37" s="2">
        <v>39</v>
      </c>
      <c r="J37" s="2">
        <v>40</v>
      </c>
      <c r="K37" s="1">
        <f t="shared" si="5"/>
        <v>39</v>
      </c>
      <c r="L37" s="1">
        <f t="shared" si="0"/>
        <v>78</v>
      </c>
      <c r="M37" s="2">
        <v>53</v>
      </c>
      <c r="N37" s="2">
        <v>58</v>
      </c>
      <c r="O37" s="2">
        <v>69</v>
      </c>
      <c r="P37" s="2">
        <v>80</v>
      </c>
      <c r="Q37" s="1">
        <f t="shared" si="1"/>
        <v>65</v>
      </c>
      <c r="R37" s="5">
        <v>40</v>
      </c>
      <c r="S37" s="6">
        <f t="shared" si="6"/>
        <v>183</v>
      </c>
      <c r="T37" s="11" t="b">
        <f t="shared" si="2"/>
        <v>1</v>
      </c>
      <c r="U37" s="11" t="b">
        <f t="shared" si="3"/>
        <v>1</v>
      </c>
      <c r="V37" s="40" t="b">
        <f t="shared" si="7"/>
        <v>1</v>
      </c>
      <c r="W37" s="40" t="b">
        <f t="shared" si="4"/>
        <v>1</v>
      </c>
      <c r="X37" s="4"/>
    </row>
    <row r="38" spans="1:41" x14ac:dyDescent="0.3">
      <c r="A38" s="5">
        <f t="shared" si="8"/>
        <v>37</v>
      </c>
      <c r="B38" s="189" t="s">
        <v>78</v>
      </c>
      <c r="C38" s="189" t="s">
        <v>1166</v>
      </c>
      <c r="D38" s="190" t="s">
        <v>376</v>
      </c>
      <c r="E38" s="190" t="s">
        <v>445</v>
      </c>
      <c r="F38" s="190" t="s">
        <v>178</v>
      </c>
      <c r="G38" s="91">
        <v>40</v>
      </c>
      <c r="H38" s="2">
        <v>39</v>
      </c>
      <c r="I38" s="2">
        <v>40</v>
      </c>
      <c r="J38" s="2">
        <v>40</v>
      </c>
      <c r="K38" s="1">
        <f t="shared" si="5"/>
        <v>39.75</v>
      </c>
      <c r="L38" s="1">
        <f t="shared" si="0"/>
        <v>79.5</v>
      </c>
      <c r="M38" s="2">
        <v>67</v>
      </c>
      <c r="N38" s="2">
        <v>74</v>
      </c>
      <c r="O38" s="2">
        <v>79</v>
      </c>
      <c r="P38" s="2">
        <v>80</v>
      </c>
      <c r="Q38" s="1">
        <f t="shared" si="1"/>
        <v>75</v>
      </c>
      <c r="R38" s="5">
        <v>40</v>
      </c>
      <c r="S38" s="6">
        <f t="shared" si="6"/>
        <v>194.5</v>
      </c>
      <c r="T38" s="11" t="b">
        <f t="shared" si="2"/>
        <v>1</v>
      </c>
      <c r="U38" s="11" t="b">
        <f t="shared" si="3"/>
        <v>1</v>
      </c>
      <c r="V38" s="40" t="b">
        <f t="shared" si="7"/>
        <v>1</v>
      </c>
      <c r="W38" s="40" t="b">
        <f t="shared" si="4"/>
        <v>1</v>
      </c>
      <c r="X38" s="4"/>
    </row>
    <row r="39" spans="1:41" x14ac:dyDescent="0.3">
      <c r="A39" s="5">
        <f t="shared" si="8"/>
        <v>38</v>
      </c>
      <c r="B39" s="189" t="s">
        <v>231</v>
      </c>
      <c r="C39" s="189" t="s">
        <v>1115</v>
      </c>
      <c r="D39" s="190" t="s">
        <v>72</v>
      </c>
      <c r="E39" s="190" t="s">
        <v>230</v>
      </c>
      <c r="F39" s="190" t="s">
        <v>178</v>
      </c>
      <c r="G39" s="91">
        <v>39</v>
      </c>
      <c r="H39" s="2">
        <v>38</v>
      </c>
      <c r="I39" s="2">
        <v>38</v>
      </c>
      <c r="J39" s="2">
        <v>40</v>
      </c>
      <c r="K39" s="1">
        <f t="shared" si="5"/>
        <v>38.75</v>
      </c>
      <c r="L39" s="1">
        <f t="shared" si="0"/>
        <v>77.5</v>
      </c>
      <c r="M39" s="2">
        <v>62</v>
      </c>
      <c r="N39" s="2">
        <v>68</v>
      </c>
      <c r="O39" s="2">
        <v>72</v>
      </c>
      <c r="P39" s="2">
        <v>80</v>
      </c>
      <c r="Q39" s="1">
        <f t="shared" si="1"/>
        <v>70.5</v>
      </c>
      <c r="R39" s="5">
        <v>40</v>
      </c>
      <c r="S39" s="6">
        <f t="shared" si="6"/>
        <v>188</v>
      </c>
      <c r="T39" s="11" t="b">
        <f t="shared" si="2"/>
        <v>1</v>
      </c>
      <c r="U39" s="11" t="b">
        <f t="shared" si="3"/>
        <v>1</v>
      </c>
      <c r="V39" s="40" t="b">
        <f t="shared" si="7"/>
        <v>1</v>
      </c>
      <c r="W39" s="40" t="b">
        <f t="shared" si="4"/>
        <v>1</v>
      </c>
      <c r="X39" s="4"/>
    </row>
    <row r="40" spans="1:41" x14ac:dyDescent="0.3">
      <c r="A40" s="5">
        <f t="shared" si="8"/>
        <v>39</v>
      </c>
      <c r="B40" s="189" t="s">
        <v>110</v>
      </c>
      <c r="C40" s="189" t="s">
        <v>111</v>
      </c>
      <c r="D40" s="190" t="s">
        <v>573</v>
      </c>
      <c r="E40" s="190" t="s">
        <v>586</v>
      </c>
      <c r="F40" s="190" t="s">
        <v>178</v>
      </c>
      <c r="G40" s="91">
        <v>39</v>
      </c>
      <c r="H40" s="2">
        <v>37</v>
      </c>
      <c r="I40" s="2">
        <v>40</v>
      </c>
      <c r="J40" s="2">
        <v>40</v>
      </c>
      <c r="K40" s="1">
        <f t="shared" si="5"/>
        <v>39</v>
      </c>
      <c r="L40" s="1">
        <f t="shared" si="0"/>
        <v>78</v>
      </c>
      <c r="M40" s="2">
        <v>74</v>
      </c>
      <c r="N40" s="2">
        <v>78</v>
      </c>
      <c r="O40" s="2">
        <v>76</v>
      </c>
      <c r="P40" s="2">
        <v>80</v>
      </c>
      <c r="Q40" s="1">
        <f t="shared" si="1"/>
        <v>77</v>
      </c>
      <c r="R40" s="5">
        <v>40</v>
      </c>
      <c r="S40" s="6">
        <f t="shared" si="6"/>
        <v>195</v>
      </c>
      <c r="T40" s="11" t="b">
        <f t="shared" si="2"/>
        <v>1</v>
      </c>
      <c r="U40" s="11" t="b">
        <f t="shared" si="3"/>
        <v>1</v>
      </c>
      <c r="V40" s="40" t="b">
        <f t="shared" si="7"/>
        <v>1</v>
      </c>
      <c r="W40" s="40" t="b">
        <f t="shared" si="4"/>
        <v>1</v>
      </c>
      <c r="X40" s="4"/>
    </row>
    <row r="41" spans="1:41" x14ac:dyDescent="0.3">
      <c r="A41" s="5">
        <f t="shared" si="8"/>
        <v>40</v>
      </c>
      <c r="B41" s="189" t="s">
        <v>463</v>
      </c>
      <c r="C41" s="189" t="s">
        <v>1172</v>
      </c>
      <c r="D41" s="190" t="s">
        <v>459</v>
      </c>
      <c r="E41" s="190" t="s">
        <v>462</v>
      </c>
      <c r="F41" s="190" t="s">
        <v>178</v>
      </c>
      <c r="G41" s="91">
        <v>40</v>
      </c>
      <c r="H41" s="2">
        <v>39</v>
      </c>
      <c r="I41" s="2">
        <v>38</v>
      </c>
      <c r="J41" s="2">
        <v>39</v>
      </c>
      <c r="K41" s="1">
        <f t="shared" si="5"/>
        <v>39</v>
      </c>
      <c r="L41" s="1">
        <f t="shared" si="0"/>
        <v>78</v>
      </c>
      <c r="M41" s="2">
        <v>57</v>
      </c>
      <c r="N41" s="2">
        <v>59</v>
      </c>
      <c r="O41" s="2">
        <v>77</v>
      </c>
      <c r="P41" s="2">
        <v>80</v>
      </c>
      <c r="Q41" s="1">
        <f t="shared" si="1"/>
        <v>68.25</v>
      </c>
      <c r="R41" s="5">
        <v>40</v>
      </c>
      <c r="S41" s="6">
        <f t="shared" si="6"/>
        <v>186.25</v>
      </c>
      <c r="T41" s="11" t="b">
        <f t="shared" si="2"/>
        <v>1</v>
      </c>
      <c r="U41" s="11" t="b">
        <f t="shared" si="3"/>
        <v>1</v>
      </c>
      <c r="V41" s="40" t="b">
        <f t="shared" si="7"/>
        <v>1</v>
      </c>
      <c r="W41" s="40" t="b">
        <f t="shared" si="4"/>
        <v>1</v>
      </c>
      <c r="X41" s="4"/>
    </row>
    <row r="42" spans="1:41" x14ac:dyDescent="0.3">
      <c r="A42" s="5">
        <f t="shared" si="8"/>
        <v>41</v>
      </c>
      <c r="B42" s="189" t="s">
        <v>678</v>
      </c>
      <c r="C42" s="189" t="s">
        <v>1238</v>
      </c>
      <c r="D42" s="190" t="s">
        <v>666</v>
      </c>
      <c r="E42" s="190" t="s">
        <v>677</v>
      </c>
      <c r="F42" s="190" t="s">
        <v>178</v>
      </c>
      <c r="G42" s="91">
        <v>40</v>
      </c>
      <c r="H42" s="2">
        <v>39</v>
      </c>
      <c r="I42" s="2">
        <v>39</v>
      </c>
      <c r="J42" s="2">
        <v>40</v>
      </c>
      <c r="K42" s="1">
        <f t="shared" si="5"/>
        <v>39.5</v>
      </c>
      <c r="L42" s="1">
        <f t="shared" si="0"/>
        <v>79</v>
      </c>
      <c r="M42" s="2">
        <v>61</v>
      </c>
      <c r="N42" s="2">
        <v>72</v>
      </c>
      <c r="O42" s="2">
        <v>74</v>
      </c>
      <c r="P42" s="2">
        <v>80</v>
      </c>
      <c r="Q42" s="1">
        <f t="shared" si="1"/>
        <v>71.75</v>
      </c>
      <c r="R42" s="5">
        <v>40</v>
      </c>
      <c r="S42" s="6">
        <f t="shared" si="6"/>
        <v>190.75</v>
      </c>
      <c r="T42" s="11" t="b">
        <f t="shared" si="2"/>
        <v>1</v>
      </c>
      <c r="U42" s="11" t="b">
        <f t="shared" si="3"/>
        <v>1</v>
      </c>
      <c r="V42" s="40" t="b">
        <f t="shared" si="7"/>
        <v>1</v>
      </c>
      <c r="W42" s="40" t="b">
        <f t="shared" si="4"/>
        <v>1</v>
      </c>
      <c r="X42" s="4"/>
    </row>
    <row r="43" spans="1:41" x14ac:dyDescent="0.3">
      <c r="A43" s="5">
        <f t="shared" si="8"/>
        <v>42</v>
      </c>
      <c r="B43" s="189" t="s">
        <v>365</v>
      </c>
      <c r="C43" s="189" t="s">
        <v>1145</v>
      </c>
      <c r="D43" s="190" t="s">
        <v>323</v>
      </c>
      <c r="E43" s="190" t="s">
        <v>364</v>
      </c>
      <c r="F43" s="190" t="s">
        <v>1358</v>
      </c>
      <c r="G43" s="91">
        <v>40</v>
      </c>
      <c r="H43" s="2">
        <v>39</v>
      </c>
      <c r="I43" s="2">
        <v>40</v>
      </c>
      <c r="J43" s="2">
        <v>39</v>
      </c>
      <c r="K43" s="1">
        <f t="shared" si="5"/>
        <v>39.5</v>
      </c>
      <c r="L43" s="1">
        <f t="shared" si="0"/>
        <v>79</v>
      </c>
      <c r="M43" s="2">
        <v>59</v>
      </c>
      <c r="N43" s="2">
        <v>77</v>
      </c>
      <c r="O43" s="2">
        <v>79</v>
      </c>
      <c r="P43" s="2">
        <v>80</v>
      </c>
      <c r="Q43" s="1">
        <f t="shared" si="1"/>
        <v>73.75</v>
      </c>
      <c r="R43" s="5">
        <v>20</v>
      </c>
      <c r="S43" s="6">
        <f t="shared" si="6"/>
        <v>172.75</v>
      </c>
      <c r="T43" s="11" t="b">
        <f t="shared" si="2"/>
        <v>1</v>
      </c>
      <c r="U43" s="11" t="b">
        <f t="shared" si="3"/>
        <v>1</v>
      </c>
      <c r="V43" s="40" t="b">
        <f t="shared" si="7"/>
        <v>0</v>
      </c>
      <c r="W43" s="40" t="b">
        <f t="shared" si="4"/>
        <v>1</v>
      </c>
      <c r="X43" s="4"/>
    </row>
    <row r="44" spans="1:41" s="5" customFormat="1" x14ac:dyDescent="0.3">
      <c r="A44" s="5">
        <f t="shared" si="8"/>
        <v>43</v>
      </c>
      <c r="B44" s="189" t="s">
        <v>361</v>
      </c>
      <c r="C44" s="189" t="s">
        <v>1143</v>
      </c>
      <c r="D44" s="190" t="s">
        <v>323</v>
      </c>
      <c r="E44" s="190" t="s">
        <v>360</v>
      </c>
      <c r="F44" s="193" t="s">
        <v>182</v>
      </c>
      <c r="G44" s="91">
        <v>40</v>
      </c>
      <c r="H44" s="2">
        <v>40</v>
      </c>
      <c r="I44" s="2">
        <v>40</v>
      </c>
      <c r="J44" s="2">
        <v>39</v>
      </c>
      <c r="K44" s="1">
        <f t="shared" si="5"/>
        <v>39.75</v>
      </c>
      <c r="L44" s="1">
        <f t="shared" si="0"/>
        <v>79.5</v>
      </c>
      <c r="M44" s="2">
        <v>76</v>
      </c>
      <c r="N44" s="2">
        <v>74</v>
      </c>
      <c r="O44" s="2">
        <v>77</v>
      </c>
      <c r="P44" s="7">
        <v>80</v>
      </c>
      <c r="Q44" s="1">
        <f t="shared" si="1"/>
        <v>76.75</v>
      </c>
      <c r="R44" s="91">
        <v>0</v>
      </c>
      <c r="S44" s="6">
        <f t="shared" si="6"/>
        <v>156.25</v>
      </c>
      <c r="T44" s="11" t="b">
        <f t="shared" si="2"/>
        <v>1</v>
      </c>
      <c r="U44" s="11" t="b">
        <f t="shared" si="3"/>
        <v>1</v>
      </c>
      <c r="V44" s="40" t="b">
        <f t="shared" si="7"/>
        <v>0</v>
      </c>
      <c r="W44" s="40" t="b">
        <f t="shared" si="4"/>
        <v>1</v>
      </c>
      <c r="X44" s="4"/>
      <c r="Y44" s="4"/>
      <c r="AA44" s="4"/>
      <c r="AB44" s="4"/>
      <c r="AC44" s="4"/>
      <c r="AD44" s="4"/>
      <c r="AE44" s="4"/>
      <c r="AF44" s="4"/>
      <c r="AG44" s="4"/>
      <c r="AH44" s="4"/>
      <c r="AI44" s="4"/>
      <c r="AJ44" s="4"/>
      <c r="AK44" s="4"/>
      <c r="AL44" s="4"/>
      <c r="AM44" s="4"/>
      <c r="AN44" s="4"/>
      <c r="AO44" s="4"/>
    </row>
    <row r="45" spans="1:41" x14ac:dyDescent="0.3">
      <c r="A45" s="5">
        <f t="shared" si="8"/>
        <v>44</v>
      </c>
      <c r="B45" s="189" t="s">
        <v>1095</v>
      </c>
      <c r="C45" s="189" t="s">
        <v>1110</v>
      </c>
      <c r="D45" s="190" t="s">
        <v>72</v>
      </c>
      <c r="E45" s="190" t="s">
        <v>218</v>
      </c>
      <c r="F45" s="190" t="s">
        <v>182</v>
      </c>
      <c r="G45" s="5">
        <v>39</v>
      </c>
      <c r="H45" s="2">
        <v>39</v>
      </c>
      <c r="I45" s="2">
        <v>38</v>
      </c>
      <c r="J45" s="2">
        <v>40</v>
      </c>
      <c r="K45" s="1">
        <f t="shared" si="5"/>
        <v>39</v>
      </c>
      <c r="L45" s="1">
        <f t="shared" si="0"/>
        <v>78</v>
      </c>
      <c r="M45" s="2">
        <v>53</v>
      </c>
      <c r="N45" s="2">
        <v>66</v>
      </c>
      <c r="O45" s="2">
        <v>64</v>
      </c>
      <c r="P45" s="2">
        <v>80</v>
      </c>
      <c r="Q45" s="1">
        <f t="shared" si="1"/>
        <v>65.75</v>
      </c>
      <c r="R45" s="5">
        <v>40</v>
      </c>
      <c r="S45" s="6">
        <f t="shared" si="6"/>
        <v>183.75</v>
      </c>
      <c r="T45" s="11" t="b">
        <f t="shared" si="2"/>
        <v>1</v>
      </c>
      <c r="U45" s="11" t="b">
        <f t="shared" si="3"/>
        <v>1</v>
      </c>
      <c r="V45" s="40" t="b">
        <f t="shared" si="7"/>
        <v>1</v>
      </c>
      <c r="W45" s="40" t="b">
        <f t="shared" si="4"/>
        <v>1</v>
      </c>
      <c r="X45" s="5"/>
      <c r="Y45" s="5"/>
      <c r="AA45" s="5"/>
      <c r="AB45" s="5"/>
      <c r="AC45" s="5"/>
      <c r="AD45" s="5"/>
      <c r="AE45" s="5"/>
      <c r="AF45" s="5"/>
      <c r="AG45" s="5"/>
      <c r="AH45" s="5"/>
      <c r="AI45" s="5"/>
      <c r="AJ45" s="5"/>
      <c r="AK45" s="5"/>
      <c r="AL45" s="5"/>
      <c r="AM45" s="5"/>
      <c r="AN45" s="5"/>
      <c r="AO45" s="5"/>
    </row>
    <row r="46" spans="1:41" x14ac:dyDescent="0.3">
      <c r="A46" s="5">
        <f t="shared" si="8"/>
        <v>45</v>
      </c>
      <c r="B46" s="189" t="s">
        <v>676</v>
      </c>
      <c r="C46" s="189" t="s">
        <v>130</v>
      </c>
      <c r="D46" s="190" t="s">
        <v>666</v>
      </c>
      <c r="E46" s="190" t="s">
        <v>675</v>
      </c>
      <c r="F46" s="190" t="s">
        <v>182</v>
      </c>
      <c r="G46" s="91">
        <v>38</v>
      </c>
      <c r="H46" s="2">
        <v>39</v>
      </c>
      <c r="I46" s="2">
        <v>39</v>
      </c>
      <c r="J46" s="2">
        <v>38</v>
      </c>
      <c r="K46" s="1">
        <f t="shared" si="5"/>
        <v>38.5</v>
      </c>
      <c r="L46" s="1">
        <f t="shared" si="0"/>
        <v>77</v>
      </c>
      <c r="M46" s="2">
        <v>58</v>
      </c>
      <c r="N46" s="2">
        <v>0</v>
      </c>
      <c r="O46" s="2">
        <v>66</v>
      </c>
      <c r="P46" s="7">
        <v>73</v>
      </c>
      <c r="Q46" s="1">
        <f t="shared" si="1"/>
        <v>49.25</v>
      </c>
      <c r="R46" s="91">
        <v>20</v>
      </c>
      <c r="S46" s="6">
        <f t="shared" si="6"/>
        <v>146.25</v>
      </c>
      <c r="T46" s="11" t="b">
        <f t="shared" si="2"/>
        <v>1</v>
      </c>
      <c r="U46" s="11" t="b">
        <f t="shared" si="3"/>
        <v>0</v>
      </c>
      <c r="V46" s="40" t="b">
        <f t="shared" si="7"/>
        <v>0</v>
      </c>
      <c r="W46" s="40" t="b">
        <f t="shared" si="4"/>
        <v>1</v>
      </c>
      <c r="X46" s="4"/>
    </row>
    <row r="47" spans="1:41" s="5" customFormat="1" x14ac:dyDescent="0.3">
      <c r="A47" s="5">
        <f t="shared" si="8"/>
        <v>46</v>
      </c>
      <c r="B47" s="189" t="s">
        <v>288</v>
      </c>
      <c r="C47" s="189" t="s">
        <v>1112</v>
      </c>
      <c r="D47" s="190" t="s">
        <v>246</v>
      </c>
      <c r="E47" s="190" t="s">
        <v>287</v>
      </c>
      <c r="F47" s="190" t="s">
        <v>182</v>
      </c>
      <c r="G47" s="91">
        <v>40</v>
      </c>
      <c r="H47" s="2">
        <v>40</v>
      </c>
      <c r="I47" s="2">
        <v>40</v>
      </c>
      <c r="J47" s="2">
        <v>40</v>
      </c>
      <c r="K47" s="1">
        <f t="shared" si="5"/>
        <v>40</v>
      </c>
      <c r="L47" s="1">
        <f t="shared" si="0"/>
        <v>80</v>
      </c>
      <c r="M47" s="2">
        <v>68</v>
      </c>
      <c r="N47" s="2">
        <v>72</v>
      </c>
      <c r="O47" s="2">
        <v>79</v>
      </c>
      <c r="P47" s="2">
        <v>80</v>
      </c>
      <c r="Q47" s="1">
        <f t="shared" si="1"/>
        <v>74.75</v>
      </c>
      <c r="R47" s="5">
        <v>40</v>
      </c>
      <c r="S47" s="6">
        <f t="shared" si="6"/>
        <v>194.75</v>
      </c>
      <c r="T47" s="11" t="b">
        <f t="shared" si="2"/>
        <v>1</v>
      </c>
      <c r="U47" s="11" t="b">
        <f t="shared" si="3"/>
        <v>1</v>
      </c>
      <c r="V47" s="40" t="b">
        <f t="shared" si="7"/>
        <v>1</v>
      </c>
      <c r="W47" s="40" t="b">
        <f t="shared" si="4"/>
        <v>1</v>
      </c>
      <c r="X47" s="4"/>
      <c r="Y47" s="4"/>
      <c r="AA47" s="4"/>
      <c r="AB47" s="4"/>
      <c r="AC47" s="4"/>
      <c r="AD47" s="4"/>
      <c r="AE47" s="4"/>
      <c r="AF47" s="4"/>
      <c r="AG47" s="4"/>
      <c r="AH47" s="4"/>
      <c r="AI47" s="4"/>
      <c r="AJ47" s="4"/>
      <c r="AK47" s="4"/>
      <c r="AL47" s="4"/>
      <c r="AM47" s="4"/>
      <c r="AN47" s="4"/>
      <c r="AO47" s="4"/>
    </row>
    <row r="48" spans="1:41" x14ac:dyDescent="0.3">
      <c r="A48" s="5">
        <f t="shared" si="8"/>
        <v>47</v>
      </c>
      <c r="B48" s="189" t="s">
        <v>933</v>
      </c>
      <c r="C48" s="189" t="s">
        <v>205</v>
      </c>
      <c r="D48" s="190" t="s">
        <v>884</v>
      </c>
      <c r="E48" s="190" t="s">
        <v>932</v>
      </c>
      <c r="F48" s="190" t="s">
        <v>182</v>
      </c>
      <c r="G48" s="91">
        <v>39</v>
      </c>
      <c r="H48" s="2">
        <v>39</v>
      </c>
      <c r="I48" s="2">
        <v>40</v>
      </c>
      <c r="J48" s="2">
        <v>39</v>
      </c>
      <c r="K48" s="1">
        <f t="shared" si="5"/>
        <v>39.25</v>
      </c>
      <c r="L48" s="1">
        <f t="shared" si="0"/>
        <v>78.5</v>
      </c>
      <c r="M48" s="2">
        <v>68</v>
      </c>
      <c r="N48" s="2">
        <v>67</v>
      </c>
      <c r="O48" s="2">
        <v>70</v>
      </c>
      <c r="P48" s="2">
        <v>80</v>
      </c>
      <c r="Q48" s="1">
        <f t="shared" si="1"/>
        <v>71.25</v>
      </c>
      <c r="R48" s="5">
        <v>40</v>
      </c>
      <c r="S48" s="6">
        <f t="shared" si="6"/>
        <v>189.75</v>
      </c>
      <c r="T48" s="11" t="b">
        <f t="shared" si="2"/>
        <v>1</v>
      </c>
      <c r="U48" s="11" t="b">
        <f t="shared" si="3"/>
        <v>1</v>
      </c>
      <c r="V48" s="40" t="b">
        <f t="shared" si="7"/>
        <v>1</v>
      </c>
      <c r="W48" s="40" t="b">
        <f t="shared" si="4"/>
        <v>1</v>
      </c>
      <c r="X48" s="4"/>
    </row>
    <row r="49" spans="1:41" x14ac:dyDescent="0.3">
      <c r="A49" s="5">
        <f t="shared" si="8"/>
        <v>48</v>
      </c>
      <c r="B49" s="189" t="s">
        <v>657</v>
      </c>
      <c r="C49" s="189" t="s">
        <v>195</v>
      </c>
      <c r="D49" s="190" t="s">
        <v>639</v>
      </c>
      <c r="E49" s="190" t="s">
        <v>656</v>
      </c>
      <c r="F49" s="190" t="s">
        <v>182</v>
      </c>
      <c r="G49" s="91">
        <v>38</v>
      </c>
      <c r="H49" s="2">
        <v>39</v>
      </c>
      <c r="I49" s="2">
        <v>40</v>
      </c>
      <c r="J49" s="2">
        <v>39</v>
      </c>
      <c r="K49" s="1">
        <f t="shared" si="5"/>
        <v>39</v>
      </c>
      <c r="L49" s="1">
        <f t="shared" si="0"/>
        <v>78</v>
      </c>
      <c r="M49" s="2">
        <v>61</v>
      </c>
      <c r="N49" s="2">
        <v>66</v>
      </c>
      <c r="O49" s="2">
        <v>74</v>
      </c>
      <c r="P49" s="2">
        <v>78</v>
      </c>
      <c r="Q49" s="1">
        <f t="shared" si="1"/>
        <v>69.75</v>
      </c>
      <c r="R49" s="5">
        <v>30</v>
      </c>
      <c r="S49" s="6">
        <f t="shared" si="6"/>
        <v>177.75</v>
      </c>
      <c r="T49" s="11" t="b">
        <f t="shared" si="2"/>
        <v>1</v>
      </c>
      <c r="U49" s="11" t="b">
        <f t="shared" si="3"/>
        <v>1</v>
      </c>
      <c r="V49" s="40" t="b">
        <f t="shared" si="7"/>
        <v>0</v>
      </c>
      <c r="W49" s="40" t="b">
        <f t="shared" si="4"/>
        <v>1</v>
      </c>
      <c r="X49" s="4"/>
    </row>
    <row r="50" spans="1:41" x14ac:dyDescent="0.3">
      <c r="A50" s="5">
        <f t="shared" si="8"/>
        <v>49</v>
      </c>
      <c r="B50" s="189" t="s">
        <v>937</v>
      </c>
      <c r="C50" s="189" t="s">
        <v>116</v>
      </c>
      <c r="D50" s="190" t="s">
        <v>884</v>
      </c>
      <c r="E50" s="190" t="s">
        <v>936</v>
      </c>
      <c r="F50" s="190" t="s">
        <v>182</v>
      </c>
      <c r="G50" s="91">
        <v>37</v>
      </c>
      <c r="H50" s="2">
        <v>39</v>
      </c>
      <c r="I50" s="2">
        <v>38</v>
      </c>
      <c r="J50" s="2">
        <v>40</v>
      </c>
      <c r="K50" s="1">
        <f t="shared" si="5"/>
        <v>38.5</v>
      </c>
      <c r="L50" s="1">
        <f t="shared" si="0"/>
        <v>77</v>
      </c>
      <c r="M50" s="2">
        <v>61</v>
      </c>
      <c r="N50" s="2">
        <v>72</v>
      </c>
      <c r="O50" s="2">
        <v>75</v>
      </c>
      <c r="P50" s="2">
        <v>80</v>
      </c>
      <c r="Q50" s="1">
        <f t="shared" si="1"/>
        <v>72</v>
      </c>
      <c r="R50" s="5">
        <v>30</v>
      </c>
      <c r="S50" s="6">
        <f t="shared" si="6"/>
        <v>179</v>
      </c>
      <c r="T50" s="11" t="b">
        <f t="shared" si="2"/>
        <v>1</v>
      </c>
      <c r="U50" s="11" t="b">
        <f t="shared" si="3"/>
        <v>1</v>
      </c>
      <c r="V50" s="40" t="b">
        <f t="shared" si="7"/>
        <v>0</v>
      </c>
      <c r="W50" s="40" t="b">
        <f t="shared" si="4"/>
        <v>1</v>
      </c>
      <c r="X50" s="4"/>
    </row>
    <row r="51" spans="1:41" x14ac:dyDescent="0.3">
      <c r="A51" s="5">
        <f t="shared" si="8"/>
        <v>50</v>
      </c>
      <c r="B51" s="189" t="s">
        <v>450</v>
      </c>
      <c r="C51" s="189" t="s">
        <v>1325</v>
      </c>
      <c r="D51" s="190" t="s">
        <v>376</v>
      </c>
      <c r="E51" s="190" t="s">
        <v>449</v>
      </c>
      <c r="F51" s="190" t="s">
        <v>182</v>
      </c>
      <c r="G51" s="91">
        <v>40</v>
      </c>
      <c r="H51" s="2">
        <v>39</v>
      </c>
      <c r="I51" s="2">
        <v>40</v>
      </c>
      <c r="J51" s="2">
        <v>40</v>
      </c>
      <c r="K51" s="1">
        <f t="shared" si="5"/>
        <v>39.75</v>
      </c>
      <c r="L51" s="1">
        <f t="shared" si="0"/>
        <v>79.5</v>
      </c>
      <c r="M51" s="2">
        <v>77</v>
      </c>
      <c r="N51" s="2">
        <v>69</v>
      </c>
      <c r="O51" s="2">
        <v>77</v>
      </c>
      <c r="P51" s="2">
        <v>80</v>
      </c>
      <c r="Q51" s="1">
        <f t="shared" si="1"/>
        <v>75.75</v>
      </c>
      <c r="R51" s="5">
        <v>40</v>
      </c>
      <c r="S51" s="6">
        <f t="shared" si="6"/>
        <v>195.25</v>
      </c>
      <c r="T51" s="11" t="b">
        <f t="shared" si="2"/>
        <v>1</v>
      </c>
      <c r="U51" s="11" t="b">
        <f t="shared" si="3"/>
        <v>1</v>
      </c>
      <c r="V51" s="40" t="b">
        <f t="shared" si="7"/>
        <v>1</v>
      </c>
      <c r="W51" s="40" t="b">
        <f t="shared" si="4"/>
        <v>1</v>
      </c>
      <c r="X51" s="4"/>
    </row>
    <row r="52" spans="1:41" x14ac:dyDescent="0.3">
      <c r="A52" s="5">
        <f t="shared" si="8"/>
        <v>51</v>
      </c>
      <c r="B52" s="189" t="s">
        <v>1004</v>
      </c>
      <c r="C52" s="189" t="s">
        <v>99</v>
      </c>
      <c r="D52" s="190" t="s">
        <v>950</v>
      </c>
      <c r="E52" s="190" t="s">
        <v>926</v>
      </c>
      <c r="F52" s="190" t="s">
        <v>182</v>
      </c>
      <c r="G52" s="91">
        <v>39</v>
      </c>
      <c r="H52" s="2">
        <v>40</v>
      </c>
      <c r="I52" s="2">
        <v>40</v>
      </c>
      <c r="J52" s="2">
        <v>38</v>
      </c>
      <c r="K52" s="1">
        <f t="shared" si="5"/>
        <v>39.25</v>
      </c>
      <c r="L52" s="1">
        <f t="shared" si="0"/>
        <v>78.5</v>
      </c>
      <c r="M52" s="2">
        <v>73</v>
      </c>
      <c r="N52" s="2">
        <v>75</v>
      </c>
      <c r="O52" s="2">
        <v>79</v>
      </c>
      <c r="P52" s="2">
        <v>78</v>
      </c>
      <c r="Q52" s="1">
        <f t="shared" si="1"/>
        <v>76.25</v>
      </c>
      <c r="R52" s="5">
        <v>20</v>
      </c>
      <c r="S52" s="6">
        <f t="shared" si="6"/>
        <v>174.75</v>
      </c>
      <c r="T52" s="11" t="b">
        <f t="shared" si="2"/>
        <v>1</v>
      </c>
      <c r="U52" s="11" t="b">
        <f t="shared" si="3"/>
        <v>1</v>
      </c>
      <c r="V52" s="40" t="b">
        <f t="shared" si="7"/>
        <v>0</v>
      </c>
      <c r="W52" s="40" t="b">
        <f t="shared" si="4"/>
        <v>1</v>
      </c>
      <c r="X52" s="4"/>
    </row>
    <row r="53" spans="1:41" x14ac:dyDescent="0.3">
      <c r="A53" s="5">
        <f t="shared" si="8"/>
        <v>52</v>
      </c>
      <c r="B53" s="189" t="s">
        <v>150</v>
      </c>
      <c r="C53" s="189" t="s">
        <v>151</v>
      </c>
      <c r="D53" s="190" t="s">
        <v>573</v>
      </c>
      <c r="E53" s="190" t="s">
        <v>585</v>
      </c>
      <c r="F53" s="190" t="s">
        <v>169</v>
      </c>
      <c r="G53" s="91">
        <v>39</v>
      </c>
      <c r="H53" s="2">
        <v>27</v>
      </c>
      <c r="I53" s="2">
        <v>39</v>
      </c>
      <c r="J53" s="2">
        <v>40</v>
      </c>
      <c r="K53" s="1">
        <f t="shared" si="5"/>
        <v>36.25</v>
      </c>
      <c r="L53" s="1">
        <f t="shared" si="0"/>
        <v>72.5</v>
      </c>
      <c r="M53" s="2">
        <v>51</v>
      </c>
      <c r="N53" s="2">
        <v>76</v>
      </c>
      <c r="O53" s="2">
        <v>77</v>
      </c>
      <c r="P53" s="2">
        <v>80</v>
      </c>
      <c r="Q53" s="1">
        <f t="shared" si="1"/>
        <v>71</v>
      </c>
      <c r="R53" s="5">
        <v>40</v>
      </c>
      <c r="S53" s="6">
        <f t="shared" si="6"/>
        <v>183.5</v>
      </c>
      <c r="T53" s="11" t="b">
        <f t="shared" si="2"/>
        <v>1</v>
      </c>
      <c r="U53" s="11" t="b">
        <f t="shared" si="3"/>
        <v>1</v>
      </c>
      <c r="V53" s="40" t="b">
        <f t="shared" si="7"/>
        <v>1</v>
      </c>
      <c r="W53" s="40" t="b">
        <f t="shared" si="4"/>
        <v>1</v>
      </c>
      <c r="X53" s="4"/>
    </row>
    <row r="54" spans="1:41" s="5" customFormat="1" x14ac:dyDescent="0.3">
      <c r="A54" s="5">
        <f t="shared" si="8"/>
        <v>53</v>
      </c>
      <c r="B54" s="189" t="s">
        <v>507</v>
      </c>
      <c r="C54" s="189" t="s">
        <v>1193</v>
      </c>
      <c r="D54" s="190" t="s">
        <v>469</v>
      </c>
      <c r="E54" s="190" t="s">
        <v>506</v>
      </c>
      <c r="F54" s="190" t="s">
        <v>169</v>
      </c>
      <c r="G54" s="91">
        <v>39</v>
      </c>
      <c r="H54" s="2">
        <v>22</v>
      </c>
      <c r="I54" s="2">
        <v>33</v>
      </c>
      <c r="J54" s="2">
        <v>37</v>
      </c>
      <c r="K54" s="1">
        <f t="shared" si="5"/>
        <v>32.75</v>
      </c>
      <c r="L54" s="1">
        <f t="shared" si="0"/>
        <v>65.5</v>
      </c>
      <c r="M54" s="2">
        <v>73</v>
      </c>
      <c r="N54" s="2">
        <v>69</v>
      </c>
      <c r="O54" s="2">
        <v>61</v>
      </c>
      <c r="P54" s="2">
        <v>76</v>
      </c>
      <c r="Q54" s="1">
        <f t="shared" si="1"/>
        <v>69.75</v>
      </c>
      <c r="R54" s="5">
        <v>40</v>
      </c>
      <c r="S54" s="6">
        <f t="shared" si="6"/>
        <v>175.25</v>
      </c>
      <c r="T54" s="11" t="b">
        <f t="shared" si="2"/>
        <v>1</v>
      </c>
      <c r="U54" s="11" t="b">
        <f t="shared" si="3"/>
        <v>1</v>
      </c>
      <c r="V54" s="40" t="b">
        <f t="shared" si="7"/>
        <v>1</v>
      </c>
      <c r="W54" s="40" t="b">
        <f t="shared" si="4"/>
        <v>1</v>
      </c>
      <c r="X54" s="4"/>
      <c r="Y54" s="4"/>
      <c r="AA54" s="4"/>
      <c r="AB54" s="4"/>
      <c r="AC54" s="4"/>
      <c r="AD54" s="4"/>
      <c r="AE54" s="4"/>
      <c r="AF54" s="4"/>
      <c r="AG54" s="4"/>
      <c r="AH54" s="4"/>
      <c r="AI54" s="4"/>
      <c r="AJ54" s="4"/>
      <c r="AK54" s="4"/>
      <c r="AL54" s="4"/>
      <c r="AM54" s="4"/>
      <c r="AN54" s="4"/>
      <c r="AO54" s="4"/>
    </row>
    <row r="55" spans="1:41" x14ac:dyDescent="0.3">
      <c r="A55" s="5">
        <f t="shared" si="8"/>
        <v>54</v>
      </c>
      <c r="B55" s="189" t="s">
        <v>493</v>
      </c>
      <c r="C55" s="189" t="s">
        <v>1187</v>
      </c>
      <c r="D55" s="190" t="s">
        <v>469</v>
      </c>
      <c r="E55" s="190" t="s">
        <v>492</v>
      </c>
      <c r="F55" s="190" t="s">
        <v>1352</v>
      </c>
      <c r="G55" s="5">
        <v>40</v>
      </c>
      <c r="H55" s="2">
        <v>32</v>
      </c>
      <c r="I55" s="2">
        <v>40</v>
      </c>
      <c r="J55" s="2">
        <v>39</v>
      </c>
      <c r="K55" s="1">
        <f t="shared" si="5"/>
        <v>37.75</v>
      </c>
      <c r="L55" s="1">
        <f t="shared" si="0"/>
        <v>75.5</v>
      </c>
      <c r="M55" s="2">
        <v>75</v>
      </c>
      <c r="N55" s="2">
        <v>72</v>
      </c>
      <c r="O55" s="2">
        <v>78</v>
      </c>
      <c r="P55" s="2">
        <v>80</v>
      </c>
      <c r="Q55" s="1">
        <f t="shared" si="1"/>
        <v>76.25</v>
      </c>
      <c r="R55" s="5">
        <v>40</v>
      </c>
      <c r="S55" s="6">
        <f t="shared" si="6"/>
        <v>191.75</v>
      </c>
      <c r="T55" s="11" t="b">
        <f t="shared" si="2"/>
        <v>1</v>
      </c>
      <c r="U55" s="11" t="b">
        <f t="shared" si="3"/>
        <v>1</v>
      </c>
      <c r="V55" s="40" t="b">
        <f t="shared" si="7"/>
        <v>1</v>
      </c>
      <c r="W55" s="40" t="b">
        <f t="shared" si="4"/>
        <v>1</v>
      </c>
      <c r="X55" s="5"/>
      <c r="Y55" s="5"/>
      <c r="AA55" s="5"/>
      <c r="AB55" s="5"/>
      <c r="AC55" s="5"/>
      <c r="AD55" s="5"/>
      <c r="AE55" s="5"/>
      <c r="AF55" s="5"/>
      <c r="AG55" s="5"/>
      <c r="AH55" s="5"/>
      <c r="AI55" s="5"/>
      <c r="AJ55" s="5"/>
      <c r="AK55" s="5"/>
      <c r="AL55" s="5"/>
      <c r="AM55" s="5"/>
      <c r="AN55" s="5"/>
      <c r="AO55" s="5"/>
    </row>
    <row r="56" spans="1:41" x14ac:dyDescent="0.3">
      <c r="A56" s="5">
        <f t="shared" si="8"/>
        <v>55</v>
      </c>
      <c r="B56" s="189" t="s">
        <v>1113</v>
      </c>
      <c r="C56" s="189" t="s">
        <v>82</v>
      </c>
      <c r="D56" s="190" t="s">
        <v>72</v>
      </c>
      <c r="E56" s="190" t="s">
        <v>225</v>
      </c>
      <c r="F56" s="190" t="s">
        <v>1352</v>
      </c>
      <c r="G56" s="91">
        <v>38</v>
      </c>
      <c r="H56" s="2">
        <v>22</v>
      </c>
      <c r="I56" s="2">
        <v>37</v>
      </c>
      <c r="J56" s="2">
        <v>39</v>
      </c>
      <c r="K56" s="1">
        <f t="shared" si="5"/>
        <v>34</v>
      </c>
      <c r="L56" s="1">
        <f t="shared" si="0"/>
        <v>68</v>
      </c>
      <c r="M56" s="2">
        <v>56</v>
      </c>
      <c r="N56" s="2">
        <v>56</v>
      </c>
      <c r="O56" s="2">
        <v>71</v>
      </c>
      <c r="P56" s="2">
        <v>76</v>
      </c>
      <c r="Q56" s="1">
        <f t="shared" si="1"/>
        <v>64.75</v>
      </c>
      <c r="R56" s="5">
        <v>40</v>
      </c>
      <c r="S56" s="6">
        <f t="shared" si="6"/>
        <v>172.75</v>
      </c>
      <c r="T56" s="11" t="b">
        <f t="shared" si="2"/>
        <v>1</v>
      </c>
      <c r="U56" s="11" t="b">
        <f t="shared" si="3"/>
        <v>1</v>
      </c>
      <c r="V56" s="40" t="b">
        <f t="shared" si="7"/>
        <v>1</v>
      </c>
      <c r="W56" s="40" t="b">
        <f t="shared" si="4"/>
        <v>1</v>
      </c>
      <c r="X56" s="4"/>
    </row>
    <row r="57" spans="1:41" x14ac:dyDescent="0.3">
      <c r="A57" s="5">
        <f t="shared" si="8"/>
        <v>56</v>
      </c>
      <c r="B57" s="189" t="s">
        <v>1003</v>
      </c>
      <c r="C57" s="189" t="s">
        <v>133</v>
      </c>
      <c r="D57" s="190" t="s">
        <v>950</v>
      </c>
      <c r="E57" s="190" t="s">
        <v>1002</v>
      </c>
      <c r="F57" s="190" t="s">
        <v>1352</v>
      </c>
      <c r="G57" s="91">
        <v>39</v>
      </c>
      <c r="H57" s="2">
        <v>37</v>
      </c>
      <c r="I57" s="2">
        <v>38</v>
      </c>
      <c r="J57" s="2">
        <v>40</v>
      </c>
      <c r="K57" s="1">
        <f t="shared" si="5"/>
        <v>38.5</v>
      </c>
      <c r="L57" s="1">
        <f t="shared" si="0"/>
        <v>77</v>
      </c>
      <c r="M57" s="2">
        <v>69</v>
      </c>
      <c r="N57" s="2">
        <v>68</v>
      </c>
      <c r="O57" s="2">
        <v>73</v>
      </c>
      <c r="P57" s="2">
        <v>80</v>
      </c>
      <c r="Q57" s="1">
        <f t="shared" si="1"/>
        <v>72.5</v>
      </c>
      <c r="R57" s="5">
        <v>40</v>
      </c>
      <c r="S57" s="6">
        <f t="shared" si="6"/>
        <v>189.5</v>
      </c>
      <c r="T57" s="11" t="b">
        <f t="shared" si="2"/>
        <v>1</v>
      </c>
      <c r="U57" s="11" t="b">
        <f t="shared" si="3"/>
        <v>1</v>
      </c>
      <c r="V57" s="40" t="b">
        <f t="shared" si="7"/>
        <v>1</v>
      </c>
      <c r="W57" s="40" t="b">
        <f t="shared" si="4"/>
        <v>1</v>
      </c>
      <c r="X57" s="4"/>
    </row>
    <row r="58" spans="1:41" x14ac:dyDescent="0.3">
      <c r="A58" s="5">
        <f t="shared" si="8"/>
        <v>57</v>
      </c>
      <c r="B58" s="189" t="s">
        <v>939</v>
      </c>
      <c r="C58" s="189" t="s">
        <v>116</v>
      </c>
      <c r="D58" s="190" t="s">
        <v>884</v>
      </c>
      <c r="E58" s="190" t="s">
        <v>938</v>
      </c>
      <c r="F58" s="190" t="s">
        <v>1352</v>
      </c>
      <c r="G58" s="91">
        <v>39</v>
      </c>
      <c r="H58" s="2">
        <v>31</v>
      </c>
      <c r="I58" s="2">
        <v>37</v>
      </c>
      <c r="J58" s="2">
        <v>40</v>
      </c>
      <c r="K58" s="1">
        <f t="shared" si="5"/>
        <v>36.75</v>
      </c>
      <c r="L58" s="1">
        <f t="shared" si="0"/>
        <v>73.5</v>
      </c>
      <c r="M58" s="2">
        <v>66</v>
      </c>
      <c r="N58" s="2">
        <v>66</v>
      </c>
      <c r="O58" s="2">
        <v>67</v>
      </c>
      <c r="P58" s="2">
        <v>79</v>
      </c>
      <c r="Q58" s="1">
        <f t="shared" si="1"/>
        <v>69.5</v>
      </c>
      <c r="R58" s="5">
        <v>40</v>
      </c>
      <c r="S58" s="6">
        <f t="shared" si="6"/>
        <v>183</v>
      </c>
      <c r="T58" s="11" t="b">
        <f t="shared" si="2"/>
        <v>1</v>
      </c>
      <c r="U58" s="11" t="b">
        <f t="shared" si="3"/>
        <v>1</v>
      </c>
      <c r="V58" s="40" t="b">
        <f t="shared" si="7"/>
        <v>1</v>
      </c>
      <c r="W58" s="40" t="b">
        <f t="shared" si="4"/>
        <v>1</v>
      </c>
      <c r="X58" s="4"/>
    </row>
    <row r="59" spans="1:41" x14ac:dyDescent="0.3">
      <c r="A59" s="5">
        <f t="shared" si="8"/>
        <v>58</v>
      </c>
      <c r="B59" s="189" t="s">
        <v>1327</v>
      </c>
      <c r="C59" s="189" t="s">
        <v>106</v>
      </c>
      <c r="D59" s="190" t="s">
        <v>469</v>
      </c>
      <c r="E59" s="190" t="s">
        <v>496</v>
      </c>
      <c r="F59" s="190" t="s">
        <v>171</v>
      </c>
      <c r="G59" s="2">
        <v>40</v>
      </c>
      <c r="H59" s="2">
        <v>31</v>
      </c>
      <c r="I59" s="2">
        <v>37</v>
      </c>
      <c r="J59" s="2">
        <v>40</v>
      </c>
      <c r="K59" s="1">
        <f t="shared" si="5"/>
        <v>37</v>
      </c>
      <c r="L59" s="1">
        <f t="shared" si="0"/>
        <v>74</v>
      </c>
      <c r="M59" s="2">
        <v>68</v>
      </c>
      <c r="N59" s="2">
        <v>75</v>
      </c>
      <c r="O59" s="2">
        <v>72</v>
      </c>
      <c r="P59" s="2">
        <v>79</v>
      </c>
      <c r="Q59" s="1">
        <f t="shared" si="1"/>
        <v>73.5</v>
      </c>
      <c r="R59" s="5">
        <v>40</v>
      </c>
      <c r="S59" s="6">
        <f t="shared" si="6"/>
        <v>187.5</v>
      </c>
      <c r="T59" s="11" t="b">
        <f t="shared" si="2"/>
        <v>1</v>
      </c>
      <c r="U59" s="11" t="b">
        <f t="shared" si="3"/>
        <v>1</v>
      </c>
      <c r="V59" s="40" t="b">
        <f t="shared" si="7"/>
        <v>1</v>
      </c>
      <c r="W59" s="40" t="b">
        <f t="shared" si="4"/>
        <v>1</v>
      </c>
      <c r="X59" s="51"/>
      <c r="Y59" s="51"/>
      <c r="AA59" s="51"/>
      <c r="AB59" s="51"/>
      <c r="AC59" s="51"/>
      <c r="AD59" s="51"/>
      <c r="AE59" s="51"/>
      <c r="AF59" s="51"/>
      <c r="AG59" s="51"/>
      <c r="AH59" s="51"/>
      <c r="AI59" s="51"/>
      <c r="AJ59" s="51"/>
      <c r="AK59" s="51"/>
      <c r="AL59" s="51"/>
      <c r="AM59" s="51"/>
      <c r="AN59" s="51"/>
      <c r="AO59" s="51"/>
    </row>
    <row r="60" spans="1:41" x14ac:dyDescent="0.3">
      <c r="A60" s="5">
        <f t="shared" si="8"/>
        <v>59</v>
      </c>
      <c r="B60" s="189" t="s">
        <v>501</v>
      </c>
      <c r="C60" s="189" t="s">
        <v>1190</v>
      </c>
      <c r="D60" s="190" t="s">
        <v>469</v>
      </c>
      <c r="E60" s="190" t="s">
        <v>500</v>
      </c>
      <c r="F60" s="190" t="s">
        <v>1353</v>
      </c>
      <c r="G60" s="91">
        <v>38</v>
      </c>
      <c r="H60" s="2">
        <v>28</v>
      </c>
      <c r="I60" s="2">
        <v>36</v>
      </c>
      <c r="J60" s="2">
        <v>39</v>
      </c>
      <c r="K60" s="1">
        <f t="shared" si="5"/>
        <v>35.25</v>
      </c>
      <c r="L60" s="1">
        <f t="shared" si="0"/>
        <v>70.5</v>
      </c>
      <c r="M60" s="2">
        <v>68</v>
      </c>
      <c r="N60" s="2">
        <v>64</v>
      </c>
      <c r="O60" s="2">
        <v>67</v>
      </c>
      <c r="P60" s="2">
        <v>77</v>
      </c>
      <c r="Q60" s="1">
        <f t="shared" si="1"/>
        <v>69</v>
      </c>
      <c r="R60" s="5">
        <v>20</v>
      </c>
      <c r="S60" s="6">
        <f t="shared" si="6"/>
        <v>159.5</v>
      </c>
      <c r="T60" s="11" t="b">
        <f t="shared" si="2"/>
        <v>1</v>
      </c>
      <c r="U60" s="11" t="b">
        <f t="shared" si="3"/>
        <v>1</v>
      </c>
      <c r="V60" s="40" t="b">
        <f t="shared" si="7"/>
        <v>0</v>
      </c>
      <c r="W60" s="40" t="b">
        <f t="shared" si="4"/>
        <v>1</v>
      </c>
      <c r="X60" s="4"/>
    </row>
    <row r="61" spans="1:41" x14ac:dyDescent="0.3">
      <c r="A61" s="5">
        <f t="shared" si="8"/>
        <v>60</v>
      </c>
      <c r="B61" s="189" t="s">
        <v>146</v>
      </c>
      <c r="C61" s="189" t="s">
        <v>95</v>
      </c>
      <c r="D61" s="190" t="s">
        <v>690</v>
      </c>
      <c r="E61" s="190" t="s">
        <v>711</v>
      </c>
      <c r="F61" s="190" t="s">
        <v>1353</v>
      </c>
      <c r="G61" s="91">
        <v>38</v>
      </c>
      <c r="H61" s="2">
        <v>27</v>
      </c>
      <c r="I61" s="2">
        <v>37</v>
      </c>
      <c r="J61" s="2">
        <v>40</v>
      </c>
      <c r="K61" s="1">
        <f t="shared" si="5"/>
        <v>35.5</v>
      </c>
      <c r="L61" s="1">
        <f t="shared" si="0"/>
        <v>71</v>
      </c>
      <c r="M61" s="2">
        <v>50</v>
      </c>
      <c r="N61" s="2">
        <v>64</v>
      </c>
      <c r="O61" s="2">
        <v>76</v>
      </c>
      <c r="P61" s="2">
        <v>78</v>
      </c>
      <c r="Q61" s="1">
        <f t="shared" si="1"/>
        <v>67</v>
      </c>
      <c r="R61" s="5">
        <v>40</v>
      </c>
      <c r="S61" s="6">
        <f t="shared" si="6"/>
        <v>178</v>
      </c>
      <c r="T61" s="11" t="b">
        <f t="shared" si="2"/>
        <v>1</v>
      </c>
      <c r="U61" s="11" t="b">
        <f t="shared" si="3"/>
        <v>1</v>
      </c>
      <c r="V61" s="40" t="b">
        <f t="shared" si="7"/>
        <v>1</v>
      </c>
      <c r="W61" s="40" t="b">
        <f t="shared" si="4"/>
        <v>1</v>
      </c>
      <c r="X61" s="4"/>
    </row>
    <row r="62" spans="1:41" x14ac:dyDescent="0.3">
      <c r="A62" s="5">
        <f t="shared" si="8"/>
        <v>61</v>
      </c>
      <c r="B62" s="189" t="s">
        <v>167</v>
      </c>
      <c r="C62" s="189" t="s">
        <v>1192</v>
      </c>
      <c r="D62" s="190" t="s">
        <v>469</v>
      </c>
      <c r="E62" s="190" t="s">
        <v>504</v>
      </c>
      <c r="F62" s="190" t="s">
        <v>1353</v>
      </c>
      <c r="G62" s="91">
        <v>39</v>
      </c>
      <c r="H62" s="2">
        <v>29</v>
      </c>
      <c r="I62" s="2">
        <v>37</v>
      </c>
      <c r="J62" s="2">
        <v>40</v>
      </c>
      <c r="K62" s="1">
        <f t="shared" si="5"/>
        <v>36.25</v>
      </c>
      <c r="L62" s="1">
        <f t="shared" si="0"/>
        <v>72.5</v>
      </c>
      <c r="M62" s="2">
        <v>67</v>
      </c>
      <c r="N62" s="2">
        <v>68</v>
      </c>
      <c r="O62" s="2">
        <v>68</v>
      </c>
      <c r="P62" s="2">
        <v>80</v>
      </c>
      <c r="Q62" s="1">
        <f t="shared" si="1"/>
        <v>70.75</v>
      </c>
      <c r="R62" s="5">
        <v>40</v>
      </c>
      <c r="S62" s="6">
        <f t="shared" si="6"/>
        <v>183.25</v>
      </c>
      <c r="T62" s="11" t="b">
        <f t="shared" si="2"/>
        <v>1</v>
      </c>
      <c r="U62" s="11" t="b">
        <f t="shared" si="3"/>
        <v>1</v>
      </c>
      <c r="V62" s="40" t="b">
        <f t="shared" si="7"/>
        <v>1</v>
      </c>
      <c r="W62" s="40" t="b">
        <f t="shared" si="4"/>
        <v>1</v>
      </c>
      <c r="X62" s="4"/>
    </row>
    <row r="63" spans="1:41" x14ac:dyDescent="0.3">
      <c r="A63" s="5">
        <f t="shared" si="8"/>
        <v>62</v>
      </c>
      <c r="B63" s="189" t="s">
        <v>923</v>
      </c>
      <c r="C63" s="189" t="s">
        <v>97</v>
      </c>
      <c r="D63" s="190" t="s">
        <v>884</v>
      </c>
      <c r="E63" s="190" t="s">
        <v>922</v>
      </c>
      <c r="F63" s="190" t="s">
        <v>1354</v>
      </c>
      <c r="G63" s="5">
        <v>37</v>
      </c>
      <c r="H63" s="2">
        <v>18</v>
      </c>
      <c r="I63" s="2">
        <v>34</v>
      </c>
      <c r="J63" s="2">
        <v>38</v>
      </c>
      <c r="K63" s="1">
        <f t="shared" si="5"/>
        <v>31.75</v>
      </c>
      <c r="L63" s="1">
        <f t="shared" si="0"/>
        <v>63.5</v>
      </c>
      <c r="M63" s="2">
        <v>30</v>
      </c>
      <c r="N63" s="2">
        <v>50</v>
      </c>
      <c r="O63" s="2">
        <v>71</v>
      </c>
      <c r="P63" s="2">
        <v>80</v>
      </c>
      <c r="Q63" s="1">
        <f t="shared" si="1"/>
        <v>57.75</v>
      </c>
      <c r="R63" s="5">
        <v>40</v>
      </c>
      <c r="S63" s="6">
        <f t="shared" si="6"/>
        <v>161.25</v>
      </c>
      <c r="T63" s="11" t="b">
        <f t="shared" si="2"/>
        <v>1</v>
      </c>
      <c r="U63" s="11" t="b">
        <f t="shared" si="3"/>
        <v>1</v>
      </c>
      <c r="V63" s="40" t="b">
        <f t="shared" si="7"/>
        <v>1</v>
      </c>
      <c r="W63" s="40" t="b">
        <f t="shared" si="4"/>
        <v>1</v>
      </c>
      <c r="X63" s="5"/>
      <c r="Y63" s="5"/>
      <c r="AA63" s="5"/>
      <c r="AB63" s="5"/>
      <c r="AC63" s="5"/>
      <c r="AD63" s="5"/>
      <c r="AE63" s="5"/>
      <c r="AF63" s="5"/>
      <c r="AG63" s="5"/>
      <c r="AH63" s="5"/>
      <c r="AI63" s="5"/>
      <c r="AJ63" s="5"/>
      <c r="AK63" s="5"/>
      <c r="AL63" s="5"/>
      <c r="AM63" s="5"/>
      <c r="AN63" s="5"/>
      <c r="AO63" s="5"/>
    </row>
    <row r="64" spans="1:41" x14ac:dyDescent="0.3">
      <c r="A64" s="5">
        <f t="shared" si="8"/>
        <v>63</v>
      </c>
      <c r="B64" s="189" t="s">
        <v>1229</v>
      </c>
      <c r="C64" s="189" t="s">
        <v>1230</v>
      </c>
      <c r="D64" s="190" t="s">
        <v>639</v>
      </c>
      <c r="E64" s="190" t="s">
        <v>652</v>
      </c>
      <c r="F64" s="190" t="s">
        <v>1354</v>
      </c>
      <c r="G64" s="5">
        <v>40</v>
      </c>
      <c r="H64" s="2">
        <v>29</v>
      </c>
      <c r="I64" s="2">
        <v>37</v>
      </c>
      <c r="J64" s="2">
        <v>40</v>
      </c>
      <c r="K64" s="1">
        <f t="shared" si="5"/>
        <v>36.5</v>
      </c>
      <c r="L64" s="1">
        <f t="shared" si="0"/>
        <v>73</v>
      </c>
      <c r="M64" s="2">
        <v>77</v>
      </c>
      <c r="N64" s="2">
        <v>74</v>
      </c>
      <c r="O64" s="2">
        <v>77</v>
      </c>
      <c r="P64" s="2">
        <v>80</v>
      </c>
      <c r="Q64" s="1">
        <f t="shared" si="1"/>
        <v>77</v>
      </c>
      <c r="R64" s="5">
        <v>40</v>
      </c>
      <c r="S64" s="6">
        <f t="shared" si="6"/>
        <v>190</v>
      </c>
      <c r="T64" s="11" t="b">
        <f t="shared" si="2"/>
        <v>1</v>
      </c>
      <c r="U64" s="11" t="b">
        <f t="shared" si="3"/>
        <v>1</v>
      </c>
      <c r="V64" s="40" t="b">
        <f t="shared" si="7"/>
        <v>1</v>
      </c>
      <c r="W64" s="40" t="b">
        <f t="shared" si="4"/>
        <v>1</v>
      </c>
      <c r="X64" s="5"/>
      <c r="Y64" s="5"/>
      <c r="AA64" s="5"/>
      <c r="AB64" s="5"/>
      <c r="AC64" s="5"/>
      <c r="AD64" s="5"/>
      <c r="AE64" s="5"/>
      <c r="AF64" s="5"/>
      <c r="AG64" s="5"/>
      <c r="AH64" s="5"/>
      <c r="AI64" s="5"/>
      <c r="AJ64" s="5"/>
      <c r="AK64" s="5"/>
      <c r="AL64" s="5"/>
      <c r="AM64" s="5"/>
      <c r="AN64" s="5"/>
      <c r="AO64" s="5"/>
    </row>
    <row r="65" spans="1:41" x14ac:dyDescent="0.3">
      <c r="A65" s="5">
        <f t="shared" si="8"/>
        <v>64</v>
      </c>
      <c r="B65" s="189" t="s">
        <v>1001</v>
      </c>
      <c r="C65" s="189" t="s">
        <v>638</v>
      </c>
      <c r="D65" s="190" t="s">
        <v>950</v>
      </c>
      <c r="E65" s="190" t="s">
        <v>1000</v>
      </c>
      <c r="F65" s="190" t="s">
        <v>1354</v>
      </c>
      <c r="G65" s="91">
        <v>40</v>
      </c>
      <c r="H65" s="2">
        <v>23</v>
      </c>
      <c r="I65" s="2">
        <v>35</v>
      </c>
      <c r="J65" s="2">
        <v>39</v>
      </c>
      <c r="K65" s="1">
        <f t="shared" si="5"/>
        <v>34.25</v>
      </c>
      <c r="L65" s="1">
        <f t="shared" si="0"/>
        <v>68.5</v>
      </c>
      <c r="M65" s="2">
        <v>64</v>
      </c>
      <c r="N65" s="2">
        <v>69</v>
      </c>
      <c r="O65" s="2">
        <v>68</v>
      </c>
      <c r="P65" s="2">
        <v>77</v>
      </c>
      <c r="Q65" s="1">
        <f t="shared" si="1"/>
        <v>69.5</v>
      </c>
      <c r="R65" s="5">
        <v>40</v>
      </c>
      <c r="S65" s="6">
        <f t="shared" si="6"/>
        <v>178</v>
      </c>
      <c r="T65" s="11" t="b">
        <f t="shared" si="2"/>
        <v>1</v>
      </c>
      <c r="U65" s="11" t="b">
        <f t="shared" si="3"/>
        <v>1</v>
      </c>
      <c r="V65" s="40" t="b">
        <f t="shared" si="7"/>
        <v>1</v>
      </c>
      <c r="W65" s="40" t="b">
        <f t="shared" si="4"/>
        <v>1</v>
      </c>
      <c r="X65" s="4"/>
    </row>
    <row r="66" spans="1:41" x14ac:dyDescent="0.3">
      <c r="A66" s="5">
        <f t="shared" si="8"/>
        <v>65</v>
      </c>
      <c r="B66" s="189" t="s">
        <v>495</v>
      </c>
      <c r="C66" s="189" t="s">
        <v>172</v>
      </c>
      <c r="D66" s="190" t="s">
        <v>469</v>
      </c>
      <c r="E66" s="190" t="s">
        <v>494</v>
      </c>
      <c r="F66" s="190" t="s">
        <v>174</v>
      </c>
      <c r="G66" s="91">
        <v>39</v>
      </c>
      <c r="H66" s="2">
        <v>31</v>
      </c>
      <c r="I66" s="2">
        <v>35</v>
      </c>
      <c r="J66" s="2">
        <v>40</v>
      </c>
      <c r="K66" s="1">
        <f t="shared" si="5"/>
        <v>36.25</v>
      </c>
      <c r="L66" s="1">
        <f t="shared" ref="L66:L68" si="9">K66*2</f>
        <v>72.5</v>
      </c>
      <c r="M66" s="2">
        <v>65</v>
      </c>
      <c r="N66" s="2">
        <v>76</v>
      </c>
      <c r="O66" s="2">
        <v>73</v>
      </c>
      <c r="P66" s="2">
        <v>0</v>
      </c>
      <c r="Q66" s="1">
        <f t="shared" ref="Q66:Q68" si="10">AVERAGE(M66:P66)</f>
        <v>53.5</v>
      </c>
      <c r="R66" s="5">
        <v>40</v>
      </c>
      <c r="S66" s="6">
        <f t="shared" si="6"/>
        <v>166</v>
      </c>
      <c r="T66" s="11" t="b">
        <f t="shared" ref="T66:T68" si="11">IF(L66,L66&gt;=56,L66&lt;56)</f>
        <v>1</v>
      </c>
      <c r="U66" s="11" t="b">
        <f t="shared" ref="U66:U68" si="12">IF(Q66,Q66&gt;=56,Q66&lt;56)</f>
        <v>0</v>
      </c>
      <c r="V66" s="40" t="b">
        <f t="shared" si="7"/>
        <v>1</v>
      </c>
      <c r="W66" s="40" t="b">
        <f t="shared" ref="W66:W68" si="13">IF(S66,S66&gt;=140,S66&lt;140)</f>
        <v>1</v>
      </c>
      <c r="X66" s="4"/>
    </row>
    <row r="67" spans="1:41" x14ac:dyDescent="0.3">
      <c r="A67" s="5">
        <f t="shared" si="8"/>
        <v>66</v>
      </c>
      <c r="B67" s="189" t="s">
        <v>233</v>
      </c>
      <c r="C67" s="189" t="s">
        <v>1116</v>
      </c>
      <c r="D67" s="190" t="s">
        <v>72</v>
      </c>
      <c r="E67" s="190" t="s">
        <v>232</v>
      </c>
      <c r="F67" s="190" t="s">
        <v>174</v>
      </c>
      <c r="G67" s="91">
        <v>39</v>
      </c>
      <c r="H67" s="2">
        <v>26</v>
      </c>
      <c r="I67" s="2">
        <v>34</v>
      </c>
      <c r="J67" s="2">
        <v>39</v>
      </c>
      <c r="K67" s="1">
        <f t="shared" ref="K67:K68" si="14">AVERAGE(G67:J67)</f>
        <v>34.5</v>
      </c>
      <c r="L67" s="1">
        <f t="shared" si="9"/>
        <v>69</v>
      </c>
      <c r="M67" s="2">
        <v>73</v>
      </c>
      <c r="N67" s="2">
        <v>66</v>
      </c>
      <c r="O67" s="2">
        <v>54</v>
      </c>
      <c r="P67" s="2">
        <v>79</v>
      </c>
      <c r="Q67" s="1">
        <f t="shared" si="10"/>
        <v>68</v>
      </c>
      <c r="R67" s="5">
        <v>40</v>
      </c>
      <c r="S67" s="6">
        <f t="shared" ref="S67:S68" si="15">SUM(L67 + Q67 +R67)</f>
        <v>177</v>
      </c>
      <c r="T67" s="11" t="b">
        <f t="shared" si="11"/>
        <v>1</v>
      </c>
      <c r="U67" s="11" t="b">
        <f t="shared" si="12"/>
        <v>1</v>
      </c>
      <c r="V67" s="40" t="b">
        <f t="shared" ref="V67:V68" si="16">IF(R67,R67=40)</f>
        <v>1</v>
      </c>
      <c r="W67" s="40" t="b">
        <f t="shared" si="13"/>
        <v>1</v>
      </c>
      <c r="X67" s="4"/>
    </row>
    <row r="68" spans="1:41" x14ac:dyDescent="0.3">
      <c r="A68" s="5">
        <f t="shared" ref="A68" si="17">A67+1</f>
        <v>67</v>
      </c>
      <c r="B68" s="65" t="s">
        <v>1097</v>
      </c>
      <c r="C68" s="65" t="s">
        <v>120</v>
      </c>
      <c r="D68" s="193" t="s">
        <v>246</v>
      </c>
      <c r="E68" s="193" t="s">
        <v>285</v>
      </c>
      <c r="F68" s="193" t="s">
        <v>1355</v>
      </c>
      <c r="G68" s="5">
        <v>40</v>
      </c>
      <c r="H68" s="2"/>
      <c r="I68" s="2"/>
      <c r="J68" s="2">
        <v>39</v>
      </c>
      <c r="K68" s="1">
        <f t="shared" si="14"/>
        <v>39.5</v>
      </c>
      <c r="L68" s="1">
        <f t="shared" si="9"/>
        <v>79</v>
      </c>
      <c r="M68" s="2">
        <v>69</v>
      </c>
      <c r="N68" s="2">
        <v>66</v>
      </c>
      <c r="O68" s="2">
        <v>73</v>
      </c>
      <c r="P68" s="7">
        <v>80</v>
      </c>
      <c r="Q68" s="1">
        <f t="shared" si="10"/>
        <v>72</v>
      </c>
      <c r="R68" s="5">
        <v>20</v>
      </c>
      <c r="S68" s="6">
        <f t="shared" si="15"/>
        <v>171</v>
      </c>
      <c r="T68" s="11" t="b">
        <f t="shared" si="11"/>
        <v>1</v>
      </c>
      <c r="U68" s="11" t="b">
        <f t="shared" si="12"/>
        <v>1</v>
      </c>
      <c r="V68" s="40" t="b">
        <f t="shared" si="16"/>
        <v>0</v>
      </c>
      <c r="W68" s="40" t="b">
        <f t="shared" si="13"/>
        <v>1</v>
      </c>
      <c r="X68" s="5"/>
      <c r="Y68" s="5"/>
      <c r="AA68" s="5"/>
      <c r="AB68" s="5"/>
      <c r="AC68" s="5"/>
      <c r="AD68" s="5"/>
      <c r="AE68" s="5"/>
      <c r="AF68" s="5"/>
      <c r="AG68" s="5"/>
      <c r="AH68" s="5"/>
      <c r="AI68" s="5"/>
      <c r="AJ68" s="5"/>
      <c r="AK68" s="5"/>
      <c r="AL68" s="5"/>
      <c r="AM68" s="5"/>
      <c r="AN68" s="5"/>
      <c r="AO68" s="5"/>
    </row>
    <row r="69" spans="1:41" ht="16.2" thickBot="1" x14ac:dyDescent="0.35">
      <c r="B69" s="81"/>
      <c r="C69" s="81"/>
      <c r="D69" s="64"/>
      <c r="E69" s="177"/>
      <c r="F69" s="82"/>
      <c r="G69" s="20">
        <f t="shared" ref="G69:Q69" si="18">AVERAGE(G11:G68)</f>
        <v>38.909999999999997</v>
      </c>
      <c r="H69" s="20">
        <f t="shared" si="18"/>
        <v>34.770000000000003</v>
      </c>
      <c r="I69" s="20">
        <f t="shared" si="18"/>
        <v>37.86</v>
      </c>
      <c r="J69" s="20">
        <f t="shared" si="18"/>
        <v>38.71</v>
      </c>
      <c r="K69" s="20">
        <f t="shared" si="18"/>
        <v>37.54</v>
      </c>
      <c r="L69" s="20">
        <f t="shared" si="18"/>
        <v>75.09</v>
      </c>
      <c r="M69" s="20">
        <f t="shared" si="18"/>
        <v>64.66</v>
      </c>
      <c r="N69" s="20">
        <f t="shared" si="18"/>
        <v>67.97</v>
      </c>
      <c r="O69" s="20">
        <f t="shared" si="18"/>
        <v>72.81</v>
      </c>
      <c r="P69" s="20">
        <f t="shared" si="18"/>
        <v>73.69</v>
      </c>
      <c r="Q69" s="20">
        <f t="shared" si="18"/>
        <v>69.849999999999994</v>
      </c>
      <c r="R69" s="20">
        <f>AVERAGE(R2:R68)</f>
        <v>36.67</v>
      </c>
      <c r="S69" s="20">
        <f>AVERAGE(S11:S68)</f>
        <v>180.98</v>
      </c>
      <c r="T69" s="11"/>
      <c r="U69" s="11"/>
      <c r="V69" s="3"/>
      <c r="W69" s="40"/>
      <c r="X69" s="40"/>
      <c r="Y69" s="40"/>
    </row>
    <row r="70" spans="1:41" x14ac:dyDescent="0.3">
      <c r="B70" s="81"/>
      <c r="C70" s="81"/>
      <c r="D70" s="64"/>
      <c r="E70" s="177"/>
      <c r="F70" s="82"/>
      <c r="G70" s="1"/>
      <c r="H70" s="1"/>
      <c r="I70" s="1"/>
      <c r="J70" s="1"/>
      <c r="K70" s="1"/>
      <c r="L70" s="1"/>
      <c r="N70" s="1"/>
      <c r="O70" s="1"/>
    </row>
  </sheetData>
  <sortState ref="A2:V91">
    <sortCondition ref="D2:D91"/>
    <sortCondition ref="B2:B91"/>
    <sortCondition ref="C2:C91"/>
  </sortState>
  <conditionalFormatting sqref="F11">
    <cfRule type="cellIs" dxfId="14" priority="3" stopIfTrue="1" operator="lessThan">
      <formula>0</formula>
    </cfRule>
  </conditionalFormatting>
  <conditionalFormatting sqref="H272:H301 H239:H240 H235">
    <cfRule type="containsText" dxfId="13" priority="2" operator="containsText" text="VACANT">
      <formula>NOT(ISERROR(SEARCH("VACANT",H235)))</formula>
    </cfRule>
  </conditionalFormatting>
  <conditionalFormatting sqref="F45:F74 F12:F13 F8">
    <cfRule type="containsText" dxfId="12" priority="1" operator="containsText" text="VACANT">
      <formula>NOT(ISERROR(SEARCH("VACANT",F8)))</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O248"/>
  <sheetViews>
    <sheetView workbookViewId="0">
      <pane ySplit="1" topLeftCell="A2" activePane="bottomLeft" state="frozen"/>
      <selection pane="bottomLeft" activeCell="R149" sqref="R149"/>
    </sheetView>
  </sheetViews>
  <sheetFormatPr defaultColWidth="10" defaultRowHeight="15.6" x14ac:dyDescent="0.3"/>
  <cols>
    <col min="1" max="1" width="6.88671875" style="91" bestFit="1" customWidth="1"/>
    <col min="2" max="2" width="12.77734375" style="440" bestFit="1" customWidth="1"/>
    <col min="3" max="3" width="11.44140625" style="46" customWidth="1"/>
    <col min="4" max="4" width="13.33203125" style="245" customWidth="1"/>
    <col min="5" max="5" width="8.44140625" style="91" bestFit="1" customWidth="1"/>
    <col min="6" max="6" width="4.109375" style="91" bestFit="1" customWidth="1"/>
    <col min="7" max="7" width="5" style="91" customWidth="1"/>
    <col min="8" max="9" width="4.44140625" style="91" bestFit="1" customWidth="1"/>
    <col min="10" max="10" width="4.44140625" style="1" bestFit="1" customWidth="1"/>
    <col min="11" max="11" width="5.88671875" style="91" customWidth="1"/>
    <col min="12" max="12" width="6" style="2" bestFit="1" customWidth="1"/>
    <col min="13" max="13" width="5.109375" style="91" customWidth="1"/>
    <col min="14" max="14" width="4.44140625" style="2" bestFit="1" customWidth="1"/>
    <col min="15" max="15" width="4.44140625" style="91" bestFit="1" customWidth="1"/>
    <col min="16" max="16" width="4.44140625" style="1" bestFit="1" customWidth="1"/>
    <col min="17" max="17" width="6" style="4" bestFit="1" customWidth="1"/>
    <col min="18" max="18" width="5.77734375" style="91" customWidth="1"/>
    <col min="19" max="19" width="4.88671875" style="4" bestFit="1" customWidth="1"/>
    <col min="20" max="20" width="4.44140625" style="4" bestFit="1" customWidth="1"/>
    <col min="21" max="21" width="7.109375" style="4" bestFit="1" customWidth="1"/>
    <col min="22" max="23" width="7.77734375" style="4" bestFit="1" customWidth="1"/>
    <col min="24" max="24" width="6.33203125" style="4" bestFit="1" customWidth="1"/>
    <col min="25" max="27" width="7.77734375" style="4" bestFit="1" customWidth="1"/>
    <col min="28" max="28" width="6.33203125" style="4" bestFit="1" customWidth="1"/>
    <col min="29" max="16384" width="10" style="4"/>
  </cols>
  <sheetData>
    <row r="1" spans="1:145" s="5" customFormat="1" ht="89.25" customHeight="1" x14ac:dyDescent="0.3">
      <c r="A1" s="251" t="s">
        <v>35</v>
      </c>
      <c r="B1" s="252" t="s">
        <v>212</v>
      </c>
      <c r="C1" s="252" t="s">
        <v>2</v>
      </c>
      <c r="D1" s="441" t="s">
        <v>3</v>
      </c>
      <c r="E1" s="179" t="s">
        <v>36</v>
      </c>
      <c r="F1" s="179" t="s">
        <v>4</v>
      </c>
      <c r="G1" s="253" t="s">
        <v>66</v>
      </c>
      <c r="H1" s="253" t="s">
        <v>67</v>
      </c>
      <c r="I1" s="253" t="s">
        <v>68</v>
      </c>
      <c r="J1" s="253" t="s">
        <v>69</v>
      </c>
      <c r="K1" s="254" t="s">
        <v>70</v>
      </c>
      <c r="L1" s="254" t="s">
        <v>64</v>
      </c>
      <c r="M1" s="253" t="s">
        <v>59</v>
      </c>
      <c r="N1" s="253" t="s">
        <v>60</v>
      </c>
      <c r="O1" s="253" t="s">
        <v>61</v>
      </c>
      <c r="P1" s="253" t="s">
        <v>62</v>
      </c>
      <c r="Q1" s="254" t="s">
        <v>57</v>
      </c>
      <c r="R1" s="255" t="s">
        <v>53</v>
      </c>
      <c r="S1" s="255" t="s">
        <v>1369</v>
      </c>
      <c r="T1" s="253" t="s">
        <v>54</v>
      </c>
      <c r="U1" s="253" t="s">
        <v>13</v>
      </c>
      <c r="V1" s="253" t="s">
        <v>32</v>
      </c>
      <c r="W1" s="253" t="s">
        <v>33</v>
      </c>
      <c r="X1" s="253" t="s">
        <v>26</v>
      </c>
      <c r="Y1" s="253" t="s">
        <v>27</v>
      </c>
      <c r="Z1" s="253" t="s">
        <v>34</v>
      </c>
      <c r="AA1" s="253" t="s">
        <v>28</v>
      </c>
      <c r="AB1" s="256" t="s">
        <v>29</v>
      </c>
      <c r="AC1" s="144"/>
    </row>
    <row r="2" spans="1:145" s="128" customFormat="1" ht="31.2" x14ac:dyDescent="0.3">
      <c r="A2" s="257">
        <v>1</v>
      </c>
      <c r="B2" s="377" t="s">
        <v>479</v>
      </c>
      <c r="C2" s="282" t="s">
        <v>1180</v>
      </c>
      <c r="D2" s="298" t="s">
        <v>469</v>
      </c>
      <c r="E2" s="283" t="s">
        <v>478</v>
      </c>
      <c r="F2" s="130" t="s">
        <v>17</v>
      </c>
      <c r="G2" s="110">
        <v>40</v>
      </c>
      <c r="H2" s="110">
        <v>37</v>
      </c>
      <c r="I2" s="110">
        <v>39</v>
      </c>
      <c r="J2" s="110">
        <v>38</v>
      </c>
      <c r="K2" s="131">
        <f t="shared" ref="K2:K65" si="0">AVERAGE(G2,H2,I2,J2)</f>
        <v>38.5</v>
      </c>
      <c r="L2" s="131">
        <f t="shared" ref="L2:L65" si="1">K2*2</f>
        <v>77</v>
      </c>
      <c r="M2" s="110">
        <v>72</v>
      </c>
      <c r="N2" s="110">
        <v>74</v>
      </c>
      <c r="O2" s="128">
        <v>77</v>
      </c>
      <c r="P2" s="127">
        <v>80</v>
      </c>
      <c r="Q2" s="132">
        <f t="shared" ref="Q2:Q65" si="2">AVERAGE(M2,N2,O2,P2)</f>
        <v>75.75</v>
      </c>
      <c r="R2" s="127">
        <v>40</v>
      </c>
      <c r="S2" s="200">
        <v>37</v>
      </c>
      <c r="T2" s="127">
        <v>44</v>
      </c>
      <c r="U2" s="132">
        <f t="shared" ref="U2:U65" si="3">SUM(L2 + Q2 +R2 + S2 + T2)</f>
        <v>273.75</v>
      </c>
      <c r="V2" s="133" t="b">
        <f t="shared" ref="V2:V65" si="4">IF(L2,L2&gt;=56,L2&lt;56)</f>
        <v>1</v>
      </c>
      <c r="W2" s="133" t="b">
        <f t="shared" ref="W2:W65" si="5">IF(Q2,Q2&gt;=56,Q2&lt;56)</f>
        <v>1</v>
      </c>
      <c r="X2" s="134" t="b">
        <f t="shared" ref="X2:X65" si="6">IF(R2,R2=40)</f>
        <v>1</v>
      </c>
      <c r="Y2" s="134" t="b">
        <f t="shared" ref="Y2:Y65" si="7">IF(S2,S2&gt;=31,S2&lt;31)</f>
        <v>1</v>
      </c>
      <c r="Z2" s="134" t="b">
        <f t="shared" ref="Z2:Z65" si="8">IF(T2,T2&gt;=35,T2&lt;35)</f>
        <v>1</v>
      </c>
      <c r="AA2" s="134" t="b">
        <f t="shared" ref="AA2:AA65" si="9">IF(U2,U2&gt;=206,U2&lt;206)</f>
        <v>1</v>
      </c>
      <c r="AB2" s="258" t="b">
        <f t="shared" ref="AB2:AB65" si="10">AND(V2:AA2)</f>
        <v>1</v>
      </c>
      <c r="AC2" s="267"/>
      <c r="AD2" s="46" t="s">
        <v>1451</v>
      </c>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row>
    <row r="3" spans="1:145" s="135" customFormat="1" x14ac:dyDescent="0.3">
      <c r="A3" s="257">
        <f>A2+1</f>
        <v>2</v>
      </c>
      <c r="B3" s="377" t="s">
        <v>381</v>
      </c>
      <c r="C3" s="282" t="s">
        <v>1148</v>
      </c>
      <c r="D3" s="298" t="s">
        <v>376</v>
      </c>
      <c r="E3" s="283" t="s">
        <v>380</v>
      </c>
      <c r="F3" s="130" t="s">
        <v>19</v>
      </c>
      <c r="G3" s="110">
        <v>35</v>
      </c>
      <c r="H3" s="110">
        <v>40</v>
      </c>
      <c r="I3" s="110">
        <v>38</v>
      </c>
      <c r="J3" s="110">
        <v>38</v>
      </c>
      <c r="K3" s="131">
        <f t="shared" si="0"/>
        <v>37.75</v>
      </c>
      <c r="L3" s="131">
        <f t="shared" si="1"/>
        <v>75.5</v>
      </c>
      <c r="M3" s="110">
        <v>77</v>
      </c>
      <c r="N3" s="110">
        <v>72</v>
      </c>
      <c r="O3" s="128">
        <v>73</v>
      </c>
      <c r="P3" s="127">
        <v>80</v>
      </c>
      <c r="Q3" s="132">
        <f t="shared" si="2"/>
        <v>75.5</v>
      </c>
      <c r="R3" s="127">
        <v>40</v>
      </c>
      <c r="S3" s="200">
        <v>40</v>
      </c>
      <c r="T3" s="128">
        <v>42</v>
      </c>
      <c r="U3" s="132">
        <f t="shared" si="3"/>
        <v>273</v>
      </c>
      <c r="V3" s="133" t="b">
        <f t="shared" si="4"/>
        <v>1</v>
      </c>
      <c r="W3" s="133" t="b">
        <f t="shared" si="5"/>
        <v>1</v>
      </c>
      <c r="X3" s="134" t="b">
        <f t="shared" si="6"/>
        <v>1</v>
      </c>
      <c r="Y3" s="134" t="b">
        <f t="shared" si="7"/>
        <v>1</v>
      </c>
      <c r="Z3" s="134" t="b">
        <f t="shared" si="8"/>
        <v>1</v>
      </c>
      <c r="AA3" s="134" t="b">
        <f t="shared" si="9"/>
        <v>1</v>
      </c>
      <c r="AB3" s="258" t="b">
        <f t="shared" si="10"/>
        <v>1</v>
      </c>
      <c r="AC3" s="60"/>
      <c r="AD3" s="91"/>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row>
    <row r="4" spans="1:145" s="128" customFormat="1" x14ac:dyDescent="0.3">
      <c r="A4" s="392">
        <f>A3+1</f>
        <v>3</v>
      </c>
      <c r="B4" s="435" t="s">
        <v>379</v>
      </c>
      <c r="C4" s="393" t="s">
        <v>148</v>
      </c>
      <c r="D4" s="394" t="s">
        <v>376</v>
      </c>
      <c r="E4" s="395" t="s">
        <v>378</v>
      </c>
      <c r="F4" s="396" t="s">
        <v>23</v>
      </c>
      <c r="G4" s="397">
        <v>39</v>
      </c>
      <c r="H4" s="397">
        <v>39</v>
      </c>
      <c r="I4" s="397">
        <v>38</v>
      </c>
      <c r="J4" s="397">
        <v>30</v>
      </c>
      <c r="K4" s="398">
        <f>AVERAGE(G4,H4,I4,J4)</f>
        <v>36.5</v>
      </c>
      <c r="L4" s="398">
        <f>K4*2</f>
        <v>73</v>
      </c>
      <c r="M4" s="397">
        <v>78</v>
      </c>
      <c r="N4" s="397">
        <v>76</v>
      </c>
      <c r="O4" s="399">
        <v>75</v>
      </c>
      <c r="P4" s="400">
        <v>79</v>
      </c>
      <c r="Q4" s="401">
        <f>AVERAGE(M4,N4,O4,P4)</f>
        <v>77</v>
      </c>
      <c r="R4" s="400">
        <v>40</v>
      </c>
      <c r="S4" s="402">
        <v>41</v>
      </c>
      <c r="T4" s="400">
        <v>42</v>
      </c>
      <c r="U4" s="401">
        <f>SUM(L4 + Q4 +R4 + S4 + T4)</f>
        <v>273</v>
      </c>
      <c r="V4" s="403" t="b">
        <f>IF(L4,L4&gt;=56,L4&lt;56)</f>
        <v>1</v>
      </c>
      <c r="W4" s="403" t="b">
        <f>IF(Q4,Q4&gt;=56,Q4&lt;56)</f>
        <v>1</v>
      </c>
      <c r="X4" s="404" t="b">
        <f>IF(R4,R4=40)</f>
        <v>1</v>
      </c>
      <c r="Y4" s="404" t="b">
        <f>IF(S4,S4&gt;=31,S4&lt;31)</f>
        <v>1</v>
      </c>
      <c r="Z4" s="404" t="b">
        <f>IF(T4,T4&gt;=35,T4&lt;35)</f>
        <v>1</v>
      </c>
      <c r="AA4" s="404" t="b">
        <f>IF(U4,U4&gt;=206,U4&lt;206)</f>
        <v>1</v>
      </c>
      <c r="AB4" s="405" t="b">
        <f>AND(V4:AA4)</f>
        <v>1</v>
      </c>
      <c r="AC4" s="60"/>
      <c r="AD4" s="91"/>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row>
    <row r="5" spans="1:145" s="135" customFormat="1" x14ac:dyDescent="0.3">
      <c r="A5" s="392">
        <f>A6+1</f>
        <v>5</v>
      </c>
      <c r="B5" s="435" t="s">
        <v>96</v>
      </c>
      <c r="C5" s="393" t="s">
        <v>291</v>
      </c>
      <c r="D5" s="394" t="s">
        <v>469</v>
      </c>
      <c r="E5" s="395" t="s">
        <v>482</v>
      </c>
      <c r="F5" s="396" t="s">
        <v>24</v>
      </c>
      <c r="G5" s="397">
        <v>39</v>
      </c>
      <c r="H5" s="397">
        <v>35</v>
      </c>
      <c r="I5" s="397">
        <v>37</v>
      </c>
      <c r="J5" s="397">
        <v>39</v>
      </c>
      <c r="K5" s="398">
        <f>AVERAGE(G5,H5,I5,J5)</f>
        <v>37.5</v>
      </c>
      <c r="L5" s="398">
        <f>K5*2</f>
        <v>75</v>
      </c>
      <c r="M5" s="397">
        <v>77</v>
      </c>
      <c r="N5" s="397">
        <v>70</v>
      </c>
      <c r="O5" s="399">
        <v>75</v>
      </c>
      <c r="P5" s="400">
        <v>80</v>
      </c>
      <c r="Q5" s="401">
        <f>AVERAGE(M5,N5,O5,P5)</f>
        <v>75.5</v>
      </c>
      <c r="R5" s="400">
        <v>40</v>
      </c>
      <c r="S5" s="402">
        <v>41</v>
      </c>
      <c r="T5" s="399">
        <v>41</v>
      </c>
      <c r="U5" s="401">
        <f>SUM(L5 + Q5 +R5 + S5 + T5)</f>
        <v>272.5</v>
      </c>
      <c r="V5" s="403" t="b">
        <f>IF(L5,L5&gt;=56,L5&lt;56)</f>
        <v>1</v>
      </c>
      <c r="W5" s="403" t="b">
        <f>IF(Q5,Q5&gt;=56,Q5&lt;56)</f>
        <v>1</v>
      </c>
      <c r="X5" s="404" t="b">
        <f>IF(R5,R5=40)</f>
        <v>1</v>
      </c>
      <c r="Y5" s="404" t="b">
        <f>IF(S5,S5&gt;=31,S5&lt;31)</f>
        <v>1</v>
      </c>
      <c r="Z5" s="404" t="b">
        <f>IF(T5,T5&gt;=35,T5&lt;35)</f>
        <v>1</v>
      </c>
      <c r="AA5" s="404" t="b">
        <f>IF(U5,U5&gt;=206,U5&lt;206)</f>
        <v>1</v>
      </c>
      <c r="AB5" s="405" t="b">
        <f>AND(V5:AA5)</f>
        <v>1</v>
      </c>
      <c r="AC5" s="406"/>
      <c r="AD5" s="46" t="s">
        <v>1450</v>
      </c>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row>
    <row r="6" spans="1:145" s="135" customFormat="1" x14ac:dyDescent="0.3">
      <c r="A6" s="151">
        <f>A4+1</f>
        <v>4</v>
      </c>
      <c r="B6" s="436" t="s">
        <v>993</v>
      </c>
      <c r="C6" s="299" t="s">
        <v>1308</v>
      </c>
      <c r="D6" s="300" t="s">
        <v>950</v>
      </c>
      <c r="E6" s="301" t="s">
        <v>992</v>
      </c>
      <c r="F6" s="137" t="s">
        <v>19</v>
      </c>
      <c r="G6" s="138">
        <v>39</v>
      </c>
      <c r="H6" s="138">
        <v>34</v>
      </c>
      <c r="I6" s="138">
        <v>38</v>
      </c>
      <c r="J6" s="138">
        <v>38</v>
      </c>
      <c r="K6" s="139">
        <f t="shared" si="0"/>
        <v>37.25</v>
      </c>
      <c r="L6" s="139">
        <f t="shared" si="1"/>
        <v>74.5</v>
      </c>
      <c r="M6" s="138">
        <v>76</v>
      </c>
      <c r="N6" s="138">
        <v>71</v>
      </c>
      <c r="O6" s="135">
        <v>78</v>
      </c>
      <c r="P6" s="140">
        <v>80</v>
      </c>
      <c r="Q6" s="141">
        <f t="shared" si="2"/>
        <v>76.25</v>
      </c>
      <c r="R6" s="140">
        <v>40</v>
      </c>
      <c r="S6" s="250">
        <v>41</v>
      </c>
      <c r="T6" s="135">
        <v>41</v>
      </c>
      <c r="U6" s="141">
        <f t="shared" si="3"/>
        <v>272.75</v>
      </c>
      <c r="V6" s="142" t="b">
        <f t="shared" si="4"/>
        <v>1</v>
      </c>
      <c r="W6" s="142" t="b">
        <f t="shared" si="5"/>
        <v>1</v>
      </c>
      <c r="X6" s="143" t="b">
        <f t="shared" si="6"/>
        <v>1</v>
      </c>
      <c r="Y6" s="143" t="b">
        <f t="shared" si="7"/>
        <v>1</v>
      </c>
      <c r="Z6" s="143" t="b">
        <f t="shared" si="8"/>
        <v>1</v>
      </c>
      <c r="AA6" s="143" t="b">
        <f t="shared" si="9"/>
        <v>1</v>
      </c>
      <c r="AB6" s="152" t="b">
        <f t="shared" si="10"/>
        <v>1</v>
      </c>
      <c r="AC6" s="60"/>
      <c r="AD6" s="91"/>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row>
    <row r="7" spans="1:145" s="135" customFormat="1" x14ac:dyDescent="0.3">
      <c r="A7" s="151">
        <f>A5+1</f>
        <v>6</v>
      </c>
      <c r="B7" s="436" t="s">
        <v>1157</v>
      </c>
      <c r="C7" s="299" t="s">
        <v>107</v>
      </c>
      <c r="D7" s="300" t="s">
        <v>376</v>
      </c>
      <c r="E7" s="301" t="s">
        <v>887</v>
      </c>
      <c r="F7" s="137" t="s">
        <v>24</v>
      </c>
      <c r="G7" s="138">
        <v>40</v>
      </c>
      <c r="H7" s="138">
        <v>35</v>
      </c>
      <c r="I7" s="138">
        <v>37</v>
      </c>
      <c r="J7" s="138">
        <v>38</v>
      </c>
      <c r="K7" s="139">
        <f t="shared" si="0"/>
        <v>37.5</v>
      </c>
      <c r="L7" s="139">
        <f t="shared" si="1"/>
        <v>75</v>
      </c>
      <c r="M7" s="138">
        <v>78</v>
      </c>
      <c r="N7" s="138">
        <v>78</v>
      </c>
      <c r="O7" s="135">
        <v>76</v>
      </c>
      <c r="P7" s="140">
        <v>80</v>
      </c>
      <c r="Q7" s="141">
        <f t="shared" si="2"/>
        <v>78</v>
      </c>
      <c r="R7" s="140">
        <v>40</v>
      </c>
      <c r="S7" s="250">
        <v>36</v>
      </c>
      <c r="T7" s="135">
        <v>42</v>
      </c>
      <c r="U7" s="141">
        <f t="shared" si="3"/>
        <v>271</v>
      </c>
      <c r="V7" s="142" t="b">
        <f t="shared" si="4"/>
        <v>1</v>
      </c>
      <c r="W7" s="142" t="b">
        <f t="shared" si="5"/>
        <v>1</v>
      </c>
      <c r="X7" s="143" t="b">
        <f t="shared" si="6"/>
        <v>1</v>
      </c>
      <c r="Y7" s="143" t="b">
        <f t="shared" si="7"/>
        <v>1</v>
      </c>
      <c r="Z7" s="143" t="b">
        <f t="shared" si="8"/>
        <v>1</v>
      </c>
      <c r="AA7" s="143" t="b">
        <f t="shared" si="9"/>
        <v>1</v>
      </c>
      <c r="AB7" s="152" t="b">
        <f t="shared" si="10"/>
        <v>1</v>
      </c>
      <c r="AC7" s="5"/>
      <c r="AD7" s="91"/>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row>
    <row r="8" spans="1:145" s="135" customFormat="1" x14ac:dyDescent="0.3">
      <c r="A8" s="151">
        <f t="shared" ref="A8:A66" si="11">A7+1</f>
        <v>7</v>
      </c>
      <c r="B8" s="436" t="s">
        <v>1302</v>
      </c>
      <c r="C8" s="299" t="s">
        <v>204</v>
      </c>
      <c r="D8" s="300" t="s">
        <v>950</v>
      </c>
      <c r="E8" s="301" t="s">
        <v>664</v>
      </c>
      <c r="F8" s="137" t="s">
        <v>24</v>
      </c>
      <c r="G8" s="138">
        <v>39</v>
      </c>
      <c r="H8" s="138">
        <v>34</v>
      </c>
      <c r="I8" s="138">
        <v>38</v>
      </c>
      <c r="J8" s="138">
        <v>39</v>
      </c>
      <c r="K8" s="139">
        <f t="shared" si="0"/>
        <v>37.5</v>
      </c>
      <c r="L8" s="139">
        <f t="shared" si="1"/>
        <v>75</v>
      </c>
      <c r="M8" s="138">
        <v>77</v>
      </c>
      <c r="N8" s="138">
        <v>75</v>
      </c>
      <c r="O8" s="135">
        <v>79</v>
      </c>
      <c r="P8" s="140">
        <v>80</v>
      </c>
      <c r="Q8" s="141">
        <f t="shared" si="2"/>
        <v>77.75</v>
      </c>
      <c r="R8" s="140">
        <v>40</v>
      </c>
      <c r="S8" s="250">
        <v>42</v>
      </c>
      <c r="T8" s="135">
        <v>36</v>
      </c>
      <c r="U8" s="141">
        <f t="shared" si="3"/>
        <v>270.75</v>
      </c>
      <c r="V8" s="142" t="b">
        <f t="shared" si="4"/>
        <v>1</v>
      </c>
      <c r="W8" s="142" t="b">
        <f t="shared" si="5"/>
        <v>1</v>
      </c>
      <c r="X8" s="143" t="b">
        <f t="shared" si="6"/>
        <v>1</v>
      </c>
      <c r="Y8" s="143" t="b">
        <f t="shared" si="7"/>
        <v>1</v>
      </c>
      <c r="Z8" s="143" t="b">
        <f t="shared" si="8"/>
        <v>1</v>
      </c>
      <c r="AA8" s="143" t="b">
        <f t="shared" si="9"/>
        <v>1</v>
      </c>
      <c r="AB8" s="152" t="b">
        <f t="shared" si="10"/>
        <v>1</v>
      </c>
      <c r="AC8" s="60"/>
      <c r="AD8" s="91"/>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row>
    <row r="9" spans="1:145" s="135" customFormat="1" x14ac:dyDescent="0.3">
      <c r="A9" s="151">
        <f t="shared" si="11"/>
        <v>8</v>
      </c>
      <c r="B9" s="436" t="s">
        <v>1290</v>
      </c>
      <c r="C9" s="299" t="s">
        <v>1184</v>
      </c>
      <c r="D9" s="300" t="s">
        <v>469</v>
      </c>
      <c r="E9" s="301" t="s">
        <v>486</v>
      </c>
      <c r="F9" s="137" t="s">
        <v>24</v>
      </c>
      <c r="G9" s="138">
        <v>38</v>
      </c>
      <c r="H9" s="138">
        <v>34</v>
      </c>
      <c r="I9" s="138">
        <v>38</v>
      </c>
      <c r="J9" s="138">
        <v>39</v>
      </c>
      <c r="K9" s="139">
        <f t="shared" si="0"/>
        <v>37.25</v>
      </c>
      <c r="L9" s="139">
        <f t="shared" si="1"/>
        <v>74.5</v>
      </c>
      <c r="M9" s="138">
        <v>74</v>
      </c>
      <c r="N9" s="138">
        <v>77</v>
      </c>
      <c r="O9" s="135">
        <v>76</v>
      </c>
      <c r="P9" s="140">
        <v>78</v>
      </c>
      <c r="Q9" s="141">
        <f t="shared" si="2"/>
        <v>76.25</v>
      </c>
      <c r="R9" s="140">
        <v>40</v>
      </c>
      <c r="S9" s="250">
        <v>36</v>
      </c>
      <c r="T9" s="135">
        <v>44</v>
      </c>
      <c r="U9" s="141">
        <f t="shared" si="3"/>
        <v>270.75</v>
      </c>
      <c r="V9" s="142" t="b">
        <f t="shared" si="4"/>
        <v>1</v>
      </c>
      <c r="W9" s="142" t="b">
        <f t="shared" si="5"/>
        <v>1</v>
      </c>
      <c r="X9" s="143" t="b">
        <f t="shared" si="6"/>
        <v>1</v>
      </c>
      <c r="Y9" s="143" t="b">
        <f t="shared" si="7"/>
        <v>1</v>
      </c>
      <c r="Z9" s="143" t="b">
        <f t="shared" si="8"/>
        <v>1</v>
      </c>
      <c r="AA9" s="143" t="b">
        <f t="shared" si="9"/>
        <v>1</v>
      </c>
      <c r="AB9" s="152" t="b">
        <f t="shared" si="10"/>
        <v>1</v>
      </c>
      <c r="AC9" s="268"/>
      <c r="AD9" s="46" t="s">
        <v>1452</v>
      </c>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row>
    <row r="10" spans="1:145" s="135" customFormat="1" x14ac:dyDescent="0.3">
      <c r="A10" s="151">
        <f t="shared" si="11"/>
        <v>9</v>
      </c>
      <c r="B10" s="436" t="s">
        <v>980</v>
      </c>
      <c r="C10" s="299" t="s">
        <v>149</v>
      </c>
      <c r="D10" s="300" t="s">
        <v>950</v>
      </c>
      <c r="E10" s="301" t="s">
        <v>792</v>
      </c>
      <c r="F10" s="137" t="s">
        <v>17</v>
      </c>
      <c r="G10" s="138">
        <v>32</v>
      </c>
      <c r="H10" s="138">
        <v>36</v>
      </c>
      <c r="I10" s="138">
        <v>37</v>
      </c>
      <c r="J10" s="138">
        <v>31</v>
      </c>
      <c r="K10" s="139">
        <f t="shared" si="0"/>
        <v>34</v>
      </c>
      <c r="L10" s="139">
        <f t="shared" si="1"/>
        <v>68</v>
      </c>
      <c r="M10" s="138">
        <v>76</v>
      </c>
      <c r="N10" s="138">
        <v>72</v>
      </c>
      <c r="O10" s="135">
        <v>76</v>
      </c>
      <c r="P10" s="140">
        <v>78</v>
      </c>
      <c r="Q10" s="141">
        <f t="shared" si="2"/>
        <v>75.5</v>
      </c>
      <c r="R10" s="140">
        <v>40</v>
      </c>
      <c r="S10" s="250">
        <v>42</v>
      </c>
      <c r="T10" s="140">
        <v>45</v>
      </c>
      <c r="U10" s="141">
        <f t="shared" si="3"/>
        <v>270.5</v>
      </c>
      <c r="V10" s="142" t="b">
        <f t="shared" si="4"/>
        <v>1</v>
      </c>
      <c r="W10" s="142" t="b">
        <f t="shared" si="5"/>
        <v>1</v>
      </c>
      <c r="X10" s="143" t="b">
        <f t="shared" si="6"/>
        <v>1</v>
      </c>
      <c r="Y10" s="143" t="b">
        <f t="shared" si="7"/>
        <v>1</v>
      </c>
      <c r="Z10" s="143" t="b">
        <f t="shared" si="8"/>
        <v>1</v>
      </c>
      <c r="AA10" s="143" t="b">
        <f t="shared" si="9"/>
        <v>1</v>
      </c>
      <c r="AB10" s="152" t="b">
        <f t="shared" si="10"/>
        <v>1</v>
      </c>
      <c r="AC10" s="60"/>
      <c r="AD10" s="91"/>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row>
    <row r="11" spans="1:145" s="135" customFormat="1" x14ac:dyDescent="0.3">
      <c r="A11" s="151">
        <f t="shared" si="11"/>
        <v>10</v>
      </c>
      <c r="B11" s="436" t="s">
        <v>890</v>
      </c>
      <c r="C11" s="299" t="s">
        <v>1286</v>
      </c>
      <c r="D11" s="300" t="s">
        <v>884</v>
      </c>
      <c r="E11" s="301" t="s">
        <v>889</v>
      </c>
      <c r="F11" s="137" t="s">
        <v>17</v>
      </c>
      <c r="G11" s="138">
        <v>40</v>
      </c>
      <c r="H11" s="138">
        <v>36</v>
      </c>
      <c r="I11" s="138">
        <v>38</v>
      </c>
      <c r="J11" s="138">
        <v>37</v>
      </c>
      <c r="K11" s="139">
        <f t="shared" si="0"/>
        <v>37.75</v>
      </c>
      <c r="L11" s="139">
        <f t="shared" si="1"/>
        <v>75.5</v>
      </c>
      <c r="M11" s="138">
        <v>69</v>
      </c>
      <c r="N11" s="138">
        <v>79</v>
      </c>
      <c r="O11" s="135">
        <v>77</v>
      </c>
      <c r="P11" s="140">
        <v>77</v>
      </c>
      <c r="Q11" s="141">
        <f t="shared" si="2"/>
        <v>75.5</v>
      </c>
      <c r="R11" s="140">
        <v>40</v>
      </c>
      <c r="S11" s="250">
        <v>38</v>
      </c>
      <c r="T11" s="140">
        <v>41</v>
      </c>
      <c r="U11" s="141">
        <f t="shared" si="3"/>
        <v>270</v>
      </c>
      <c r="V11" s="142" t="b">
        <f t="shared" si="4"/>
        <v>1</v>
      </c>
      <c r="W11" s="142" t="b">
        <f t="shared" si="5"/>
        <v>1</v>
      </c>
      <c r="X11" s="143" t="b">
        <f t="shared" si="6"/>
        <v>1</v>
      </c>
      <c r="Y11" s="143" t="b">
        <f t="shared" si="7"/>
        <v>1</v>
      </c>
      <c r="Z11" s="143" t="b">
        <f t="shared" si="8"/>
        <v>1</v>
      </c>
      <c r="AA11" s="143" t="b">
        <f t="shared" si="9"/>
        <v>1</v>
      </c>
      <c r="AB11" s="152" t="b">
        <f t="shared" si="10"/>
        <v>1</v>
      </c>
      <c r="AC11" s="60"/>
      <c r="AD11" s="91"/>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row>
    <row r="12" spans="1:145" s="135" customFormat="1" x14ac:dyDescent="0.3">
      <c r="A12" s="151">
        <f t="shared" si="11"/>
        <v>11</v>
      </c>
      <c r="B12" s="436" t="s">
        <v>649</v>
      </c>
      <c r="C12" s="299" t="s">
        <v>1227</v>
      </c>
      <c r="D12" s="300" t="s">
        <v>639</v>
      </c>
      <c r="E12" s="301" t="s">
        <v>648</v>
      </c>
      <c r="F12" s="137" t="s">
        <v>17</v>
      </c>
      <c r="G12" s="138">
        <v>40</v>
      </c>
      <c r="H12" s="138">
        <v>36</v>
      </c>
      <c r="I12" s="138">
        <v>40</v>
      </c>
      <c r="J12" s="138">
        <v>38</v>
      </c>
      <c r="K12" s="139">
        <f t="shared" si="0"/>
        <v>38.5</v>
      </c>
      <c r="L12" s="139">
        <f t="shared" si="1"/>
        <v>77</v>
      </c>
      <c r="M12" s="138">
        <v>68</v>
      </c>
      <c r="N12" s="138">
        <v>72</v>
      </c>
      <c r="O12" s="135">
        <v>80</v>
      </c>
      <c r="P12" s="140">
        <v>55</v>
      </c>
      <c r="Q12" s="141">
        <f t="shared" si="2"/>
        <v>68.75</v>
      </c>
      <c r="R12" s="140">
        <v>40</v>
      </c>
      <c r="S12" s="250">
        <v>40.5</v>
      </c>
      <c r="T12" s="140">
        <v>43</v>
      </c>
      <c r="U12" s="141">
        <f t="shared" si="3"/>
        <v>269.25</v>
      </c>
      <c r="V12" s="142" t="b">
        <f t="shared" si="4"/>
        <v>1</v>
      </c>
      <c r="W12" s="142" t="b">
        <f t="shared" si="5"/>
        <v>1</v>
      </c>
      <c r="X12" s="143" t="b">
        <f t="shared" si="6"/>
        <v>1</v>
      </c>
      <c r="Y12" s="143" t="b">
        <f t="shared" si="7"/>
        <v>1</v>
      </c>
      <c r="Z12" s="143" t="b">
        <f t="shared" si="8"/>
        <v>1</v>
      </c>
      <c r="AA12" s="143" t="b">
        <f t="shared" si="9"/>
        <v>1</v>
      </c>
      <c r="AB12" s="152" t="b">
        <f t="shared" si="10"/>
        <v>1</v>
      </c>
      <c r="AC12" s="60"/>
      <c r="AD12" s="91"/>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row>
    <row r="13" spans="1:145" s="135" customFormat="1" x14ac:dyDescent="0.3">
      <c r="A13" s="151">
        <f t="shared" si="11"/>
        <v>12</v>
      </c>
      <c r="B13" s="436" t="s">
        <v>134</v>
      </c>
      <c r="C13" s="299" t="s">
        <v>101</v>
      </c>
      <c r="D13" s="300" t="s">
        <v>376</v>
      </c>
      <c r="E13" s="301" t="s">
        <v>377</v>
      </c>
      <c r="F13" s="137" t="s">
        <v>19</v>
      </c>
      <c r="G13" s="138">
        <v>39</v>
      </c>
      <c r="H13" s="138">
        <v>37</v>
      </c>
      <c r="I13" s="138">
        <v>37</v>
      </c>
      <c r="J13" s="138">
        <v>35</v>
      </c>
      <c r="K13" s="139">
        <f t="shared" si="0"/>
        <v>37</v>
      </c>
      <c r="L13" s="139">
        <f t="shared" si="1"/>
        <v>74</v>
      </c>
      <c r="M13" s="138">
        <v>76</v>
      </c>
      <c r="N13" s="138">
        <v>72</v>
      </c>
      <c r="O13" s="135">
        <v>77</v>
      </c>
      <c r="P13" s="140">
        <v>80</v>
      </c>
      <c r="Q13" s="141">
        <f t="shared" si="2"/>
        <v>76.25</v>
      </c>
      <c r="R13" s="140">
        <v>40</v>
      </c>
      <c r="S13" s="250">
        <v>38</v>
      </c>
      <c r="T13" s="135">
        <v>41</v>
      </c>
      <c r="U13" s="141">
        <f t="shared" si="3"/>
        <v>269.25</v>
      </c>
      <c r="V13" s="142" t="b">
        <f t="shared" si="4"/>
        <v>1</v>
      </c>
      <c r="W13" s="142" t="b">
        <f t="shared" si="5"/>
        <v>1</v>
      </c>
      <c r="X13" s="143" t="b">
        <f t="shared" si="6"/>
        <v>1</v>
      </c>
      <c r="Y13" s="143" t="b">
        <f t="shared" si="7"/>
        <v>1</v>
      </c>
      <c r="Z13" s="143" t="b">
        <f t="shared" si="8"/>
        <v>1</v>
      </c>
      <c r="AA13" s="143" t="b">
        <f t="shared" si="9"/>
        <v>1</v>
      </c>
      <c r="AB13" s="152" t="b">
        <f t="shared" si="10"/>
        <v>1</v>
      </c>
      <c r="AC13" s="60"/>
      <c r="AD13" s="91"/>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row>
    <row r="14" spans="1:145" s="135" customFormat="1" x14ac:dyDescent="0.3">
      <c r="A14" s="151">
        <f t="shared" si="11"/>
        <v>13</v>
      </c>
      <c r="B14" s="436" t="s">
        <v>737</v>
      </c>
      <c r="C14" s="299" t="s">
        <v>1253</v>
      </c>
      <c r="D14" s="300" t="s">
        <v>84</v>
      </c>
      <c r="E14" s="301" t="s">
        <v>736</v>
      </c>
      <c r="F14" s="137" t="s">
        <v>0</v>
      </c>
      <c r="G14" s="138">
        <v>39</v>
      </c>
      <c r="H14" s="138">
        <v>36</v>
      </c>
      <c r="I14" s="138">
        <v>37</v>
      </c>
      <c r="J14" s="138">
        <v>37</v>
      </c>
      <c r="K14" s="139">
        <f t="shared" si="0"/>
        <v>37.25</v>
      </c>
      <c r="L14" s="139">
        <f t="shared" si="1"/>
        <v>74.5</v>
      </c>
      <c r="M14" s="138">
        <v>77</v>
      </c>
      <c r="N14" s="138">
        <v>73</v>
      </c>
      <c r="O14" s="135">
        <v>78</v>
      </c>
      <c r="P14" s="140">
        <v>79</v>
      </c>
      <c r="Q14" s="141">
        <f t="shared" si="2"/>
        <v>76.75</v>
      </c>
      <c r="R14" s="140">
        <v>40</v>
      </c>
      <c r="S14" s="250">
        <v>35</v>
      </c>
      <c r="T14" s="135">
        <v>43</v>
      </c>
      <c r="U14" s="141">
        <f t="shared" si="3"/>
        <v>269.25</v>
      </c>
      <c r="V14" s="142" t="b">
        <f t="shared" si="4"/>
        <v>1</v>
      </c>
      <c r="W14" s="142" t="b">
        <f t="shared" si="5"/>
        <v>1</v>
      </c>
      <c r="X14" s="143" t="b">
        <f t="shared" si="6"/>
        <v>1</v>
      </c>
      <c r="Y14" s="143" t="b">
        <f t="shared" si="7"/>
        <v>1</v>
      </c>
      <c r="Z14" s="143" t="b">
        <f t="shared" si="8"/>
        <v>1</v>
      </c>
      <c r="AA14" s="143" t="b">
        <f t="shared" si="9"/>
        <v>1</v>
      </c>
      <c r="AB14" s="152" t="b">
        <f t="shared" si="10"/>
        <v>1</v>
      </c>
      <c r="AC14" s="60"/>
      <c r="AD14" s="91"/>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row>
    <row r="15" spans="1:145" s="135" customFormat="1" x14ac:dyDescent="0.3">
      <c r="A15" s="151">
        <f t="shared" si="11"/>
        <v>14</v>
      </c>
      <c r="B15" s="436" t="s">
        <v>385</v>
      </c>
      <c r="C15" s="299" t="s">
        <v>1312</v>
      </c>
      <c r="D15" s="300" t="s">
        <v>376</v>
      </c>
      <c r="E15" s="301" t="s">
        <v>384</v>
      </c>
      <c r="F15" s="137" t="s">
        <v>17</v>
      </c>
      <c r="G15" s="138">
        <v>34</v>
      </c>
      <c r="H15" s="138">
        <v>36</v>
      </c>
      <c r="I15" s="138">
        <v>40</v>
      </c>
      <c r="J15" s="138">
        <v>39</v>
      </c>
      <c r="K15" s="139">
        <f t="shared" si="0"/>
        <v>37.25</v>
      </c>
      <c r="L15" s="139">
        <f t="shared" si="1"/>
        <v>74.5</v>
      </c>
      <c r="M15" s="138">
        <v>74</v>
      </c>
      <c r="N15" s="138">
        <v>76</v>
      </c>
      <c r="O15" s="135">
        <v>74</v>
      </c>
      <c r="P15" s="140">
        <v>80</v>
      </c>
      <c r="Q15" s="141">
        <f t="shared" si="2"/>
        <v>76</v>
      </c>
      <c r="R15" s="140">
        <v>40</v>
      </c>
      <c r="S15" s="250">
        <v>36</v>
      </c>
      <c r="T15" s="140">
        <v>42</v>
      </c>
      <c r="U15" s="141">
        <f t="shared" si="3"/>
        <v>268.5</v>
      </c>
      <c r="V15" s="142" t="b">
        <f t="shared" si="4"/>
        <v>1</v>
      </c>
      <c r="W15" s="142" t="b">
        <f t="shared" si="5"/>
        <v>1</v>
      </c>
      <c r="X15" s="143" t="b">
        <f t="shared" si="6"/>
        <v>1</v>
      </c>
      <c r="Y15" s="143" t="b">
        <f t="shared" si="7"/>
        <v>1</v>
      </c>
      <c r="Z15" s="143" t="b">
        <f t="shared" si="8"/>
        <v>1</v>
      </c>
      <c r="AA15" s="143" t="b">
        <f t="shared" si="9"/>
        <v>1</v>
      </c>
      <c r="AB15" s="152" t="b">
        <f t="shared" si="10"/>
        <v>1</v>
      </c>
      <c r="AC15" s="60"/>
      <c r="AD15" s="91"/>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row>
    <row r="16" spans="1:145" s="135" customFormat="1" x14ac:dyDescent="0.3">
      <c r="A16" s="151">
        <f t="shared" si="11"/>
        <v>15</v>
      </c>
      <c r="B16" s="436" t="s">
        <v>638</v>
      </c>
      <c r="C16" s="299" t="s">
        <v>109</v>
      </c>
      <c r="D16" s="300" t="s">
        <v>639</v>
      </c>
      <c r="E16" s="301" t="s">
        <v>637</v>
      </c>
      <c r="F16" s="137" t="s">
        <v>18</v>
      </c>
      <c r="G16" s="138">
        <v>39</v>
      </c>
      <c r="H16" s="138">
        <v>27</v>
      </c>
      <c r="I16" s="138">
        <v>40</v>
      </c>
      <c r="J16" s="138">
        <v>36</v>
      </c>
      <c r="K16" s="139">
        <f t="shared" si="0"/>
        <v>35.5</v>
      </c>
      <c r="L16" s="139">
        <f t="shared" si="1"/>
        <v>71</v>
      </c>
      <c r="M16" s="138">
        <v>75</v>
      </c>
      <c r="N16" s="138">
        <v>78</v>
      </c>
      <c r="O16" s="135">
        <v>73</v>
      </c>
      <c r="P16" s="140">
        <v>80</v>
      </c>
      <c r="Q16" s="141">
        <f t="shared" si="2"/>
        <v>76.5</v>
      </c>
      <c r="R16" s="140">
        <v>40</v>
      </c>
      <c r="S16" s="250">
        <v>36</v>
      </c>
      <c r="T16" s="135">
        <v>45</v>
      </c>
      <c r="U16" s="141">
        <f t="shared" si="3"/>
        <v>268.5</v>
      </c>
      <c r="V16" s="142" t="b">
        <f t="shared" si="4"/>
        <v>1</v>
      </c>
      <c r="W16" s="142" t="b">
        <f t="shared" si="5"/>
        <v>1</v>
      </c>
      <c r="X16" s="143" t="b">
        <f t="shared" si="6"/>
        <v>1</v>
      </c>
      <c r="Y16" s="143" t="b">
        <f t="shared" si="7"/>
        <v>1</v>
      </c>
      <c r="Z16" s="143" t="b">
        <f t="shared" si="8"/>
        <v>1</v>
      </c>
      <c r="AA16" s="143" t="b">
        <f t="shared" si="9"/>
        <v>1</v>
      </c>
      <c r="AB16" s="152" t="b">
        <f t="shared" si="10"/>
        <v>1</v>
      </c>
      <c r="AC16" s="60"/>
      <c r="AD16" s="91"/>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row>
    <row r="17" spans="1:145" s="135" customFormat="1" x14ac:dyDescent="0.3">
      <c r="A17" s="151">
        <f t="shared" si="11"/>
        <v>16</v>
      </c>
      <c r="B17" s="436" t="s">
        <v>1149</v>
      </c>
      <c r="C17" s="299" t="s">
        <v>166</v>
      </c>
      <c r="D17" s="300" t="s">
        <v>376</v>
      </c>
      <c r="E17" s="301" t="s">
        <v>386</v>
      </c>
      <c r="F17" s="137" t="s">
        <v>20</v>
      </c>
      <c r="G17" s="138">
        <v>33</v>
      </c>
      <c r="H17" s="138">
        <v>39</v>
      </c>
      <c r="I17" s="138">
        <v>34</v>
      </c>
      <c r="J17" s="138">
        <v>36</v>
      </c>
      <c r="K17" s="139">
        <f t="shared" si="0"/>
        <v>35.5</v>
      </c>
      <c r="L17" s="139">
        <f t="shared" si="1"/>
        <v>71</v>
      </c>
      <c r="M17" s="138">
        <v>73</v>
      </c>
      <c r="N17" s="138">
        <v>78</v>
      </c>
      <c r="O17" s="135">
        <v>79</v>
      </c>
      <c r="P17" s="140">
        <v>80</v>
      </c>
      <c r="Q17" s="141">
        <f t="shared" si="2"/>
        <v>77.5</v>
      </c>
      <c r="R17" s="140">
        <v>40</v>
      </c>
      <c r="S17" s="250">
        <v>40</v>
      </c>
      <c r="T17" s="135">
        <v>40</v>
      </c>
      <c r="U17" s="141">
        <f t="shared" si="3"/>
        <v>268.5</v>
      </c>
      <c r="V17" s="142" t="b">
        <f t="shared" si="4"/>
        <v>1</v>
      </c>
      <c r="W17" s="142" t="b">
        <f t="shared" si="5"/>
        <v>1</v>
      </c>
      <c r="X17" s="143" t="b">
        <f t="shared" si="6"/>
        <v>1</v>
      </c>
      <c r="Y17" s="143" t="b">
        <f t="shared" si="7"/>
        <v>1</v>
      </c>
      <c r="Z17" s="143" t="b">
        <f t="shared" si="8"/>
        <v>1</v>
      </c>
      <c r="AA17" s="143" t="b">
        <f t="shared" si="9"/>
        <v>1</v>
      </c>
      <c r="AB17" s="152" t="b">
        <f t="shared" si="10"/>
        <v>1</v>
      </c>
      <c r="AC17" s="60"/>
      <c r="AD17" s="91"/>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row>
    <row r="18" spans="1:145" s="135" customFormat="1" x14ac:dyDescent="0.3">
      <c r="A18" s="151">
        <f t="shared" si="11"/>
        <v>17</v>
      </c>
      <c r="B18" s="436" t="s">
        <v>417</v>
      </c>
      <c r="C18" s="299" t="s">
        <v>186</v>
      </c>
      <c r="D18" s="300" t="s">
        <v>376</v>
      </c>
      <c r="E18" s="301" t="s">
        <v>416</v>
      </c>
      <c r="F18" s="137" t="s">
        <v>24</v>
      </c>
      <c r="G18" s="138">
        <v>37</v>
      </c>
      <c r="H18" s="138">
        <v>34</v>
      </c>
      <c r="I18" s="138">
        <v>39</v>
      </c>
      <c r="J18" s="138">
        <v>40</v>
      </c>
      <c r="K18" s="139">
        <f t="shared" si="0"/>
        <v>37.5</v>
      </c>
      <c r="L18" s="139">
        <f t="shared" si="1"/>
        <v>75</v>
      </c>
      <c r="M18" s="138">
        <v>76</v>
      </c>
      <c r="N18" s="138">
        <v>77</v>
      </c>
      <c r="O18" s="135">
        <v>76</v>
      </c>
      <c r="P18" s="140">
        <v>73</v>
      </c>
      <c r="Q18" s="141">
        <f t="shared" si="2"/>
        <v>75.5</v>
      </c>
      <c r="R18" s="140">
        <v>40</v>
      </c>
      <c r="S18" s="250">
        <v>35</v>
      </c>
      <c r="T18" s="135">
        <v>43</v>
      </c>
      <c r="U18" s="141">
        <f t="shared" si="3"/>
        <v>268.5</v>
      </c>
      <c r="V18" s="142" t="b">
        <f t="shared" si="4"/>
        <v>1</v>
      </c>
      <c r="W18" s="142" t="b">
        <f t="shared" si="5"/>
        <v>1</v>
      </c>
      <c r="X18" s="143" t="b">
        <f t="shared" si="6"/>
        <v>1</v>
      </c>
      <c r="Y18" s="143" t="b">
        <f t="shared" si="7"/>
        <v>1</v>
      </c>
      <c r="Z18" s="143" t="b">
        <f t="shared" si="8"/>
        <v>1</v>
      </c>
      <c r="AA18" s="143" t="b">
        <f t="shared" si="9"/>
        <v>1</v>
      </c>
      <c r="AB18" s="152" t="b">
        <f t="shared" si="10"/>
        <v>1</v>
      </c>
      <c r="AC18" s="60"/>
      <c r="AD18" s="91"/>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row>
    <row r="19" spans="1:145" s="135" customFormat="1" x14ac:dyDescent="0.3">
      <c r="A19" s="151">
        <f t="shared" si="11"/>
        <v>18</v>
      </c>
      <c r="B19" s="436" t="s">
        <v>892</v>
      </c>
      <c r="C19" s="299" t="s">
        <v>83</v>
      </c>
      <c r="D19" s="300" t="s">
        <v>884</v>
      </c>
      <c r="E19" s="301" t="s">
        <v>891</v>
      </c>
      <c r="F19" s="137" t="s">
        <v>17</v>
      </c>
      <c r="G19" s="138">
        <v>32</v>
      </c>
      <c r="H19" s="138">
        <v>34</v>
      </c>
      <c r="I19" s="138">
        <v>39</v>
      </c>
      <c r="J19" s="138">
        <v>38</v>
      </c>
      <c r="K19" s="139">
        <f t="shared" si="0"/>
        <v>35.75</v>
      </c>
      <c r="L19" s="139">
        <f t="shared" si="1"/>
        <v>71.5</v>
      </c>
      <c r="M19" s="138">
        <v>75</v>
      </c>
      <c r="N19" s="138">
        <v>71</v>
      </c>
      <c r="O19" s="135">
        <v>74</v>
      </c>
      <c r="P19" s="140">
        <v>79</v>
      </c>
      <c r="Q19" s="141">
        <f t="shared" si="2"/>
        <v>74.75</v>
      </c>
      <c r="R19" s="140">
        <v>40</v>
      </c>
      <c r="S19" s="250">
        <v>35</v>
      </c>
      <c r="T19" s="140">
        <v>46</v>
      </c>
      <c r="U19" s="141">
        <f t="shared" si="3"/>
        <v>267.25</v>
      </c>
      <c r="V19" s="142" t="b">
        <f t="shared" si="4"/>
        <v>1</v>
      </c>
      <c r="W19" s="142" t="b">
        <f t="shared" si="5"/>
        <v>1</v>
      </c>
      <c r="X19" s="143" t="b">
        <f t="shared" si="6"/>
        <v>1</v>
      </c>
      <c r="Y19" s="143" t="b">
        <f t="shared" si="7"/>
        <v>1</v>
      </c>
      <c r="Z19" s="143" t="b">
        <f t="shared" si="8"/>
        <v>1</v>
      </c>
      <c r="AA19" s="143" t="b">
        <f t="shared" si="9"/>
        <v>1</v>
      </c>
      <c r="AB19" s="152" t="b">
        <f t="shared" si="10"/>
        <v>1</v>
      </c>
      <c r="AC19" s="60"/>
      <c r="AD19" s="91"/>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row>
    <row r="20" spans="1:145" s="135" customFormat="1" x14ac:dyDescent="0.3">
      <c r="A20" s="151">
        <f t="shared" si="11"/>
        <v>19</v>
      </c>
      <c r="B20" s="436" t="s">
        <v>433</v>
      </c>
      <c r="C20" s="299" t="s">
        <v>122</v>
      </c>
      <c r="D20" s="300" t="s">
        <v>376</v>
      </c>
      <c r="E20" s="301" t="s">
        <v>432</v>
      </c>
      <c r="F20" s="302" t="s">
        <v>14</v>
      </c>
      <c r="G20" s="138">
        <v>33</v>
      </c>
      <c r="H20" s="138">
        <v>36</v>
      </c>
      <c r="I20" s="138">
        <v>33</v>
      </c>
      <c r="J20" s="138">
        <v>40</v>
      </c>
      <c r="K20" s="139">
        <f t="shared" si="0"/>
        <v>35.5</v>
      </c>
      <c r="L20" s="139">
        <f t="shared" si="1"/>
        <v>71</v>
      </c>
      <c r="M20" s="138">
        <v>77</v>
      </c>
      <c r="N20" s="138">
        <v>78</v>
      </c>
      <c r="O20" s="135">
        <v>80</v>
      </c>
      <c r="P20" s="140">
        <v>80</v>
      </c>
      <c r="Q20" s="141">
        <f t="shared" si="2"/>
        <v>78.75</v>
      </c>
      <c r="R20" s="140">
        <v>40</v>
      </c>
      <c r="S20" s="250">
        <v>37</v>
      </c>
      <c r="T20" s="135">
        <v>40</v>
      </c>
      <c r="U20" s="141">
        <f t="shared" si="3"/>
        <v>266.75</v>
      </c>
      <c r="V20" s="142" t="b">
        <f t="shared" si="4"/>
        <v>1</v>
      </c>
      <c r="W20" s="142" t="b">
        <f t="shared" si="5"/>
        <v>1</v>
      </c>
      <c r="X20" s="143" t="b">
        <f t="shared" si="6"/>
        <v>1</v>
      </c>
      <c r="Y20" s="143" t="b">
        <f t="shared" si="7"/>
        <v>1</v>
      </c>
      <c r="Z20" s="143" t="b">
        <f t="shared" si="8"/>
        <v>1</v>
      </c>
      <c r="AA20" s="143" t="b">
        <f t="shared" si="9"/>
        <v>1</v>
      </c>
      <c r="AB20" s="152" t="b">
        <f t="shared" si="10"/>
        <v>1</v>
      </c>
      <c r="AC20" s="60"/>
      <c r="AD20" s="91"/>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row>
    <row r="21" spans="1:145" s="135" customFormat="1" x14ac:dyDescent="0.3">
      <c r="A21" s="151">
        <f t="shared" si="11"/>
        <v>20</v>
      </c>
      <c r="B21" s="436" t="s">
        <v>153</v>
      </c>
      <c r="C21" s="299" t="s">
        <v>1275</v>
      </c>
      <c r="D21" s="300" t="s">
        <v>75</v>
      </c>
      <c r="E21" s="301" t="s">
        <v>796</v>
      </c>
      <c r="F21" s="137" t="s">
        <v>0</v>
      </c>
      <c r="G21" s="138">
        <v>38</v>
      </c>
      <c r="H21" s="138">
        <v>33</v>
      </c>
      <c r="I21" s="138">
        <v>36</v>
      </c>
      <c r="J21" s="138">
        <v>37</v>
      </c>
      <c r="K21" s="139">
        <f t="shared" si="0"/>
        <v>36</v>
      </c>
      <c r="L21" s="139">
        <f t="shared" si="1"/>
        <v>72</v>
      </c>
      <c r="M21" s="138">
        <v>72</v>
      </c>
      <c r="N21" s="138">
        <v>60</v>
      </c>
      <c r="O21" s="135">
        <v>78</v>
      </c>
      <c r="P21" s="140">
        <v>80</v>
      </c>
      <c r="Q21" s="141">
        <f t="shared" si="2"/>
        <v>72.5</v>
      </c>
      <c r="R21" s="140">
        <v>40</v>
      </c>
      <c r="S21" s="250">
        <v>39</v>
      </c>
      <c r="T21" s="135">
        <v>43</v>
      </c>
      <c r="U21" s="141">
        <f t="shared" si="3"/>
        <v>266.5</v>
      </c>
      <c r="V21" s="142" t="b">
        <f t="shared" si="4"/>
        <v>1</v>
      </c>
      <c r="W21" s="142" t="b">
        <f t="shared" si="5"/>
        <v>1</v>
      </c>
      <c r="X21" s="143" t="b">
        <f t="shared" si="6"/>
        <v>1</v>
      </c>
      <c r="Y21" s="143" t="b">
        <f t="shared" si="7"/>
        <v>1</v>
      </c>
      <c r="Z21" s="143" t="b">
        <f t="shared" si="8"/>
        <v>1</v>
      </c>
      <c r="AA21" s="143" t="b">
        <f t="shared" si="9"/>
        <v>1</v>
      </c>
      <c r="AB21" s="152" t="b">
        <f t="shared" si="10"/>
        <v>1</v>
      </c>
      <c r="AC21" s="60"/>
      <c r="AD21" s="91"/>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row>
    <row r="22" spans="1:145" s="135" customFormat="1" x14ac:dyDescent="0.3">
      <c r="A22" s="151">
        <f t="shared" si="11"/>
        <v>21</v>
      </c>
      <c r="B22" s="436" t="s">
        <v>414</v>
      </c>
      <c r="C22" s="299" t="s">
        <v>1158</v>
      </c>
      <c r="D22" s="300" t="s">
        <v>376</v>
      </c>
      <c r="E22" s="301" t="s">
        <v>413</v>
      </c>
      <c r="F22" s="137" t="s">
        <v>23</v>
      </c>
      <c r="G22" s="138">
        <v>39</v>
      </c>
      <c r="H22" s="138">
        <v>38</v>
      </c>
      <c r="I22" s="138">
        <v>36</v>
      </c>
      <c r="J22" s="138">
        <v>32</v>
      </c>
      <c r="K22" s="139">
        <f t="shared" si="0"/>
        <v>36.25</v>
      </c>
      <c r="L22" s="139">
        <f t="shared" si="1"/>
        <v>72.5</v>
      </c>
      <c r="M22" s="138">
        <v>77</v>
      </c>
      <c r="N22" s="138">
        <v>74</v>
      </c>
      <c r="O22" s="135">
        <v>72</v>
      </c>
      <c r="P22" s="140">
        <v>80</v>
      </c>
      <c r="Q22" s="141">
        <f t="shared" si="2"/>
        <v>75.75</v>
      </c>
      <c r="R22" s="140">
        <v>40</v>
      </c>
      <c r="S22" s="250">
        <v>39</v>
      </c>
      <c r="T22" s="140">
        <v>39</v>
      </c>
      <c r="U22" s="141">
        <f t="shared" si="3"/>
        <v>266.25</v>
      </c>
      <c r="V22" s="142" t="b">
        <f t="shared" si="4"/>
        <v>1</v>
      </c>
      <c r="W22" s="142" t="b">
        <f t="shared" si="5"/>
        <v>1</v>
      </c>
      <c r="X22" s="143" t="b">
        <f t="shared" si="6"/>
        <v>1</v>
      </c>
      <c r="Y22" s="143" t="b">
        <f t="shared" si="7"/>
        <v>1</v>
      </c>
      <c r="Z22" s="143" t="b">
        <f t="shared" si="8"/>
        <v>1</v>
      </c>
      <c r="AA22" s="143" t="b">
        <f t="shared" si="9"/>
        <v>1</v>
      </c>
      <c r="AB22" s="152" t="b">
        <f t="shared" si="10"/>
        <v>1</v>
      </c>
      <c r="AC22" s="60"/>
      <c r="AD22" s="91"/>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row>
    <row r="23" spans="1:145" s="135" customFormat="1" x14ac:dyDescent="0.3">
      <c r="A23" s="151">
        <f t="shared" si="11"/>
        <v>22</v>
      </c>
      <c r="B23" s="436" t="s">
        <v>284</v>
      </c>
      <c r="C23" s="299" t="s">
        <v>1109</v>
      </c>
      <c r="D23" s="300" t="s">
        <v>246</v>
      </c>
      <c r="E23" s="301" t="s">
        <v>283</v>
      </c>
      <c r="F23" s="137" t="s">
        <v>19</v>
      </c>
      <c r="G23" s="138">
        <v>38</v>
      </c>
      <c r="H23" s="138">
        <v>35</v>
      </c>
      <c r="I23" s="138">
        <v>37</v>
      </c>
      <c r="J23" s="138">
        <v>38</v>
      </c>
      <c r="K23" s="139">
        <f t="shared" si="0"/>
        <v>37</v>
      </c>
      <c r="L23" s="139">
        <f t="shared" si="1"/>
        <v>74</v>
      </c>
      <c r="M23" s="138">
        <v>74</v>
      </c>
      <c r="N23" s="138">
        <v>71</v>
      </c>
      <c r="O23" s="135">
        <v>77</v>
      </c>
      <c r="P23" s="140">
        <v>78</v>
      </c>
      <c r="Q23" s="141">
        <f t="shared" si="2"/>
        <v>75</v>
      </c>
      <c r="R23" s="140">
        <v>40</v>
      </c>
      <c r="S23" s="250">
        <v>41</v>
      </c>
      <c r="T23" s="135">
        <v>36</v>
      </c>
      <c r="U23" s="141">
        <f t="shared" si="3"/>
        <v>266</v>
      </c>
      <c r="V23" s="142" t="b">
        <f t="shared" si="4"/>
        <v>1</v>
      </c>
      <c r="W23" s="142" t="b">
        <f t="shared" si="5"/>
        <v>1</v>
      </c>
      <c r="X23" s="143" t="b">
        <f t="shared" si="6"/>
        <v>1</v>
      </c>
      <c r="Y23" s="143" t="b">
        <f t="shared" si="7"/>
        <v>1</v>
      </c>
      <c r="Z23" s="143" t="b">
        <f t="shared" si="8"/>
        <v>1</v>
      </c>
      <c r="AA23" s="143" t="b">
        <f t="shared" si="9"/>
        <v>1</v>
      </c>
      <c r="AB23" s="152" t="b">
        <f t="shared" si="10"/>
        <v>1</v>
      </c>
      <c r="AC23" s="60"/>
      <c r="AD23" s="91"/>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row>
    <row r="24" spans="1:145" s="135" customFormat="1" x14ac:dyDescent="0.3">
      <c r="A24" s="151">
        <f t="shared" si="11"/>
        <v>23</v>
      </c>
      <c r="B24" s="436" t="s">
        <v>299</v>
      </c>
      <c r="C24" s="299" t="s">
        <v>1120</v>
      </c>
      <c r="D24" s="300" t="s">
        <v>291</v>
      </c>
      <c r="E24" s="301" t="s">
        <v>298</v>
      </c>
      <c r="F24" s="137" t="s">
        <v>20</v>
      </c>
      <c r="G24" s="138">
        <v>33</v>
      </c>
      <c r="H24" s="138">
        <v>39</v>
      </c>
      <c r="I24" s="138">
        <v>36</v>
      </c>
      <c r="J24" s="138">
        <v>32</v>
      </c>
      <c r="K24" s="139">
        <f t="shared" si="0"/>
        <v>35</v>
      </c>
      <c r="L24" s="139">
        <f t="shared" si="1"/>
        <v>70</v>
      </c>
      <c r="M24" s="138">
        <v>64</v>
      </c>
      <c r="N24" s="138">
        <v>72</v>
      </c>
      <c r="O24" s="135">
        <v>75</v>
      </c>
      <c r="P24" s="140">
        <v>79</v>
      </c>
      <c r="Q24" s="141">
        <f t="shared" si="2"/>
        <v>72.5</v>
      </c>
      <c r="R24" s="140">
        <v>40</v>
      </c>
      <c r="S24" s="250">
        <v>39</v>
      </c>
      <c r="T24" s="135">
        <v>44</v>
      </c>
      <c r="U24" s="141">
        <f t="shared" si="3"/>
        <v>265.5</v>
      </c>
      <c r="V24" s="142" t="b">
        <f t="shared" si="4"/>
        <v>1</v>
      </c>
      <c r="W24" s="142" t="b">
        <f t="shared" si="5"/>
        <v>1</v>
      </c>
      <c r="X24" s="143" t="b">
        <f t="shared" si="6"/>
        <v>1</v>
      </c>
      <c r="Y24" s="143" t="b">
        <f t="shared" si="7"/>
        <v>1</v>
      </c>
      <c r="Z24" s="143" t="b">
        <f t="shared" si="8"/>
        <v>1</v>
      </c>
      <c r="AA24" s="143" t="b">
        <f t="shared" si="9"/>
        <v>1</v>
      </c>
      <c r="AB24" s="152" t="b">
        <f t="shared" si="10"/>
        <v>1</v>
      </c>
      <c r="AC24" s="60"/>
      <c r="AD24" s="91"/>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row>
    <row r="25" spans="1:145" s="135" customFormat="1" x14ac:dyDescent="0.3">
      <c r="A25" s="151">
        <f t="shared" si="11"/>
        <v>24</v>
      </c>
      <c r="B25" s="436" t="s">
        <v>700</v>
      </c>
      <c r="C25" s="299" t="s">
        <v>1318</v>
      </c>
      <c r="D25" s="300" t="s">
        <v>690</v>
      </c>
      <c r="E25" s="301" t="s">
        <v>699</v>
      </c>
      <c r="F25" s="137" t="s">
        <v>22</v>
      </c>
      <c r="G25" s="138">
        <v>39</v>
      </c>
      <c r="H25" s="138">
        <v>35</v>
      </c>
      <c r="I25" s="138">
        <v>34</v>
      </c>
      <c r="J25" s="138">
        <v>37</v>
      </c>
      <c r="K25" s="139">
        <f t="shared" si="0"/>
        <v>36.25</v>
      </c>
      <c r="L25" s="139">
        <f t="shared" si="1"/>
        <v>72.5</v>
      </c>
      <c r="M25" s="138">
        <v>71</v>
      </c>
      <c r="N25" s="138">
        <v>72</v>
      </c>
      <c r="O25" s="135">
        <v>78</v>
      </c>
      <c r="P25" s="140">
        <v>79</v>
      </c>
      <c r="Q25" s="141">
        <f t="shared" si="2"/>
        <v>75</v>
      </c>
      <c r="R25" s="140">
        <v>40</v>
      </c>
      <c r="S25" s="250">
        <v>36</v>
      </c>
      <c r="T25" s="140">
        <v>42</v>
      </c>
      <c r="U25" s="141">
        <f t="shared" si="3"/>
        <v>265.5</v>
      </c>
      <c r="V25" s="142" t="b">
        <f t="shared" si="4"/>
        <v>1</v>
      </c>
      <c r="W25" s="142" t="b">
        <f t="shared" si="5"/>
        <v>1</v>
      </c>
      <c r="X25" s="143" t="b">
        <f t="shared" si="6"/>
        <v>1</v>
      </c>
      <c r="Y25" s="143" t="b">
        <f t="shared" si="7"/>
        <v>1</v>
      </c>
      <c r="Z25" s="143" t="b">
        <f t="shared" si="8"/>
        <v>1</v>
      </c>
      <c r="AA25" s="143" t="b">
        <f t="shared" si="9"/>
        <v>1</v>
      </c>
      <c r="AB25" s="152" t="b">
        <f t="shared" si="10"/>
        <v>1</v>
      </c>
      <c r="AC25" s="60"/>
      <c r="AD25" s="91"/>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row>
    <row r="26" spans="1:145" s="135" customFormat="1" x14ac:dyDescent="0.3">
      <c r="A26" s="151">
        <f t="shared" si="11"/>
        <v>25</v>
      </c>
      <c r="B26" s="436" t="s">
        <v>641</v>
      </c>
      <c r="C26" s="299" t="s">
        <v>949</v>
      </c>
      <c r="D26" s="300" t="s">
        <v>639</v>
      </c>
      <c r="E26" s="301" t="s">
        <v>640</v>
      </c>
      <c r="F26" s="137" t="s">
        <v>20</v>
      </c>
      <c r="G26" s="138">
        <v>34</v>
      </c>
      <c r="H26" s="138">
        <v>40</v>
      </c>
      <c r="I26" s="138">
        <v>36</v>
      </c>
      <c r="J26" s="138">
        <v>30</v>
      </c>
      <c r="K26" s="139">
        <f t="shared" si="0"/>
        <v>35</v>
      </c>
      <c r="L26" s="139">
        <f t="shared" si="1"/>
        <v>70</v>
      </c>
      <c r="M26" s="138">
        <v>56</v>
      </c>
      <c r="N26" s="138">
        <v>72</v>
      </c>
      <c r="O26" s="135">
        <v>73</v>
      </c>
      <c r="P26" s="140">
        <v>80</v>
      </c>
      <c r="Q26" s="141">
        <f t="shared" si="2"/>
        <v>70.25</v>
      </c>
      <c r="R26" s="140">
        <v>40</v>
      </c>
      <c r="S26" s="250">
        <v>43</v>
      </c>
      <c r="T26" s="135">
        <v>42</v>
      </c>
      <c r="U26" s="141">
        <f t="shared" si="3"/>
        <v>265.25</v>
      </c>
      <c r="V26" s="142" t="b">
        <f t="shared" si="4"/>
        <v>1</v>
      </c>
      <c r="W26" s="142" t="b">
        <f t="shared" si="5"/>
        <v>1</v>
      </c>
      <c r="X26" s="143" t="b">
        <f t="shared" si="6"/>
        <v>1</v>
      </c>
      <c r="Y26" s="143" t="b">
        <f t="shared" si="7"/>
        <v>1</v>
      </c>
      <c r="Z26" s="143" t="b">
        <f t="shared" si="8"/>
        <v>1</v>
      </c>
      <c r="AA26" s="143" t="b">
        <f t="shared" si="9"/>
        <v>1</v>
      </c>
      <c r="AB26" s="152" t="b">
        <f t="shared" si="10"/>
        <v>1</v>
      </c>
      <c r="AC26" s="60"/>
      <c r="AD26" s="91"/>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row>
    <row r="27" spans="1:145" s="135" customFormat="1" x14ac:dyDescent="0.3">
      <c r="A27" s="151">
        <f t="shared" si="11"/>
        <v>26</v>
      </c>
      <c r="B27" s="436" t="s">
        <v>474</v>
      </c>
      <c r="C27" s="299" t="s">
        <v>1176</v>
      </c>
      <c r="D27" s="300" t="s">
        <v>469</v>
      </c>
      <c r="E27" s="301" t="s">
        <v>473</v>
      </c>
      <c r="F27" s="137" t="s">
        <v>21</v>
      </c>
      <c r="G27" s="138">
        <v>37</v>
      </c>
      <c r="H27" s="138">
        <v>38</v>
      </c>
      <c r="I27" s="138">
        <v>37</v>
      </c>
      <c r="J27" s="138">
        <v>36</v>
      </c>
      <c r="K27" s="139">
        <f t="shared" si="0"/>
        <v>37</v>
      </c>
      <c r="L27" s="139">
        <f t="shared" si="1"/>
        <v>74</v>
      </c>
      <c r="M27" s="138">
        <v>71</v>
      </c>
      <c r="N27" s="138">
        <v>76</v>
      </c>
      <c r="O27" s="135">
        <v>76</v>
      </c>
      <c r="P27" s="140">
        <v>70</v>
      </c>
      <c r="Q27" s="141">
        <f t="shared" si="2"/>
        <v>73.25</v>
      </c>
      <c r="R27" s="140">
        <v>40</v>
      </c>
      <c r="S27" s="250">
        <v>40</v>
      </c>
      <c r="T27" s="135">
        <v>38</v>
      </c>
      <c r="U27" s="141">
        <f t="shared" si="3"/>
        <v>265.25</v>
      </c>
      <c r="V27" s="142" t="b">
        <f t="shared" si="4"/>
        <v>1</v>
      </c>
      <c r="W27" s="142" t="b">
        <f t="shared" si="5"/>
        <v>1</v>
      </c>
      <c r="X27" s="143" t="b">
        <f t="shared" si="6"/>
        <v>1</v>
      </c>
      <c r="Y27" s="143" t="b">
        <f t="shared" si="7"/>
        <v>1</v>
      </c>
      <c r="Z27" s="143" t="b">
        <f t="shared" si="8"/>
        <v>1</v>
      </c>
      <c r="AA27" s="143" t="b">
        <f t="shared" si="9"/>
        <v>1</v>
      </c>
      <c r="AB27" s="152" t="b">
        <f t="shared" si="10"/>
        <v>1</v>
      </c>
      <c r="AC27" s="60"/>
      <c r="AD27" s="91"/>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row>
    <row r="28" spans="1:145" s="135" customFormat="1" ht="16.2" thickBot="1" x14ac:dyDescent="0.35">
      <c r="A28" s="259">
        <f t="shared" si="11"/>
        <v>27</v>
      </c>
      <c r="B28" s="437" t="s">
        <v>692</v>
      </c>
      <c r="C28" s="303" t="s">
        <v>129</v>
      </c>
      <c r="D28" s="304" t="s">
        <v>690</v>
      </c>
      <c r="E28" s="305" t="s">
        <v>691</v>
      </c>
      <c r="F28" s="260" t="s">
        <v>17</v>
      </c>
      <c r="G28" s="261">
        <v>40</v>
      </c>
      <c r="H28" s="261">
        <v>39</v>
      </c>
      <c r="I28" s="261">
        <v>36</v>
      </c>
      <c r="J28" s="261">
        <v>32</v>
      </c>
      <c r="K28" s="262">
        <f t="shared" si="0"/>
        <v>36.75</v>
      </c>
      <c r="L28" s="262">
        <f t="shared" si="1"/>
        <v>73.5</v>
      </c>
      <c r="M28" s="261">
        <v>69</v>
      </c>
      <c r="N28" s="261">
        <v>73</v>
      </c>
      <c r="O28" s="263">
        <v>77</v>
      </c>
      <c r="P28" s="264">
        <v>79</v>
      </c>
      <c r="Q28" s="265">
        <f t="shared" si="2"/>
        <v>74.5</v>
      </c>
      <c r="R28" s="264">
        <v>40</v>
      </c>
      <c r="S28" s="266">
        <v>35</v>
      </c>
      <c r="T28" s="264">
        <v>42</v>
      </c>
      <c r="U28" s="265">
        <f t="shared" si="3"/>
        <v>265</v>
      </c>
      <c r="V28" s="153" t="b">
        <f t="shared" si="4"/>
        <v>1</v>
      </c>
      <c r="W28" s="153" t="b">
        <f t="shared" si="5"/>
        <v>1</v>
      </c>
      <c r="X28" s="154" t="b">
        <f t="shared" si="6"/>
        <v>1</v>
      </c>
      <c r="Y28" s="154" t="b">
        <f t="shared" si="7"/>
        <v>1</v>
      </c>
      <c r="Z28" s="154" t="b">
        <f t="shared" si="8"/>
        <v>1</v>
      </c>
      <c r="AA28" s="154" t="b">
        <f t="shared" si="9"/>
        <v>1</v>
      </c>
      <c r="AB28" s="155" t="b">
        <f t="shared" si="10"/>
        <v>1</v>
      </c>
      <c r="AC28" s="60"/>
      <c r="AD28" s="91"/>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row>
    <row r="29" spans="1:145" s="5" customFormat="1" x14ac:dyDescent="0.3">
      <c r="A29" s="48">
        <f t="shared" si="11"/>
        <v>28</v>
      </c>
      <c r="B29" s="438" t="s">
        <v>991</v>
      </c>
      <c r="C29" s="341" t="s">
        <v>1307</v>
      </c>
      <c r="D29" s="342" t="s">
        <v>950</v>
      </c>
      <c r="E29" s="343" t="s">
        <v>990</v>
      </c>
      <c r="F29" s="146" t="s">
        <v>19</v>
      </c>
      <c r="G29" s="14">
        <v>38</v>
      </c>
      <c r="H29" s="14">
        <v>33</v>
      </c>
      <c r="I29" s="14">
        <v>38</v>
      </c>
      <c r="J29" s="14">
        <v>38</v>
      </c>
      <c r="K29" s="10">
        <f t="shared" si="0"/>
        <v>36.75</v>
      </c>
      <c r="L29" s="10">
        <f t="shared" si="1"/>
        <v>73.5</v>
      </c>
      <c r="M29" s="14">
        <v>66</v>
      </c>
      <c r="N29" s="14">
        <v>62</v>
      </c>
      <c r="O29" s="48">
        <v>69</v>
      </c>
      <c r="P29" s="49">
        <v>80</v>
      </c>
      <c r="Q29" s="147">
        <f t="shared" si="2"/>
        <v>69.25</v>
      </c>
      <c r="R29" s="49">
        <v>40</v>
      </c>
      <c r="S29" s="148">
        <v>41</v>
      </c>
      <c r="T29" s="48">
        <v>41</v>
      </c>
      <c r="U29" s="147">
        <f t="shared" si="3"/>
        <v>264.75</v>
      </c>
      <c r="V29" s="12" t="b">
        <f t="shared" si="4"/>
        <v>1</v>
      </c>
      <c r="W29" s="12" t="b">
        <f t="shared" si="5"/>
        <v>1</v>
      </c>
      <c r="X29" s="149" t="b">
        <f t="shared" si="6"/>
        <v>1</v>
      </c>
      <c r="Y29" s="149" t="b">
        <f t="shared" si="7"/>
        <v>1</v>
      </c>
      <c r="Z29" s="149" t="b">
        <f t="shared" si="8"/>
        <v>1</v>
      </c>
      <c r="AA29" s="149" t="b">
        <f t="shared" si="9"/>
        <v>1</v>
      </c>
      <c r="AB29" s="149" t="b">
        <f t="shared" si="10"/>
        <v>1</v>
      </c>
      <c r="AC29" s="91"/>
      <c r="AD29" s="91"/>
    </row>
    <row r="30" spans="1:145" s="5" customFormat="1" x14ac:dyDescent="0.3">
      <c r="A30" s="5">
        <f t="shared" si="11"/>
        <v>29</v>
      </c>
      <c r="B30" s="378" t="s">
        <v>916</v>
      </c>
      <c r="C30" s="281" t="s">
        <v>179</v>
      </c>
      <c r="D30" s="307" t="s">
        <v>884</v>
      </c>
      <c r="E30" s="280" t="s">
        <v>915</v>
      </c>
      <c r="F30" s="3" t="s">
        <v>22</v>
      </c>
      <c r="G30" s="91">
        <v>37</v>
      </c>
      <c r="H30" s="91">
        <v>33</v>
      </c>
      <c r="I30" s="91">
        <v>31</v>
      </c>
      <c r="J30" s="91">
        <v>38</v>
      </c>
      <c r="K30" s="1">
        <f t="shared" si="0"/>
        <v>34.75</v>
      </c>
      <c r="L30" s="1">
        <f t="shared" si="1"/>
        <v>69.5</v>
      </c>
      <c r="M30" s="91">
        <v>76</v>
      </c>
      <c r="N30" s="91">
        <v>76</v>
      </c>
      <c r="O30" s="5">
        <v>68</v>
      </c>
      <c r="P30" s="7">
        <v>80</v>
      </c>
      <c r="Q30" s="6">
        <f t="shared" si="2"/>
        <v>75</v>
      </c>
      <c r="R30" s="7">
        <v>40</v>
      </c>
      <c r="S30" s="94">
        <v>37</v>
      </c>
      <c r="T30" s="7">
        <v>43</v>
      </c>
      <c r="U30" s="6">
        <f t="shared" si="3"/>
        <v>264.5</v>
      </c>
      <c r="V30" s="11" t="b">
        <f t="shared" si="4"/>
        <v>1</v>
      </c>
      <c r="W30" s="11" t="b">
        <f t="shared" si="5"/>
        <v>1</v>
      </c>
      <c r="X30" s="40" t="b">
        <f t="shared" si="6"/>
        <v>1</v>
      </c>
      <c r="Y30" s="40" t="b">
        <f t="shared" si="7"/>
        <v>1</v>
      </c>
      <c r="Z30" s="40" t="b">
        <f t="shared" si="8"/>
        <v>1</v>
      </c>
      <c r="AA30" s="40" t="b">
        <f t="shared" si="9"/>
        <v>1</v>
      </c>
      <c r="AB30" s="40" t="b">
        <f t="shared" si="10"/>
        <v>1</v>
      </c>
      <c r="AC30" s="91"/>
      <c r="AD30" s="91"/>
    </row>
    <row r="31" spans="1:145" s="5" customFormat="1" x14ac:dyDescent="0.3">
      <c r="A31" s="5">
        <f t="shared" si="11"/>
        <v>30</v>
      </c>
      <c r="B31" s="378" t="s">
        <v>979</v>
      </c>
      <c r="C31" s="281" t="s">
        <v>1306</v>
      </c>
      <c r="D31" s="307" t="s">
        <v>950</v>
      </c>
      <c r="E31" s="280" t="s">
        <v>978</v>
      </c>
      <c r="F31" s="306" t="s">
        <v>14</v>
      </c>
      <c r="G31" s="91">
        <v>35</v>
      </c>
      <c r="H31" s="91">
        <v>36</v>
      </c>
      <c r="I31" s="91">
        <v>21</v>
      </c>
      <c r="J31" s="91">
        <v>39</v>
      </c>
      <c r="K31" s="1">
        <f t="shared" si="0"/>
        <v>32.75</v>
      </c>
      <c r="L31" s="1">
        <f t="shared" si="1"/>
        <v>65.5</v>
      </c>
      <c r="M31" s="91">
        <v>74</v>
      </c>
      <c r="N31" s="91">
        <v>73</v>
      </c>
      <c r="O31" s="5">
        <v>76</v>
      </c>
      <c r="P31" s="7">
        <v>80</v>
      </c>
      <c r="Q31" s="6">
        <f t="shared" si="2"/>
        <v>75.75</v>
      </c>
      <c r="R31" s="7">
        <v>40</v>
      </c>
      <c r="S31" s="94">
        <v>41</v>
      </c>
      <c r="T31" s="5">
        <v>42</v>
      </c>
      <c r="U31" s="6">
        <f t="shared" si="3"/>
        <v>264.25</v>
      </c>
      <c r="V31" s="11" t="b">
        <f t="shared" si="4"/>
        <v>1</v>
      </c>
      <c r="W31" s="11" t="b">
        <f t="shared" si="5"/>
        <v>1</v>
      </c>
      <c r="X31" s="40" t="b">
        <f t="shared" si="6"/>
        <v>1</v>
      </c>
      <c r="Y31" s="40" t="b">
        <f t="shared" si="7"/>
        <v>1</v>
      </c>
      <c r="Z31" s="40" t="b">
        <f t="shared" si="8"/>
        <v>1</v>
      </c>
      <c r="AA31" s="40" t="b">
        <f t="shared" si="9"/>
        <v>1</v>
      </c>
      <c r="AB31" s="40" t="b">
        <f t="shared" si="10"/>
        <v>1</v>
      </c>
      <c r="AC31" s="91"/>
      <c r="AD31" s="91"/>
    </row>
    <row r="32" spans="1:145" s="5" customFormat="1" x14ac:dyDescent="0.3">
      <c r="A32" s="5">
        <f t="shared" si="11"/>
        <v>31</v>
      </c>
      <c r="B32" s="378" t="s">
        <v>1095</v>
      </c>
      <c r="C32" s="281" t="s">
        <v>157</v>
      </c>
      <c r="D32" s="307" t="s">
        <v>246</v>
      </c>
      <c r="E32" s="280" t="s">
        <v>244</v>
      </c>
      <c r="F32" s="3" t="s">
        <v>20</v>
      </c>
      <c r="G32" s="91">
        <v>37</v>
      </c>
      <c r="H32" s="91">
        <v>39</v>
      </c>
      <c r="I32" s="91">
        <v>34</v>
      </c>
      <c r="J32" s="91">
        <v>22</v>
      </c>
      <c r="K32" s="1">
        <f t="shared" si="0"/>
        <v>33</v>
      </c>
      <c r="L32" s="1">
        <f t="shared" si="1"/>
        <v>66</v>
      </c>
      <c r="M32" s="91">
        <v>65</v>
      </c>
      <c r="N32" s="91">
        <v>71</v>
      </c>
      <c r="O32" s="5">
        <v>76</v>
      </c>
      <c r="P32" s="7">
        <v>80</v>
      </c>
      <c r="Q32" s="6">
        <f t="shared" si="2"/>
        <v>73</v>
      </c>
      <c r="R32" s="7">
        <v>40</v>
      </c>
      <c r="S32" s="94">
        <v>42</v>
      </c>
      <c r="T32" s="5">
        <v>43</v>
      </c>
      <c r="U32" s="6">
        <f t="shared" si="3"/>
        <v>264</v>
      </c>
      <c r="V32" s="11" t="b">
        <f t="shared" si="4"/>
        <v>1</v>
      </c>
      <c r="W32" s="11" t="b">
        <f t="shared" si="5"/>
        <v>1</v>
      </c>
      <c r="X32" s="40" t="b">
        <f t="shared" si="6"/>
        <v>1</v>
      </c>
      <c r="Y32" s="40" t="b">
        <f t="shared" si="7"/>
        <v>1</v>
      </c>
      <c r="Z32" s="40" t="b">
        <f t="shared" si="8"/>
        <v>1</v>
      </c>
      <c r="AA32" s="40" t="b">
        <f t="shared" si="9"/>
        <v>1</v>
      </c>
      <c r="AB32" s="40" t="b">
        <f t="shared" si="10"/>
        <v>1</v>
      </c>
      <c r="AC32" s="91"/>
      <c r="AD32" s="91"/>
    </row>
    <row r="33" spans="1:30" s="5" customFormat="1" x14ac:dyDescent="0.3">
      <c r="A33" s="5">
        <f t="shared" si="11"/>
        <v>32</v>
      </c>
      <c r="B33" s="378" t="s">
        <v>166</v>
      </c>
      <c r="C33" s="281" t="s">
        <v>1125</v>
      </c>
      <c r="D33" s="307" t="s">
        <v>291</v>
      </c>
      <c r="E33" s="280" t="s">
        <v>310</v>
      </c>
      <c r="F33" s="3" t="s">
        <v>23</v>
      </c>
      <c r="G33" s="91">
        <v>37</v>
      </c>
      <c r="H33" s="91">
        <v>39</v>
      </c>
      <c r="I33" s="91">
        <v>33</v>
      </c>
      <c r="J33" s="91">
        <v>24</v>
      </c>
      <c r="K33" s="1">
        <f t="shared" si="0"/>
        <v>33.25</v>
      </c>
      <c r="L33" s="1">
        <f t="shared" si="1"/>
        <v>66.5</v>
      </c>
      <c r="M33" s="91">
        <v>79</v>
      </c>
      <c r="N33" s="91">
        <v>76</v>
      </c>
      <c r="O33" s="5">
        <v>73</v>
      </c>
      <c r="P33" s="7">
        <v>80</v>
      </c>
      <c r="Q33" s="6">
        <f t="shared" si="2"/>
        <v>77</v>
      </c>
      <c r="R33" s="7">
        <v>40</v>
      </c>
      <c r="S33" s="94">
        <v>36</v>
      </c>
      <c r="T33" s="7">
        <v>44</v>
      </c>
      <c r="U33" s="6">
        <f t="shared" si="3"/>
        <v>263.5</v>
      </c>
      <c r="V33" s="11" t="b">
        <f t="shared" si="4"/>
        <v>1</v>
      </c>
      <c r="W33" s="11" t="b">
        <f t="shared" si="5"/>
        <v>1</v>
      </c>
      <c r="X33" s="40" t="b">
        <f t="shared" si="6"/>
        <v>1</v>
      </c>
      <c r="Y33" s="40" t="b">
        <f t="shared" si="7"/>
        <v>1</v>
      </c>
      <c r="Z33" s="40" t="b">
        <f t="shared" si="8"/>
        <v>1</v>
      </c>
      <c r="AA33" s="40" t="b">
        <f t="shared" si="9"/>
        <v>1</v>
      </c>
      <c r="AB33" s="40" t="b">
        <f t="shared" si="10"/>
        <v>1</v>
      </c>
      <c r="AC33" s="91"/>
      <c r="AD33" s="91"/>
    </row>
    <row r="34" spans="1:30" s="5" customFormat="1" x14ac:dyDescent="0.3">
      <c r="A34" s="5">
        <f t="shared" si="11"/>
        <v>33</v>
      </c>
      <c r="B34" s="378" t="s">
        <v>423</v>
      </c>
      <c r="C34" s="281" t="s">
        <v>144</v>
      </c>
      <c r="D34" s="307" t="s">
        <v>376</v>
      </c>
      <c r="E34" s="280" t="s">
        <v>422</v>
      </c>
      <c r="F34" s="3" t="s">
        <v>17</v>
      </c>
      <c r="G34" s="91">
        <v>35</v>
      </c>
      <c r="H34" s="91">
        <v>31</v>
      </c>
      <c r="I34" s="91">
        <v>38</v>
      </c>
      <c r="J34" s="91">
        <v>38</v>
      </c>
      <c r="K34" s="1">
        <f t="shared" si="0"/>
        <v>35.5</v>
      </c>
      <c r="L34" s="1">
        <f t="shared" si="1"/>
        <v>71</v>
      </c>
      <c r="M34" s="91">
        <v>68</v>
      </c>
      <c r="N34" s="91">
        <v>76</v>
      </c>
      <c r="O34" s="5">
        <v>74</v>
      </c>
      <c r="P34" s="7">
        <v>79</v>
      </c>
      <c r="Q34" s="6">
        <f t="shared" si="2"/>
        <v>74.25</v>
      </c>
      <c r="R34" s="7">
        <v>40</v>
      </c>
      <c r="S34" s="94">
        <v>36</v>
      </c>
      <c r="T34" s="7">
        <v>42</v>
      </c>
      <c r="U34" s="6">
        <f t="shared" si="3"/>
        <v>263.25</v>
      </c>
      <c r="V34" s="11" t="b">
        <f t="shared" si="4"/>
        <v>1</v>
      </c>
      <c r="W34" s="11" t="b">
        <f t="shared" si="5"/>
        <v>1</v>
      </c>
      <c r="X34" s="40" t="b">
        <f t="shared" si="6"/>
        <v>1</v>
      </c>
      <c r="Y34" s="40" t="b">
        <f t="shared" si="7"/>
        <v>1</v>
      </c>
      <c r="Z34" s="40" t="b">
        <f t="shared" si="8"/>
        <v>1</v>
      </c>
      <c r="AA34" s="40" t="b">
        <f t="shared" si="9"/>
        <v>1</v>
      </c>
      <c r="AB34" s="40" t="b">
        <f t="shared" si="10"/>
        <v>1</v>
      </c>
      <c r="AC34" s="91"/>
      <c r="AD34" s="91"/>
    </row>
    <row r="35" spans="1:30" s="5" customFormat="1" x14ac:dyDescent="0.3">
      <c r="A35" s="5">
        <f t="shared" si="11"/>
        <v>34</v>
      </c>
      <c r="B35" s="378" t="s">
        <v>967</v>
      </c>
      <c r="C35" s="281" t="s">
        <v>1127</v>
      </c>
      <c r="D35" s="307" t="s">
        <v>950</v>
      </c>
      <c r="E35" s="280" t="s">
        <v>966</v>
      </c>
      <c r="F35" s="3" t="s">
        <v>0</v>
      </c>
      <c r="G35" s="91">
        <v>32</v>
      </c>
      <c r="H35" s="91">
        <v>33</v>
      </c>
      <c r="I35" s="91">
        <v>36</v>
      </c>
      <c r="J35" s="91">
        <v>38</v>
      </c>
      <c r="K35" s="1">
        <f t="shared" si="0"/>
        <v>34.75</v>
      </c>
      <c r="L35" s="1">
        <f t="shared" si="1"/>
        <v>69.5</v>
      </c>
      <c r="M35" s="91">
        <v>72</v>
      </c>
      <c r="N35" s="91">
        <v>70</v>
      </c>
      <c r="O35" s="5">
        <v>73</v>
      </c>
      <c r="P35" s="7">
        <v>80</v>
      </c>
      <c r="Q35" s="6">
        <f t="shared" si="2"/>
        <v>73.75</v>
      </c>
      <c r="R35" s="7">
        <v>40</v>
      </c>
      <c r="S35" s="94">
        <v>40</v>
      </c>
      <c r="T35" s="5">
        <v>40</v>
      </c>
      <c r="U35" s="6">
        <f t="shared" si="3"/>
        <v>263.25</v>
      </c>
      <c r="V35" s="11" t="b">
        <f t="shared" si="4"/>
        <v>1</v>
      </c>
      <c r="W35" s="11" t="b">
        <f t="shared" si="5"/>
        <v>1</v>
      </c>
      <c r="X35" s="40" t="b">
        <f t="shared" si="6"/>
        <v>1</v>
      </c>
      <c r="Y35" s="40" t="b">
        <f t="shared" si="7"/>
        <v>1</v>
      </c>
      <c r="Z35" s="40" t="b">
        <f t="shared" si="8"/>
        <v>1</v>
      </c>
      <c r="AA35" s="40" t="b">
        <f t="shared" si="9"/>
        <v>1</v>
      </c>
      <c r="AB35" s="40" t="b">
        <f t="shared" si="10"/>
        <v>1</v>
      </c>
      <c r="AC35" s="91"/>
      <c r="AD35" s="91"/>
    </row>
    <row r="36" spans="1:30" s="5" customFormat="1" x14ac:dyDescent="0.3">
      <c r="A36" s="5">
        <f t="shared" si="11"/>
        <v>35</v>
      </c>
      <c r="B36" s="378" t="s">
        <v>393</v>
      </c>
      <c r="C36" s="281" t="s">
        <v>1150</v>
      </c>
      <c r="D36" s="307" t="s">
        <v>376</v>
      </c>
      <c r="E36" s="280" t="s">
        <v>392</v>
      </c>
      <c r="F36" s="3" t="s">
        <v>0</v>
      </c>
      <c r="G36" s="91">
        <v>39</v>
      </c>
      <c r="H36" s="91">
        <v>31</v>
      </c>
      <c r="I36" s="91">
        <v>37</v>
      </c>
      <c r="J36" s="91">
        <v>38</v>
      </c>
      <c r="K36" s="1">
        <f t="shared" si="0"/>
        <v>36.25</v>
      </c>
      <c r="L36" s="1">
        <f t="shared" si="1"/>
        <v>72.5</v>
      </c>
      <c r="M36" s="91">
        <v>73</v>
      </c>
      <c r="N36" s="91">
        <v>68</v>
      </c>
      <c r="O36" s="91">
        <v>76</v>
      </c>
      <c r="P36" s="7">
        <v>80</v>
      </c>
      <c r="Q36" s="6">
        <f t="shared" si="2"/>
        <v>74.25</v>
      </c>
      <c r="R36" s="7">
        <v>40</v>
      </c>
      <c r="S36" s="94">
        <v>32</v>
      </c>
      <c r="T36" s="5">
        <v>44</v>
      </c>
      <c r="U36" s="6">
        <f t="shared" si="3"/>
        <v>262.75</v>
      </c>
      <c r="V36" s="11" t="b">
        <f t="shared" si="4"/>
        <v>1</v>
      </c>
      <c r="W36" s="11" t="b">
        <f t="shared" si="5"/>
        <v>1</v>
      </c>
      <c r="X36" s="40" t="b">
        <f t="shared" si="6"/>
        <v>1</v>
      </c>
      <c r="Y36" s="40" t="b">
        <f t="shared" si="7"/>
        <v>1</v>
      </c>
      <c r="Z36" s="40" t="b">
        <f t="shared" si="8"/>
        <v>1</v>
      </c>
      <c r="AA36" s="40" t="b">
        <f t="shared" si="9"/>
        <v>1</v>
      </c>
      <c r="AB36" s="40" t="b">
        <f t="shared" si="10"/>
        <v>1</v>
      </c>
      <c r="AC36" s="91"/>
      <c r="AD36" s="91"/>
    </row>
    <row r="37" spans="1:30" s="5" customFormat="1" x14ac:dyDescent="0.3">
      <c r="A37" s="5">
        <f t="shared" si="11"/>
        <v>36</v>
      </c>
      <c r="B37" s="378" t="s">
        <v>975</v>
      </c>
      <c r="C37" s="281" t="s">
        <v>638</v>
      </c>
      <c r="D37" s="307" t="s">
        <v>950</v>
      </c>
      <c r="E37" s="280" t="s">
        <v>974</v>
      </c>
      <c r="F37" s="3" t="s">
        <v>0</v>
      </c>
      <c r="G37" s="91">
        <v>37</v>
      </c>
      <c r="H37" s="91">
        <v>32</v>
      </c>
      <c r="I37" s="91">
        <v>40</v>
      </c>
      <c r="J37" s="91">
        <v>38</v>
      </c>
      <c r="K37" s="1">
        <f t="shared" si="0"/>
        <v>36.75</v>
      </c>
      <c r="L37" s="1">
        <f t="shared" si="1"/>
        <v>73.5</v>
      </c>
      <c r="M37" s="91">
        <v>60</v>
      </c>
      <c r="N37" s="91">
        <v>69</v>
      </c>
      <c r="O37" s="5">
        <v>80</v>
      </c>
      <c r="P37" s="7">
        <v>80</v>
      </c>
      <c r="Q37" s="6">
        <f t="shared" si="2"/>
        <v>72.25</v>
      </c>
      <c r="R37" s="7">
        <v>40</v>
      </c>
      <c r="S37" s="94">
        <v>38</v>
      </c>
      <c r="T37" s="5">
        <v>39</v>
      </c>
      <c r="U37" s="6">
        <f t="shared" si="3"/>
        <v>262.75</v>
      </c>
      <c r="V37" s="11" t="b">
        <f t="shared" si="4"/>
        <v>1</v>
      </c>
      <c r="W37" s="11" t="b">
        <f t="shared" si="5"/>
        <v>1</v>
      </c>
      <c r="X37" s="40" t="b">
        <f t="shared" si="6"/>
        <v>1</v>
      </c>
      <c r="Y37" s="40" t="b">
        <f t="shared" si="7"/>
        <v>1</v>
      </c>
      <c r="Z37" s="40" t="b">
        <f t="shared" si="8"/>
        <v>1</v>
      </c>
      <c r="AA37" s="40" t="b">
        <f t="shared" si="9"/>
        <v>1</v>
      </c>
      <c r="AB37" s="40" t="b">
        <f t="shared" si="10"/>
        <v>1</v>
      </c>
      <c r="AC37" s="91"/>
      <c r="AD37" s="91"/>
    </row>
    <row r="38" spans="1:30" s="5" customFormat="1" x14ac:dyDescent="0.3">
      <c r="A38" s="5">
        <f t="shared" si="11"/>
        <v>37</v>
      </c>
      <c r="B38" s="378" t="s">
        <v>1149</v>
      </c>
      <c r="C38" s="281" t="s">
        <v>74</v>
      </c>
      <c r="D38" s="307" t="s">
        <v>376</v>
      </c>
      <c r="E38" s="280" t="s">
        <v>388</v>
      </c>
      <c r="F38" s="3" t="s">
        <v>21</v>
      </c>
      <c r="G38" s="91">
        <v>40</v>
      </c>
      <c r="H38" s="91">
        <v>39</v>
      </c>
      <c r="I38" s="91">
        <v>31</v>
      </c>
      <c r="J38" s="91">
        <v>37</v>
      </c>
      <c r="K38" s="1">
        <f t="shared" si="0"/>
        <v>36.75</v>
      </c>
      <c r="L38" s="1">
        <f t="shared" si="1"/>
        <v>73.5</v>
      </c>
      <c r="M38" s="91">
        <v>79</v>
      </c>
      <c r="N38" s="91">
        <v>79</v>
      </c>
      <c r="O38" s="5">
        <v>76</v>
      </c>
      <c r="P38" s="7">
        <v>80</v>
      </c>
      <c r="Q38" s="6">
        <f t="shared" si="2"/>
        <v>78.5</v>
      </c>
      <c r="R38" s="7">
        <v>40</v>
      </c>
      <c r="S38" s="94">
        <v>32</v>
      </c>
      <c r="T38" s="5">
        <v>38</v>
      </c>
      <c r="U38" s="6">
        <f t="shared" si="3"/>
        <v>262</v>
      </c>
      <c r="V38" s="11" t="b">
        <f t="shared" si="4"/>
        <v>1</v>
      </c>
      <c r="W38" s="11" t="b">
        <f t="shared" si="5"/>
        <v>1</v>
      </c>
      <c r="X38" s="40" t="b">
        <f t="shared" si="6"/>
        <v>1</v>
      </c>
      <c r="Y38" s="40" t="b">
        <f t="shared" si="7"/>
        <v>1</v>
      </c>
      <c r="Z38" s="40" t="b">
        <f t="shared" si="8"/>
        <v>1</v>
      </c>
      <c r="AA38" s="40" t="b">
        <f t="shared" si="9"/>
        <v>1</v>
      </c>
      <c r="AB38" s="40" t="b">
        <f t="shared" si="10"/>
        <v>1</v>
      </c>
      <c r="AC38" s="91"/>
      <c r="AD38" s="91"/>
    </row>
    <row r="39" spans="1:30" s="5" customFormat="1" x14ac:dyDescent="0.3">
      <c r="A39" s="5">
        <f t="shared" si="11"/>
        <v>38</v>
      </c>
      <c r="B39" s="378" t="s">
        <v>76</v>
      </c>
      <c r="C39" s="281" t="s">
        <v>1156</v>
      </c>
      <c r="D39" s="307" t="s">
        <v>376</v>
      </c>
      <c r="E39" s="280" t="s">
        <v>408</v>
      </c>
      <c r="F39" s="3" t="s">
        <v>22</v>
      </c>
      <c r="G39" s="91">
        <v>32</v>
      </c>
      <c r="H39" s="91">
        <v>38</v>
      </c>
      <c r="I39" s="91">
        <v>32</v>
      </c>
      <c r="J39" s="91">
        <v>38</v>
      </c>
      <c r="K39" s="1">
        <f t="shared" si="0"/>
        <v>35</v>
      </c>
      <c r="L39" s="1">
        <f t="shared" si="1"/>
        <v>70</v>
      </c>
      <c r="M39" s="91">
        <v>75</v>
      </c>
      <c r="N39" s="91">
        <v>71</v>
      </c>
      <c r="O39" s="5">
        <v>74</v>
      </c>
      <c r="P39" s="7">
        <v>80</v>
      </c>
      <c r="Q39" s="6">
        <f t="shared" si="2"/>
        <v>75</v>
      </c>
      <c r="R39" s="7">
        <v>40</v>
      </c>
      <c r="S39" s="94">
        <v>39</v>
      </c>
      <c r="T39" s="7">
        <v>38</v>
      </c>
      <c r="U39" s="6">
        <f t="shared" si="3"/>
        <v>262</v>
      </c>
      <c r="V39" s="11" t="b">
        <f t="shared" si="4"/>
        <v>1</v>
      </c>
      <c r="W39" s="11" t="b">
        <f t="shared" si="5"/>
        <v>1</v>
      </c>
      <c r="X39" s="40" t="b">
        <f t="shared" si="6"/>
        <v>1</v>
      </c>
      <c r="Y39" s="40" t="b">
        <f t="shared" si="7"/>
        <v>1</v>
      </c>
      <c r="Z39" s="40" t="b">
        <f t="shared" si="8"/>
        <v>1</v>
      </c>
      <c r="AA39" s="40" t="b">
        <f t="shared" si="9"/>
        <v>1</v>
      </c>
      <c r="AB39" s="40" t="b">
        <f t="shared" si="10"/>
        <v>1</v>
      </c>
      <c r="AC39" s="91"/>
      <c r="AD39" s="91"/>
    </row>
    <row r="40" spans="1:30" s="5" customFormat="1" x14ac:dyDescent="0.3">
      <c r="A40" s="5">
        <f t="shared" si="11"/>
        <v>39</v>
      </c>
      <c r="B40" s="378" t="s">
        <v>668</v>
      </c>
      <c r="C40" s="281" t="s">
        <v>1208</v>
      </c>
      <c r="D40" s="307" t="s">
        <v>666</v>
      </c>
      <c r="E40" s="280" t="s">
        <v>667</v>
      </c>
      <c r="F40" s="3" t="s">
        <v>19</v>
      </c>
      <c r="G40" s="91">
        <v>38</v>
      </c>
      <c r="H40" s="91">
        <v>38</v>
      </c>
      <c r="I40" s="91">
        <v>33</v>
      </c>
      <c r="J40" s="91">
        <v>38</v>
      </c>
      <c r="K40" s="1">
        <f t="shared" si="0"/>
        <v>36.75</v>
      </c>
      <c r="L40" s="1">
        <f t="shared" si="1"/>
        <v>73.5</v>
      </c>
      <c r="M40" s="91">
        <v>75</v>
      </c>
      <c r="N40" s="91">
        <v>67</v>
      </c>
      <c r="O40" s="5">
        <v>72</v>
      </c>
      <c r="P40" s="7">
        <v>80</v>
      </c>
      <c r="Q40" s="6">
        <f t="shared" si="2"/>
        <v>73.5</v>
      </c>
      <c r="R40" s="7">
        <v>40</v>
      </c>
      <c r="S40" s="94">
        <v>35</v>
      </c>
      <c r="T40" s="5">
        <v>39</v>
      </c>
      <c r="U40" s="6">
        <f t="shared" si="3"/>
        <v>261</v>
      </c>
      <c r="V40" s="11" t="b">
        <f t="shared" si="4"/>
        <v>1</v>
      </c>
      <c r="W40" s="11" t="b">
        <f t="shared" si="5"/>
        <v>1</v>
      </c>
      <c r="X40" s="40" t="b">
        <f t="shared" si="6"/>
        <v>1</v>
      </c>
      <c r="Y40" s="40" t="b">
        <f t="shared" si="7"/>
        <v>1</v>
      </c>
      <c r="Z40" s="40" t="b">
        <f t="shared" si="8"/>
        <v>1</v>
      </c>
      <c r="AA40" s="40" t="b">
        <f t="shared" si="9"/>
        <v>1</v>
      </c>
      <c r="AB40" s="40" t="b">
        <f t="shared" si="10"/>
        <v>1</v>
      </c>
      <c r="AC40" s="91"/>
      <c r="AD40" s="91"/>
    </row>
    <row r="41" spans="1:30" s="5" customFormat="1" x14ac:dyDescent="0.3">
      <c r="A41" s="5">
        <f t="shared" si="11"/>
        <v>40</v>
      </c>
      <c r="B41" s="378" t="s">
        <v>1224</v>
      </c>
      <c r="C41" s="281" t="s">
        <v>162</v>
      </c>
      <c r="D41" s="307" t="s">
        <v>639</v>
      </c>
      <c r="E41" s="280" t="s">
        <v>642</v>
      </c>
      <c r="F41" s="3" t="s">
        <v>21</v>
      </c>
      <c r="G41" s="91">
        <v>36</v>
      </c>
      <c r="H41" s="91">
        <v>37</v>
      </c>
      <c r="I41" s="91">
        <v>31</v>
      </c>
      <c r="J41" s="91">
        <v>39</v>
      </c>
      <c r="K41" s="1">
        <f t="shared" si="0"/>
        <v>35.75</v>
      </c>
      <c r="L41" s="1">
        <f t="shared" si="1"/>
        <v>71.5</v>
      </c>
      <c r="M41" s="91">
        <v>76</v>
      </c>
      <c r="N41" s="91">
        <v>74</v>
      </c>
      <c r="O41" s="5">
        <v>78</v>
      </c>
      <c r="P41" s="7">
        <v>80</v>
      </c>
      <c r="Q41" s="6">
        <f t="shared" si="2"/>
        <v>77</v>
      </c>
      <c r="R41" s="7">
        <v>40</v>
      </c>
      <c r="S41" s="94">
        <v>31</v>
      </c>
      <c r="T41" s="5">
        <v>41</v>
      </c>
      <c r="U41" s="6">
        <f t="shared" si="3"/>
        <v>260.5</v>
      </c>
      <c r="V41" s="11" t="b">
        <f t="shared" si="4"/>
        <v>1</v>
      </c>
      <c r="W41" s="11" t="b">
        <f t="shared" si="5"/>
        <v>1</v>
      </c>
      <c r="X41" s="40" t="b">
        <f t="shared" si="6"/>
        <v>1</v>
      </c>
      <c r="Y41" s="40" t="b">
        <f t="shared" si="7"/>
        <v>1</v>
      </c>
      <c r="Z41" s="40" t="b">
        <f t="shared" si="8"/>
        <v>1</v>
      </c>
      <c r="AA41" s="40" t="b">
        <f t="shared" si="9"/>
        <v>1</v>
      </c>
      <c r="AB41" s="40" t="b">
        <f t="shared" si="10"/>
        <v>1</v>
      </c>
      <c r="AC41" s="91"/>
      <c r="AD41" s="91"/>
    </row>
    <row r="42" spans="1:30" s="5" customFormat="1" x14ac:dyDescent="0.3">
      <c r="A42" s="5">
        <f t="shared" si="11"/>
        <v>41</v>
      </c>
      <c r="B42" s="378" t="s">
        <v>1121</v>
      </c>
      <c r="C42" s="281" t="s">
        <v>154</v>
      </c>
      <c r="D42" s="307" t="s">
        <v>291</v>
      </c>
      <c r="E42" s="280" t="s">
        <v>300</v>
      </c>
      <c r="F42" s="3" t="s">
        <v>0</v>
      </c>
      <c r="G42" s="91">
        <v>40</v>
      </c>
      <c r="H42" s="91">
        <v>37</v>
      </c>
      <c r="I42" s="91">
        <v>36</v>
      </c>
      <c r="J42" s="91">
        <v>38</v>
      </c>
      <c r="K42" s="1">
        <f t="shared" si="0"/>
        <v>37.75</v>
      </c>
      <c r="L42" s="1">
        <f t="shared" si="1"/>
        <v>75.5</v>
      </c>
      <c r="M42" s="91">
        <v>60</v>
      </c>
      <c r="N42" s="91">
        <v>68</v>
      </c>
      <c r="O42" s="5">
        <v>76</v>
      </c>
      <c r="P42" s="7">
        <v>79</v>
      </c>
      <c r="Q42" s="6">
        <f t="shared" si="2"/>
        <v>70.75</v>
      </c>
      <c r="R42" s="7">
        <v>30</v>
      </c>
      <c r="S42" s="94">
        <v>42</v>
      </c>
      <c r="T42" s="5">
        <v>42</v>
      </c>
      <c r="U42" s="6">
        <f t="shared" si="3"/>
        <v>260.25</v>
      </c>
      <c r="V42" s="11" t="b">
        <f t="shared" si="4"/>
        <v>1</v>
      </c>
      <c r="W42" s="11" t="b">
        <f t="shared" si="5"/>
        <v>1</v>
      </c>
      <c r="X42" s="40" t="b">
        <f t="shared" si="6"/>
        <v>0</v>
      </c>
      <c r="Y42" s="40" t="b">
        <f t="shared" si="7"/>
        <v>1</v>
      </c>
      <c r="Z42" s="40" t="b">
        <f t="shared" si="8"/>
        <v>1</v>
      </c>
      <c r="AA42" s="40" t="b">
        <f t="shared" si="9"/>
        <v>1</v>
      </c>
      <c r="AB42" s="40" t="b">
        <f t="shared" si="10"/>
        <v>0</v>
      </c>
      <c r="AC42" s="91"/>
      <c r="AD42" s="91"/>
    </row>
    <row r="43" spans="1:30" s="5" customFormat="1" x14ac:dyDescent="0.3">
      <c r="A43" s="5">
        <f t="shared" si="11"/>
        <v>42</v>
      </c>
      <c r="B43" s="378" t="s">
        <v>910</v>
      </c>
      <c r="C43" s="281" t="s">
        <v>1167</v>
      </c>
      <c r="D43" s="307" t="s">
        <v>884</v>
      </c>
      <c r="E43" s="280" t="s">
        <v>909</v>
      </c>
      <c r="F43" s="3" t="s">
        <v>0</v>
      </c>
      <c r="G43" s="91">
        <v>39</v>
      </c>
      <c r="H43" s="91">
        <v>35</v>
      </c>
      <c r="I43" s="91">
        <v>36</v>
      </c>
      <c r="J43" s="91">
        <v>37</v>
      </c>
      <c r="K43" s="1">
        <f t="shared" si="0"/>
        <v>36.75</v>
      </c>
      <c r="L43" s="1">
        <f t="shared" si="1"/>
        <v>73.5</v>
      </c>
      <c r="M43" s="91">
        <v>48</v>
      </c>
      <c r="N43" s="91">
        <v>71</v>
      </c>
      <c r="O43" s="5">
        <v>72</v>
      </c>
      <c r="P43" s="7">
        <v>80</v>
      </c>
      <c r="Q43" s="6">
        <f t="shared" si="2"/>
        <v>67.75</v>
      </c>
      <c r="R43" s="7">
        <v>40</v>
      </c>
      <c r="S43" s="94">
        <v>37</v>
      </c>
      <c r="T43" s="5">
        <v>42</v>
      </c>
      <c r="U43" s="6">
        <f t="shared" si="3"/>
        <v>260.25</v>
      </c>
      <c r="V43" s="11" t="b">
        <f t="shared" si="4"/>
        <v>1</v>
      </c>
      <c r="W43" s="11" t="b">
        <f t="shared" si="5"/>
        <v>1</v>
      </c>
      <c r="X43" s="40" t="b">
        <f t="shared" si="6"/>
        <v>1</v>
      </c>
      <c r="Y43" s="40" t="b">
        <f t="shared" si="7"/>
        <v>1</v>
      </c>
      <c r="Z43" s="40" t="b">
        <f t="shared" si="8"/>
        <v>1</v>
      </c>
      <c r="AA43" s="40" t="b">
        <f t="shared" si="9"/>
        <v>1</v>
      </c>
      <c r="AB43" s="40" t="b">
        <f t="shared" si="10"/>
        <v>1</v>
      </c>
      <c r="AC43" s="91"/>
      <c r="AD43" s="91"/>
    </row>
    <row r="44" spans="1:30" s="5" customFormat="1" x14ac:dyDescent="0.3">
      <c r="A44" s="5">
        <f t="shared" si="11"/>
        <v>43</v>
      </c>
      <c r="B44" s="378" t="s">
        <v>128</v>
      </c>
      <c r="C44" s="281" t="s">
        <v>1270</v>
      </c>
      <c r="D44" s="307" t="s">
        <v>75</v>
      </c>
      <c r="E44" s="280" t="s">
        <v>788</v>
      </c>
      <c r="F44" s="3" t="s">
        <v>22</v>
      </c>
      <c r="G44" s="91">
        <v>38</v>
      </c>
      <c r="H44" s="91">
        <v>36</v>
      </c>
      <c r="I44" s="91">
        <v>29</v>
      </c>
      <c r="J44" s="91">
        <v>36</v>
      </c>
      <c r="K44" s="1">
        <f t="shared" si="0"/>
        <v>34.75</v>
      </c>
      <c r="L44" s="1">
        <f t="shared" si="1"/>
        <v>69.5</v>
      </c>
      <c r="M44" s="91">
        <v>68</v>
      </c>
      <c r="N44" s="91">
        <v>76</v>
      </c>
      <c r="O44" s="5">
        <v>75</v>
      </c>
      <c r="P44" s="7">
        <v>80</v>
      </c>
      <c r="Q44" s="6">
        <f t="shared" si="2"/>
        <v>74.75</v>
      </c>
      <c r="R44" s="7">
        <v>40</v>
      </c>
      <c r="S44" s="94">
        <v>38</v>
      </c>
      <c r="T44" s="7">
        <v>38</v>
      </c>
      <c r="U44" s="6">
        <f t="shared" si="3"/>
        <v>260.25</v>
      </c>
      <c r="V44" s="11" t="b">
        <f t="shared" si="4"/>
        <v>1</v>
      </c>
      <c r="W44" s="11" t="b">
        <f t="shared" si="5"/>
        <v>1</v>
      </c>
      <c r="X44" s="40" t="b">
        <f t="shared" si="6"/>
        <v>1</v>
      </c>
      <c r="Y44" s="40" t="b">
        <f t="shared" si="7"/>
        <v>1</v>
      </c>
      <c r="Z44" s="40" t="b">
        <f t="shared" si="8"/>
        <v>1</v>
      </c>
      <c r="AA44" s="40" t="b">
        <f t="shared" si="9"/>
        <v>1</v>
      </c>
      <c r="AB44" s="40" t="b">
        <f t="shared" si="10"/>
        <v>1</v>
      </c>
      <c r="AC44" s="91"/>
      <c r="AD44" s="91"/>
    </row>
    <row r="45" spans="1:30" s="5" customFormat="1" x14ac:dyDescent="0.3">
      <c r="A45" s="5">
        <f t="shared" si="11"/>
        <v>44</v>
      </c>
      <c r="B45" s="378" t="s">
        <v>347</v>
      </c>
      <c r="C45" s="281" t="s">
        <v>1138</v>
      </c>
      <c r="D45" s="307" t="s">
        <v>323</v>
      </c>
      <c r="E45" s="280" t="s">
        <v>346</v>
      </c>
      <c r="F45" s="3" t="s">
        <v>23</v>
      </c>
      <c r="G45" s="91">
        <v>39</v>
      </c>
      <c r="H45" s="91">
        <v>39</v>
      </c>
      <c r="I45" s="91">
        <v>34</v>
      </c>
      <c r="J45" s="91">
        <v>31</v>
      </c>
      <c r="K45" s="1">
        <f t="shared" si="0"/>
        <v>35.75</v>
      </c>
      <c r="L45" s="1">
        <f t="shared" si="1"/>
        <v>71.5</v>
      </c>
      <c r="M45" s="91">
        <v>76</v>
      </c>
      <c r="N45" s="91">
        <v>74</v>
      </c>
      <c r="O45" s="5">
        <v>49</v>
      </c>
      <c r="P45" s="7">
        <v>80</v>
      </c>
      <c r="Q45" s="6">
        <f t="shared" si="2"/>
        <v>69.75</v>
      </c>
      <c r="R45" s="7">
        <v>40</v>
      </c>
      <c r="S45" s="94">
        <v>38</v>
      </c>
      <c r="T45" s="7">
        <v>41</v>
      </c>
      <c r="U45" s="6">
        <f t="shared" si="3"/>
        <v>260.25</v>
      </c>
      <c r="V45" s="11" t="b">
        <f t="shared" si="4"/>
        <v>1</v>
      </c>
      <c r="W45" s="11" t="b">
        <f t="shared" si="5"/>
        <v>1</v>
      </c>
      <c r="X45" s="40" t="b">
        <f t="shared" si="6"/>
        <v>1</v>
      </c>
      <c r="Y45" s="40" t="b">
        <f t="shared" si="7"/>
        <v>1</v>
      </c>
      <c r="Z45" s="40" t="b">
        <f t="shared" si="8"/>
        <v>1</v>
      </c>
      <c r="AA45" s="40" t="b">
        <f t="shared" si="9"/>
        <v>1</v>
      </c>
      <c r="AB45" s="40" t="b">
        <f t="shared" si="10"/>
        <v>1</v>
      </c>
      <c r="AC45" s="91"/>
      <c r="AD45" s="91"/>
    </row>
    <row r="46" spans="1:30" s="5" customFormat="1" x14ac:dyDescent="0.3">
      <c r="A46" s="5">
        <f t="shared" si="11"/>
        <v>45</v>
      </c>
      <c r="B46" s="378" t="s">
        <v>435</v>
      </c>
      <c r="C46" s="281" t="s">
        <v>109</v>
      </c>
      <c r="D46" s="307" t="s">
        <v>376</v>
      </c>
      <c r="E46" s="280" t="s">
        <v>434</v>
      </c>
      <c r="F46" s="3" t="s">
        <v>18</v>
      </c>
      <c r="G46" s="91">
        <v>40</v>
      </c>
      <c r="H46" s="91">
        <v>25</v>
      </c>
      <c r="I46" s="91">
        <v>36</v>
      </c>
      <c r="J46" s="91">
        <v>39</v>
      </c>
      <c r="K46" s="1">
        <f t="shared" si="0"/>
        <v>35</v>
      </c>
      <c r="L46" s="1">
        <f t="shared" si="1"/>
        <v>70</v>
      </c>
      <c r="M46" s="91">
        <v>78</v>
      </c>
      <c r="N46" s="91">
        <v>63</v>
      </c>
      <c r="O46" s="5">
        <v>78</v>
      </c>
      <c r="P46" s="7">
        <v>79</v>
      </c>
      <c r="Q46" s="6">
        <f t="shared" si="2"/>
        <v>74.5</v>
      </c>
      <c r="R46" s="7">
        <v>40</v>
      </c>
      <c r="S46" s="94">
        <v>31</v>
      </c>
      <c r="T46" s="5">
        <v>44</v>
      </c>
      <c r="U46" s="6">
        <f t="shared" si="3"/>
        <v>259.5</v>
      </c>
      <c r="V46" s="11" t="b">
        <f t="shared" si="4"/>
        <v>1</v>
      </c>
      <c r="W46" s="11" t="b">
        <f t="shared" si="5"/>
        <v>1</v>
      </c>
      <c r="X46" s="40" t="b">
        <f t="shared" si="6"/>
        <v>1</v>
      </c>
      <c r="Y46" s="40" t="b">
        <f t="shared" si="7"/>
        <v>1</v>
      </c>
      <c r="Z46" s="40" t="b">
        <f t="shared" si="8"/>
        <v>1</v>
      </c>
      <c r="AA46" s="40" t="b">
        <f t="shared" si="9"/>
        <v>1</v>
      </c>
      <c r="AB46" s="40" t="b">
        <f t="shared" si="10"/>
        <v>1</v>
      </c>
      <c r="AC46" s="91"/>
      <c r="AD46" s="91"/>
    </row>
    <row r="47" spans="1:30" s="5" customFormat="1" x14ac:dyDescent="0.3">
      <c r="A47" s="5">
        <f t="shared" si="11"/>
        <v>46</v>
      </c>
      <c r="B47" s="378" t="s">
        <v>481</v>
      </c>
      <c r="C47" s="281" t="s">
        <v>1181</v>
      </c>
      <c r="D47" s="307" t="s">
        <v>469</v>
      </c>
      <c r="E47" s="280" t="s">
        <v>480</v>
      </c>
      <c r="F47" s="3" t="s">
        <v>0</v>
      </c>
      <c r="G47" s="91">
        <v>40</v>
      </c>
      <c r="H47" s="91">
        <v>33</v>
      </c>
      <c r="I47" s="91">
        <v>40</v>
      </c>
      <c r="J47" s="91">
        <v>36</v>
      </c>
      <c r="K47" s="1">
        <f t="shared" si="0"/>
        <v>37.25</v>
      </c>
      <c r="L47" s="1">
        <f t="shared" si="1"/>
        <v>74.5</v>
      </c>
      <c r="M47" s="91">
        <v>71</v>
      </c>
      <c r="N47" s="91">
        <v>58</v>
      </c>
      <c r="O47" s="91">
        <v>67</v>
      </c>
      <c r="P47" s="7">
        <v>79</v>
      </c>
      <c r="Q47" s="6">
        <f t="shared" si="2"/>
        <v>68.75</v>
      </c>
      <c r="R47" s="7">
        <v>40</v>
      </c>
      <c r="S47" s="94">
        <v>39</v>
      </c>
      <c r="T47" s="5">
        <v>37</v>
      </c>
      <c r="U47" s="6">
        <f t="shared" si="3"/>
        <v>259.25</v>
      </c>
      <c r="V47" s="11" t="b">
        <f t="shared" si="4"/>
        <v>1</v>
      </c>
      <c r="W47" s="11" t="b">
        <f t="shared" si="5"/>
        <v>1</v>
      </c>
      <c r="X47" s="40" t="b">
        <f t="shared" si="6"/>
        <v>1</v>
      </c>
      <c r="Y47" s="40" t="b">
        <f t="shared" si="7"/>
        <v>1</v>
      </c>
      <c r="Z47" s="40" t="b">
        <f t="shared" si="8"/>
        <v>1</v>
      </c>
      <c r="AA47" s="40" t="b">
        <f t="shared" si="9"/>
        <v>1</v>
      </c>
      <c r="AB47" s="40" t="b">
        <f t="shared" si="10"/>
        <v>1</v>
      </c>
      <c r="AC47" s="91"/>
      <c r="AD47" s="91"/>
    </row>
    <row r="48" spans="1:30" s="5" customFormat="1" x14ac:dyDescent="0.3">
      <c r="A48" s="5">
        <f t="shared" si="11"/>
        <v>47</v>
      </c>
      <c r="B48" s="378" t="s">
        <v>747</v>
      </c>
      <c r="C48" s="281" t="s">
        <v>1256</v>
      </c>
      <c r="D48" s="307" t="s">
        <v>84</v>
      </c>
      <c r="E48" s="280" t="s">
        <v>746</v>
      </c>
      <c r="F48" s="3" t="s">
        <v>19</v>
      </c>
      <c r="G48" s="91">
        <v>35</v>
      </c>
      <c r="H48" s="91">
        <v>38</v>
      </c>
      <c r="I48" s="91">
        <v>32</v>
      </c>
      <c r="J48" s="91">
        <v>38</v>
      </c>
      <c r="K48" s="1">
        <f t="shared" si="0"/>
        <v>35.75</v>
      </c>
      <c r="L48" s="1">
        <f t="shared" si="1"/>
        <v>71.5</v>
      </c>
      <c r="M48" s="91">
        <v>75</v>
      </c>
      <c r="N48" s="91">
        <v>79</v>
      </c>
      <c r="O48" s="5">
        <v>76</v>
      </c>
      <c r="P48" s="7">
        <v>80</v>
      </c>
      <c r="Q48" s="6">
        <f t="shared" si="2"/>
        <v>77.5</v>
      </c>
      <c r="R48" s="7">
        <v>30</v>
      </c>
      <c r="S48" s="94">
        <v>41</v>
      </c>
      <c r="T48" s="5">
        <v>39</v>
      </c>
      <c r="U48" s="6">
        <f t="shared" si="3"/>
        <v>259</v>
      </c>
      <c r="V48" s="11" t="b">
        <f t="shared" si="4"/>
        <v>1</v>
      </c>
      <c r="W48" s="11" t="b">
        <f t="shared" si="5"/>
        <v>1</v>
      </c>
      <c r="X48" s="40" t="b">
        <f t="shared" si="6"/>
        <v>0</v>
      </c>
      <c r="Y48" s="40" t="b">
        <f t="shared" si="7"/>
        <v>1</v>
      </c>
      <c r="Z48" s="40" t="b">
        <f t="shared" si="8"/>
        <v>1</v>
      </c>
      <c r="AA48" s="40" t="b">
        <f t="shared" si="9"/>
        <v>1</v>
      </c>
      <c r="AB48" s="40" t="b">
        <f t="shared" si="10"/>
        <v>0</v>
      </c>
      <c r="AC48" s="91"/>
      <c r="AD48" s="91"/>
    </row>
    <row r="49" spans="1:30" s="5" customFormat="1" x14ac:dyDescent="0.3">
      <c r="A49" s="5">
        <f t="shared" si="11"/>
        <v>48</v>
      </c>
      <c r="B49" s="378" t="s">
        <v>255</v>
      </c>
      <c r="C49" s="281" t="s">
        <v>102</v>
      </c>
      <c r="D49" s="307" t="s">
        <v>246</v>
      </c>
      <c r="E49" s="280" t="s">
        <v>254</v>
      </c>
      <c r="F49" s="3" t="s">
        <v>20</v>
      </c>
      <c r="G49" s="91">
        <v>34</v>
      </c>
      <c r="H49" s="91">
        <v>40</v>
      </c>
      <c r="I49" s="91">
        <v>38</v>
      </c>
      <c r="J49" s="91">
        <v>32</v>
      </c>
      <c r="K49" s="1">
        <f t="shared" si="0"/>
        <v>36</v>
      </c>
      <c r="L49" s="1">
        <f t="shared" si="1"/>
        <v>72</v>
      </c>
      <c r="M49" s="91">
        <v>55</v>
      </c>
      <c r="N49" s="91">
        <v>75</v>
      </c>
      <c r="O49" s="5">
        <v>78</v>
      </c>
      <c r="P49" s="7">
        <v>80</v>
      </c>
      <c r="Q49" s="6">
        <f t="shared" si="2"/>
        <v>72</v>
      </c>
      <c r="R49" s="7">
        <v>40</v>
      </c>
      <c r="S49" s="113">
        <v>32</v>
      </c>
      <c r="T49" s="114">
        <v>43</v>
      </c>
      <c r="U49" s="115">
        <f t="shared" si="3"/>
        <v>259</v>
      </c>
      <c r="V49" s="11" t="b">
        <f t="shared" si="4"/>
        <v>1</v>
      </c>
      <c r="W49" s="11" t="b">
        <f t="shared" si="5"/>
        <v>1</v>
      </c>
      <c r="X49" s="40" t="b">
        <f t="shared" si="6"/>
        <v>1</v>
      </c>
      <c r="Y49" s="40" t="b">
        <f t="shared" si="7"/>
        <v>1</v>
      </c>
      <c r="Z49" s="40" t="b">
        <f t="shared" si="8"/>
        <v>1</v>
      </c>
      <c r="AA49" s="40" t="b">
        <f t="shared" si="9"/>
        <v>1</v>
      </c>
      <c r="AB49" s="40" t="b">
        <f t="shared" si="10"/>
        <v>1</v>
      </c>
      <c r="AC49" s="91"/>
      <c r="AD49" s="91"/>
    </row>
    <row r="50" spans="1:30" s="5" customFormat="1" x14ac:dyDescent="0.3">
      <c r="A50" s="5">
        <f t="shared" si="11"/>
        <v>49</v>
      </c>
      <c r="B50" s="378" t="s">
        <v>1128</v>
      </c>
      <c r="C50" s="281" t="s">
        <v>175</v>
      </c>
      <c r="D50" s="307" t="s">
        <v>323</v>
      </c>
      <c r="E50" s="280" t="s">
        <v>321</v>
      </c>
      <c r="F50" s="3" t="s">
        <v>20</v>
      </c>
      <c r="G50" s="91">
        <v>40</v>
      </c>
      <c r="H50" s="91">
        <v>38</v>
      </c>
      <c r="I50" s="91">
        <v>37</v>
      </c>
      <c r="J50" s="91">
        <v>30</v>
      </c>
      <c r="K50" s="1">
        <f t="shared" si="0"/>
        <v>36.25</v>
      </c>
      <c r="L50" s="1">
        <f t="shared" si="1"/>
        <v>72.5</v>
      </c>
      <c r="M50" s="91">
        <v>70</v>
      </c>
      <c r="N50" s="91">
        <v>69</v>
      </c>
      <c r="O50" s="5">
        <v>69</v>
      </c>
      <c r="P50" s="7">
        <v>80</v>
      </c>
      <c r="Q50" s="6">
        <f t="shared" si="2"/>
        <v>72</v>
      </c>
      <c r="R50" s="7">
        <v>40</v>
      </c>
      <c r="S50" s="94">
        <v>35</v>
      </c>
      <c r="T50" s="5">
        <v>39</v>
      </c>
      <c r="U50" s="6">
        <f t="shared" si="3"/>
        <v>258.5</v>
      </c>
      <c r="V50" s="11" t="b">
        <f t="shared" si="4"/>
        <v>1</v>
      </c>
      <c r="W50" s="11" t="b">
        <f t="shared" si="5"/>
        <v>1</v>
      </c>
      <c r="X50" s="40" t="b">
        <f t="shared" si="6"/>
        <v>1</v>
      </c>
      <c r="Y50" s="40" t="b">
        <f t="shared" si="7"/>
        <v>1</v>
      </c>
      <c r="Z50" s="40" t="b">
        <f t="shared" si="8"/>
        <v>1</v>
      </c>
      <c r="AA50" s="40" t="b">
        <f t="shared" si="9"/>
        <v>1</v>
      </c>
      <c r="AB50" s="40" t="b">
        <f t="shared" si="10"/>
        <v>1</v>
      </c>
      <c r="AC50" s="91"/>
      <c r="AD50" s="91"/>
    </row>
    <row r="51" spans="1:30" s="5" customFormat="1" x14ac:dyDescent="0.3">
      <c r="A51" s="5">
        <f t="shared" si="11"/>
        <v>50</v>
      </c>
      <c r="B51" s="378" t="s">
        <v>401</v>
      </c>
      <c r="C51" s="281" t="s">
        <v>179</v>
      </c>
      <c r="D51" s="307" t="s">
        <v>376</v>
      </c>
      <c r="E51" s="280" t="s">
        <v>400</v>
      </c>
      <c r="F51" s="3" t="s">
        <v>0</v>
      </c>
      <c r="G51" s="91">
        <v>39</v>
      </c>
      <c r="H51" s="91">
        <v>28</v>
      </c>
      <c r="I51" s="91">
        <v>37</v>
      </c>
      <c r="J51" s="91">
        <v>38</v>
      </c>
      <c r="K51" s="1">
        <f t="shared" si="0"/>
        <v>35.5</v>
      </c>
      <c r="L51" s="1">
        <f t="shared" si="1"/>
        <v>71</v>
      </c>
      <c r="M51" s="91">
        <v>62</v>
      </c>
      <c r="N51" s="91">
        <v>79</v>
      </c>
      <c r="O51" s="91">
        <v>77</v>
      </c>
      <c r="P51" s="7">
        <v>80</v>
      </c>
      <c r="Q51" s="6">
        <f t="shared" si="2"/>
        <v>74.5</v>
      </c>
      <c r="R51" s="7">
        <v>40</v>
      </c>
      <c r="S51" s="94">
        <v>33</v>
      </c>
      <c r="T51" s="5">
        <v>40</v>
      </c>
      <c r="U51" s="6">
        <f t="shared" si="3"/>
        <v>258.5</v>
      </c>
      <c r="V51" s="11" t="b">
        <f t="shared" si="4"/>
        <v>1</v>
      </c>
      <c r="W51" s="11" t="b">
        <f t="shared" si="5"/>
        <v>1</v>
      </c>
      <c r="X51" s="40" t="b">
        <f t="shared" si="6"/>
        <v>1</v>
      </c>
      <c r="Y51" s="40" t="b">
        <f t="shared" si="7"/>
        <v>1</v>
      </c>
      <c r="Z51" s="40" t="b">
        <f t="shared" si="8"/>
        <v>1</v>
      </c>
      <c r="AA51" s="40" t="b">
        <f t="shared" si="9"/>
        <v>1</v>
      </c>
      <c r="AB51" s="40" t="b">
        <f t="shared" si="10"/>
        <v>1</v>
      </c>
      <c r="AC51" s="91"/>
      <c r="AD51" s="91"/>
    </row>
    <row r="52" spans="1:30" s="5" customFormat="1" x14ac:dyDescent="0.3">
      <c r="A52" s="5">
        <f t="shared" si="11"/>
        <v>51</v>
      </c>
      <c r="B52" s="378" t="s">
        <v>611</v>
      </c>
      <c r="C52" s="281" t="s">
        <v>102</v>
      </c>
      <c r="D52" s="307" t="s">
        <v>595</v>
      </c>
      <c r="E52" s="280" t="s">
        <v>610</v>
      </c>
      <c r="F52" s="3" t="s">
        <v>24</v>
      </c>
      <c r="G52" s="91">
        <v>38</v>
      </c>
      <c r="H52" s="91">
        <v>34</v>
      </c>
      <c r="I52" s="91">
        <v>37</v>
      </c>
      <c r="J52" s="91">
        <v>39</v>
      </c>
      <c r="K52" s="1">
        <f t="shared" si="0"/>
        <v>37</v>
      </c>
      <c r="L52" s="1">
        <f t="shared" si="1"/>
        <v>74</v>
      </c>
      <c r="M52" s="91">
        <v>66</v>
      </c>
      <c r="N52" s="91">
        <v>76</v>
      </c>
      <c r="O52" s="5">
        <v>73</v>
      </c>
      <c r="P52" s="7">
        <v>79</v>
      </c>
      <c r="Q52" s="6">
        <f t="shared" si="2"/>
        <v>73.5</v>
      </c>
      <c r="R52" s="7">
        <v>40</v>
      </c>
      <c r="S52" s="94">
        <v>31</v>
      </c>
      <c r="T52" s="5">
        <v>40</v>
      </c>
      <c r="U52" s="6">
        <f t="shared" si="3"/>
        <v>258.5</v>
      </c>
      <c r="V52" s="11" t="b">
        <f t="shared" si="4"/>
        <v>1</v>
      </c>
      <c r="W52" s="11" t="b">
        <f t="shared" si="5"/>
        <v>1</v>
      </c>
      <c r="X52" s="40" t="b">
        <f t="shared" si="6"/>
        <v>1</v>
      </c>
      <c r="Y52" s="40" t="b">
        <f t="shared" si="7"/>
        <v>1</v>
      </c>
      <c r="Z52" s="40" t="b">
        <f t="shared" si="8"/>
        <v>1</v>
      </c>
      <c r="AA52" s="40" t="b">
        <f t="shared" si="9"/>
        <v>1</v>
      </c>
      <c r="AB52" s="40" t="b">
        <f t="shared" si="10"/>
        <v>1</v>
      </c>
      <c r="AC52" s="91"/>
      <c r="AD52" s="91"/>
    </row>
    <row r="53" spans="1:30" x14ac:dyDescent="0.3">
      <c r="A53" s="5">
        <f t="shared" si="11"/>
        <v>52</v>
      </c>
      <c r="B53" s="378" t="s">
        <v>185</v>
      </c>
      <c r="C53" s="281" t="s">
        <v>154</v>
      </c>
      <c r="D53" s="307" t="s">
        <v>376</v>
      </c>
      <c r="E53" s="280" t="s">
        <v>415</v>
      </c>
      <c r="F53" s="306" t="s">
        <v>14</v>
      </c>
      <c r="G53" s="91">
        <v>30</v>
      </c>
      <c r="H53" s="91">
        <v>37</v>
      </c>
      <c r="I53" s="91">
        <v>28</v>
      </c>
      <c r="J53" s="91">
        <v>39</v>
      </c>
      <c r="K53" s="1">
        <f t="shared" si="0"/>
        <v>33.5</v>
      </c>
      <c r="L53" s="1">
        <f t="shared" si="1"/>
        <v>67</v>
      </c>
      <c r="M53" s="91">
        <v>71</v>
      </c>
      <c r="N53" s="91">
        <v>74</v>
      </c>
      <c r="O53" s="5">
        <v>72</v>
      </c>
      <c r="P53" s="7">
        <v>80</v>
      </c>
      <c r="Q53" s="6">
        <f t="shared" si="2"/>
        <v>74.25</v>
      </c>
      <c r="R53" s="7">
        <v>40</v>
      </c>
      <c r="S53" s="94">
        <v>36</v>
      </c>
      <c r="T53" s="5">
        <v>41</v>
      </c>
      <c r="U53" s="6">
        <f t="shared" si="3"/>
        <v>258.25</v>
      </c>
      <c r="V53" s="11" t="b">
        <f t="shared" si="4"/>
        <v>1</v>
      </c>
      <c r="W53" s="11" t="b">
        <f t="shared" si="5"/>
        <v>1</v>
      </c>
      <c r="X53" s="40" t="b">
        <f t="shared" si="6"/>
        <v>1</v>
      </c>
      <c r="Y53" s="40" t="b">
        <f t="shared" si="7"/>
        <v>1</v>
      </c>
      <c r="Z53" s="40" t="b">
        <f t="shared" si="8"/>
        <v>1</v>
      </c>
      <c r="AA53" s="40" t="b">
        <f t="shared" si="9"/>
        <v>1</v>
      </c>
      <c r="AB53" s="40" t="b">
        <f t="shared" si="10"/>
        <v>1</v>
      </c>
    </row>
    <row r="54" spans="1:30" s="5" customFormat="1" x14ac:dyDescent="0.3">
      <c r="A54" s="5">
        <f t="shared" si="11"/>
        <v>53</v>
      </c>
      <c r="B54" s="378" t="s">
        <v>349</v>
      </c>
      <c r="C54" s="281" t="s">
        <v>173</v>
      </c>
      <c r="D54" s="307" t="s">
        <v>323</v>
      </c>
      <c r="E54" s="280" t="s">
        <v>348</v>
      </c>
      <c r="F54" s="3" t="s">
        <v>24</v>
      </c>
      <c r="G54" s="91">
        <v>35</v>
      </c>
      <c r="H54" s="91">
        <v>34</v>
      </c>
      <c r="I54" s="91">
        <v>37</v>
      </c>
      <c r="J54" s="91">
        <v>36</v>
      </c>
      <c r="K54" s="1">
        <f t="shared" si="0"/>
        <v>35.5</v>
      </c>
      <c r="L54" s="1">
        <f t="shared" si="1"/>
        <v>71</v>
      </c>
      <c r="M54" s="91">
        <v>54</v>
      </c>
      <c r="N54" s="91">
        <v>70</v>
      </c>
      <c r="O54" s="5">
        <v>77</v>
      </c>
      <c r="P54" s="7">
        <v>80</v>
      </c>
      <c r="Q54" s="6">
        <f t="shared" si="2"/>
        <v>70.25</v>
      </c>
      <c r="R54" s="7">
        <v>40</v>
      </c>
      <c r="S54" s="94">
        <v>35</v>
      </c>
      <c r="T54" s="5">
        <v>42</v>
      </c>
      <c r="U54" s="6">
        <f t="shared" si="3"/>
        <v>258.25</v>
      </c>
      <c r="V54" s="11" t="b">
        <f t="shared" si="4"/>
        <v>1</v>
      </c>
      <c r="W54" s="11" t="b">
        <f t="shared" si="5"/>
        <v>1</v>
      </c>
      <c r="X54" s="40" t="b">
        <f t="shared" si="6"/>
        <v>1</v>
      </c>
      <c r="Y54" s="40" t="b">
        <f t="shared" si="7"/>
        <v>1</v>
      </c>
      <c r="Z54" s="40" t="b">
        <f t="shared" si="8"/>
        <v>1</v>
      </c>
      <c r="AA54" s="40" t="b">
        <f t="shared" si="9"/>
        <v>1</v>
      </c>
      <c r="AB54" s="40" t="b">
        <f t="shared" si="10"/>
        <v>1</v>
      </c>
      <c r="AC54" s="91"/>
      <c r="AD54" s="91"/>
    </row>
    <row r="55" spans="1:30" s="5" customFormat="1" x14ac:dyDescent="0.3">
      <c r="A55" s="5">
        <f t="shared" si="11"/>
        <v>54</v>
      </c>
      <c r="B55" s="378" t="s">
        <v>136</v>
      </c>
      <c r="C55" s="281" t="s">
        <v>1154</v>
      </c>
      <c r="D55" s="307" t="s">
        <v>376</v>
      </c>
      <c r="E55" s="280" t="s">
        <v>403</v>
      </c>
      <c r="F55" s="3" t="s">
        <v>23</v>
      </c>
      <c r="G55" s="91">
        <v>36</v>
      </c>
      <c r="H55" s="91">
        <v>39</v>
      </c>
      <c r="I55" s="91">
        <v>35</v>
      </c>
      <c r="J55" s="91">
        <v>26</v>
      </c>
      <c r="K55" s="1">
        <f t="shared" si="0"/>
        <v>34</v>
      </c>
      <c r="L55" s="1">
        <f t="shared" si="1"/>
        <v>68</v>
      </c>
      <c r="M55" s="91">
        <v>67</v>
      </c>
      <c r="N55" s="91">
        <v>72</v>
      </c>
      <c r="O55" s="5">
        <v>77</v>
      </c>
      <c r="P55" s="7">
        <v>80</v>
      </c>
      <c r="Q55" s="6">
        <f t="shared" si="2"/>
        <v>74</v>
      </c>
      <c r="R55" s="7">
        <v>40</v>
      </c>
      <c r="S55" s="94">
        <v>38</v>
      </c>
      <c r="T55" s="7">
        <v>38</v>
      </c>
      <c r="U55" s="6">
        <f t="shared" si="3"/>
        <v>258</v>
      </c>
      <c r="V55" s="11" t="b">
        <f t="shared" si="4"/>
        <v>1</v>
      </c>
      <c r="W55" s="11" t="b">
        <f t="shared" si="5"/>
        <v>1</v>
      </c>
      <c r="X55" s="40" t="b">
        <f t="shared" si="6"/>
        <v>1</v>
      </c>
      <c r="Y55" s="40" t="b">
        <f t="shared" si="7"/>
        <v>1</v>
      </c>
      <c r="Z55" s="40" t="b">
        <f t="shared" si="8"/>
        <v>1</v>
      </c>
      <c r="AA55" s="40" t="b">
        <f t="shared" si="9"/>
        <v>1</v>
      </c>
      <c r="AB55" s="40" t="b">
        <f t="shared" si="10"/>
        <v>1</v>
      </c>
      <c r="AC55" s="91"/>
      <c r="AD55" s="91"/>
    </row>
    <row r="56" spans="1:30" s="5" customFormat="1" x14ac:dyDescent="0.3">
      <c r="A56" s="5">
        <f t="shared" si="11"/>
        <v>55</v>
      </c>
      <c r="B56" s="378" t="s">
        <v>1249</v>
      </c>
      <c r="C56" s="281" t="s">
        <v>1251</v>
      </c>
      <c r="D56" s="307" t="s">
        <v>719</v>
      </c>
      <c r="E56" s="280" t="s">
        <v>722</v>
      </c>
      <c r="F56" s="3" t="s">
        <v>22</v>
      </c>
      <c r="G56" s="91">
        <v>37</v>
      </c>
      <c r="H56" s="91">
        <v>35</v>
      </c>
      <c r="I56" s="91">
        <v>34</v>
      </c>
      <c r="J56" s="91">
        <v>35</v>
      </c>
      <c r="K56" s="1">
        <f t="shared" si="0"/>
        <v>35.25</v>
      </c>
      <c r="L56" s="1">
        <f t="shared" si="1"/>
        <v>70.5</v>
      </c>
      <c r="M56" s="91">
        <v>69</v>
      </c>
      <c r="N56" s="91">
        <v>65</v>
      </c>
      <c r="O56" s="5">
        <v>71</v>
      </c>
      <c r="P56" s="7">
        <v>80</v>
      </c>
      <c r="Q56" s="6">
        <f t="shared" si="2"/>
        <v>71.25</v>
      </c>
      <c r="R56" s="7">
        <v>40</v>
      </c>
      <c r="S56" s="94">
        <v>36</v>
      </c>
      <c r="T56" s="7">
        <v>40</v>
      </c>
      <c r="U56" s="6">
        <f t="shared" si="3"/>
        <v>257.75</v>
      </c>
      <c r="V56" s="11" t="b">
        <f t="shared" si="4"/>
        <v>1</v>
      </c>
      <c r="W56" s="11" t="b">
        <f t="shared" si="5"/>
        <v>1</v>
      </c>
      <c r="X56" s="40" t="b">
        <f t="shared" si="6"/>
        <v>1</v>
      </c>
      <c r="Y56" s="40" t="b">
        <f t="shared" si="7"/>
        <v>1</v>
      </c>
      <c r="Z56" s="40" t="b">
        <f t="shared" si="8"/>
        <v>1</v>
      </c>
      <c r="AA56" s="40" t="b">
        <f t="shared" si="9"/>
        <v>1</v>
      </c>
      <c r="AB56" s="40" t="b">
        <f t="shared" si="10"/>
        <v>1</v>
      </c>
      <c r="AC56" s="91"/>
      <c r="AD56" s="91"/>
    </row>
    <row r="57" spans="1:30" s="5" customFormat="1" x14ac:dyDescent="0.3">
      <c r="A57" s="5">
        <f t="shared" si="11"/>
        <v>56</v>
      </c>
      <c r="B57" s="378" t="s">
        <v>183</v>
      </c>
      <c r="C57" s="281" t="s">
        <v>1199</v>
      </c>
      <c r="D57" s="307" t="s">
        <v>516</v>
      </c>
      <c r="E57" s="280" t="s">
        <v>526</v>
      </c>
      <c r="F57" s="3" t="s">
        <v>20</v>
      </c>
      <c r="G57" s="91">
        <v>37</v>
      </c>
      <c r="H57" s="91">
        <v>39</v>
      </c>
      <c r="I57" s="91">
        <v>35</v>
      </c>
      <c r="J57" s="91">
        <v>30</v>
      </c>
      <c r="K57" s="1">
        <f t="shared" si="0"/>
        <v>35.25</v>
      </c>
      <c r="L57" s="1">
        <f t="shared" si="1"/>
        <v>70.5</v>
      </c>
      <c r="M57" s="91">
        <v>52</v>
      </c>
      <c r="N57" s="91">
        <v>66</v>
      </c>
      <c r="O57" s="5">
        <v>69</v>
      </c>
      <c r="P57" s="7">
        <v>80</v>
      </c>
      <c r="Q57" s="6">
        <f t="shared" si="2"/>
        <v>66.75</v>
      </c>
      <c r="R57" s="7">
        <v>40</v>
      </c>
      <c r="S57" s="94">
        <v>39</v>
      </c>
      <c r="T57" s="5">
        <v>41</v>
      </c>
      <c r="U57" s="6">
        <f t="shared" si="3"/>
        <v>257.25</v>
      </c>
      <c r="V57" s="11" t="b">
        <f t="shared" si="4"/>
        <v>1</v>
      </c>
      <c r="W57" s="11" t="b">
        <f t="shared" si="5"/>
        <v>1</v>
      </c>
      <c r="X57" s="40" t="b">
        <f t="shared" si="6"/>
        <v>1</v>
      </c>
      <c r="Y57" s="40" t="b">
        <f t="shared" si="7"/>
        <v>1</v>
      </c>
      <c r="Z57" s="40" t="b">
        <f t="shared" si="8"/>
        <v>1</v>
      </c>
      <c r="AA57" s="40" t="b">
        <f t="shared" si="9"/>
        <v>1</v>
      </c>
      <c r="AB57" s="40" t="b">
        <f t="shared" si="10"/>
        <v>1</v>
      </c>
      <c r="AC57" s="91"/>
      <c r="AD57" s="91"/>
    </row>
    <row r="58" spans="1:30" s="5" customFormat="1" x14ac:dyDescent="0.3">
      <c r="A58" s="5">
        <f t="shared" si="11"/>
        <v>57</v>
      </c>
      <c r="B58" s="378" t="s">
        <v>345</v>
      </c>
      <c r="C58" s="281" t="s">
        <v>1137</v>
      </c>
      <c r="D58" s="307" t="s">
        <v>323</v>
      </c>
      <c r="E58" s="280" t="s">
        <v>344</v>
      </c>
      <c r="F58" s="306" t="s">
        <v>14</v>
      </c>
      <c r="G58" s="91">
        <v>32</v>
      </c>
      <c r="H58" s="91">
        <v>36</v>
      </c>
      <c r="I58" s="91">
        <v>23</v>
      </c>
      <c r="J58" s="91">
        <v>40</v>
      </c>
      <c r="K58" s="1">
        <f t="shared" si="0"/>
        <v>32.75</v>
      </c>
      <c r="L58" s="1">
        <f t="shared" si="1"/>
        <v>65.5</v>
      </c>
      <c r="M58" s="91">
        <v>75</v>
      </c>
      <c r="N58" s="91">
        <v>72</v>
      </c>
      <c r="O58" s="5">
        <v>71</v>
      </c>
      <c r="P58" s="7">
        <v>80</v>
      </c>
      <c r="Q58" s="6">
        <f t="shared" si="2"/>
        <v>74.5</v>
      </c>
      <c r="R58" s="7">
        <v>40</v>
      </c>
      <c r="S58" s="94">
        <v>36</v>
      </c>
      <c r="T58" s="5">
        <v>41</v>
      </c>
      <c r="U58" s="6">
        <f t="shared" si="3"/>
        <v>257</v>
      </c>
      <c r="V58" s="11" t="b">
        <f t="shared" si="4"/>
        <v>1</v>
      </c>
      <c r="W58" s="11" t="b">
        <f t="shared" si="5"/>
        <v>1</v>
      </c>
      <c r="X58" s="40" t="b">
        <f t="shared" si="6"/>
        <v>1</v>
      </c>
      <c r="Y58" s="40" t="b">
        <f t="shared" si="7"/>
        <v>1</v>
      </c>
      <c r="Z58" s="40" t="b">
        <f t="shared" si="8"/>
        <v>1</v>
      </c>
      <c r="AA58" s="40" t="b">
        <f t="shared" si="9"/>
        <v>1</v>
      </c>
      <c r="AB58" s="40" t="b">
        <f t="shared" si="10"/>
        <v>1</v>
      </c>
      <c r="AC58" s="91"/>
      <c r="AD58" s="91"/>
    </row>
    <row r="59" spans="1:30" s="5" customFormat="1" x14ac:dyDescent="0.3">
      <c r="A59" s="5">
        <f t="shared" si="11"/>
        <v>58</v>
      </c>
      <c r="B59" s="378" t="s">
        <v>128</v>
      </c>
      <c r="C59" s="281" t="s">
        <v>1320</v>
      </c>
      <c r="D59" s="307" t="s">
        <v>84</v>
      </c>
      <c r="E59" s="280" t="s">
        <v>743</v>
      </c>
      <c r="F59" s="3" t="s">
        <v>24</v>
      </c>
      <c r="G59" s="91">
        <v>34</v>
      </c>
      <c r="H59" s="91">
        <v>29</v>
      </c>
      <c r="I59" s="91">
        <v>37</v>
      </c>
      <c r="J59" s="91">
        <v>37</v>
      </c>
      <c r="K59" s="1">
        <f t="shared" si="0"/>
        <v>34.25</v>
      </c>
      <c r="L59" s="1">
        <f t="shared" si="1"/>
        <v>68.5</v>
      </c>
      <c r="M59" s="91">
        <v>76</v>
      </c>
      <c r="N59" s="91">
        <v>69</v>
      </c>
      <c r="O59" s="5">
        <v>67</v>
      </c>
      <c r="P59" s="7">
        <v>80</v>
      </c>
      <c r="Q59" s="6">
        <f t="shared" si="2"/>
        <v>73</v>
      </c>
      <c r="R59" s="7">
        <v>40</v>
      </c>
      <c r="S59" s="94">
        <v>33.5</v>
      </c>
      <c r="T59" s="5">
        <v>42</v>
      </c>
      <c r="U59" s="6">
        <f t="shared" si="3"/>
        <v>257</v>
      </c>
      <c r="V59" s="11" t="b">
        <f t="shared" si="4"/>
        <v>1</v>
      </c>
      <c r="W59" s="11" t="b">
        <f t="shared" si="5"/>
        <v>1</v>
      </c>
      <c r="X59" s="40" t="b">
        <f t="shared" si="6"/>
        <v>1</v>
      </c>
      <c r="Y59" s="40" t="b">
        <f t="shared" si="7"/>
        <v>1</v>
      </c>
      <c r="Z59" s="40" t="b">
        <f t="shared" si="8"/>
        <v>1</v>
      </c>
      <c r="AA59" s="40" t="b">
        <f t="shared" si="9"/>
        <v>1</v>
      </c>
      <c r="AB59" s="40" t="b">
        <f t="shared" si="10"/>
        <v>1</v>
      </c>
      <c r="AC59" s="91"/>
      <c r="AD59" s="91"/>
    </row>
    <row r="60" spans="1:30" s="5" customFormat="1" x14ac:dyDescent="0.3">
      <c r="A60" s="5">
        <f t="shared" si="11"/>
        <v>59</v>
      </c>
      <c r="B60" s="378" t="s">
        <v>1326</v>
      </c>
      <c r="C60" s="281" t="s">
        <v>1178</v>
      </c>
      <c r="D60" s="307" t="s">
        <v>469</v>
      </c>
      <c r="E60" s="280" t="s">
        <v>865</v>
      </c>
      <c r="F60" s="3" t="s">
        <v>18</v>
      </c>
      <c r="G60" s="91">
        <v>38</v>
      </c>
      <c r="H60" s="91">
        <v>22</v>
      </c>
      <c r="I60" s="91">
        <v>37</v>
      </c>
      <c r="J60" s="91">
        <v>37</v>
      </c>
      <c r="K60" s="1">
        <f t="shared" si="0"/>
        <v>33.5</v>
      </c>
      <c r="L60" s="1">
        <f t="shared" si="1"/>
        <v>67</v>
      </c>
      <c r="M60" s="91">
        <v>65</v>
      </c>
      <c r="N60" s="91">
        <v>68</v>
      </c>
      <c r="O60" s="5">
        <v>76</v>
      </c>
      <c r="P60" s="7">
        <v>78</v>
      </c>
      <c r="Q60" s="6">
        <f t="shared" si="2"/>
        <v>71.75</v>
      </c>
      <c r="R60" s="7">
        <v>40</v>
      </c>
      <c r="S60" s="94">
        <v>36</v>
      </c>
      <c r="T60" s="5">
        <v>42</v>
      </c>
      <c r="U60" s="6">
        <f t="shared" si="3"/>
        <v>256.75</v>
      </c>
      <c r="V60" s="11" t="b">
        <f t="shared" si="4"/>
        <v>1</v>
      </c>
      <c r="W60" s="11" t="b">
        <f t="shared" si="5"/>
        <v>1</v>
      </c>
      <c r="X60" s="40" t="b">
        <f t="shared" si="6"/>
        <v>1</v>
      </c>
      <c r="Y60" s="40" t="b">
        <f t="shared" si="7"/>
        <v>1</v>
      </c>
      <c r="Z60" s="40" t="b">
        <f t="shared" si="8"/>
        <v>1</v>
      </c>
      <c r="AA60" s="40" t="b">
        <f t="shared" si="9"/>
        <v>1</v>
      </c>
      <c r="AB60" s="40" t="b">
        <f t="shared" si="10"/>
        <v>1</v>
      </c>
      <c r="AC60" s="91"/>
      <c r="AD60" s="91"/>
    </row>
    <row r="61" spans="1:30" s="5" customFormat="1" x14ac:dyDescent="0.3">
      <c r="A61" s="5">
        <f t="shared" si="11"/>
        <v>60</v>
      </c>
      <c r="B61" s="378" t="s">
        <v>599</v>
      </c>
      <c r="C61" s="281" t="s">
        <v>98</v>
      </c>
      <c r="D61" s="307" t="s">
        <v>595</v>
      </c>
      <c r="E61" s="280" t="s">
        <v>598</v>
      </c>
      <c r="F61" s="3" t="s">
        <v>17</v>
      </c>
      <c r="G61" s="91">
        <v>36</v>
      </c>
      <c r="H61" s="91">
        <v>32</v>
      </c>
      <c r="I61" s="91">
        <v>39</v>
      </c>
      <c r="J61" s="91">
        <v>38</v>
      </c>
      <c r="K61" s="1">
        <f t="shared" si="0"/>
        <v>36.25</v>
      </c>
      <c r="L61" s="1">
        <f t="shared" si="1"/>
        <v>72.5</v>
      </c>
      <c r="M61" s="91">
        <v>69</v>
      </c>
      <c r="N61" s="91">
        <v>70</v>
      </c>
      <c r="O61" s="5">
        <v>69</v>
      </c>
      <c r="P61" s="7">
        <v>80</v>
      </c>
      <c r="Q61" s="6">
        <f t="shared" si="2"/>
        <v>72</v>
      </c>
      <c r="R61" s="7">
        <v>40</v>
      </c>
      <c r="S61" s="94">
        <v>30</v>
      </c>
      <c r="T61" s="7">
        <v>42</v>
      </c>
      <c r="U61" s="6">
        <f t="shared" si="3"/>
        <v>256.5</v>
      </c>
      <c r="V61" s="11" t="b">
        <f t="shared" si="4"/>
        <v>1</v>
      </c>
      <c r="W61" s="11" t="b">
        <f t="shared" si="5"/>
        <v>1</v>
      </c>
      <c r="X61" s="40" t="b">
        <f t="shared" si="6"/>
        <v>1</v>
      </c>
      <c r="Y61" s="40" t="b">
        <f t="shared" si="7"/>
        <v>0</v>
      </c>
      <c r="Z61" s="40" t="b">
        <f t="shared" si="8"/>
        <v>1</v>
      </c>
      <c r="AA61" s="40" t="b">
        <f t="shared" si="9"/>
        <v>1</v>
      </c>
      <c r="AB61" s="40" t="b">
        <f t="shared" si="10"/>
        <v>0</v>
      </c>
      <c r="AC61" s="91"/>
      <c r="AD61" s="91"/>
    </row>
    <row r="62" spans="1:30" s="5" customFormat="1" x14ac:dyDescent="0.3">
      <c r="A62" s="5">
        <f t="shared" si="11"/>
        <v>61</v>
      </c>
      <c r="B62" s="378" t="s">
        <v>755</v>
      </c>
      <c r="C62" s="281" t="s">
        <v>126</v>
      </c>
      <c r="D62" s="307" t="s">
        <v>84</v>
      </c>
      <c r="E62" s="280" t="s">
        <v>754</v>
      </c>
      <c r="F62" s="3" t="s">
        <v>17</v>
      </c>
      <c r="G62" s="91">
        <v>40</v>
      </c>
      <c r="H62" s="91">
        <v>38</v>
      </c>
      <c r="I62" s="91">
        <v>37</v>
      </c>
      <c r="J62" s="91">
        <v>40</v>
      </c>
      <c r="K62" s="1">
        <f t="shared" si="0"/>
        <v>38.75</v>
      </c>
      <c r="L62" s="1">
        <f t="shared" si="1"/>
        <v>77.5</v>
      </c>
      <c r="M62" s="91">
        <v>77</v>
      </c>
      <c r="N62" s="91">
        <v>60</v>
      </c>
      <c r="O62" s="5">
        <v>79</v>
      </c>
      <c r="P62" s="7">
        <v>80</v>
      </c>
      <c r="Q62" s="6">
        <f t="shared" si="2"/>
        <v>74</v>
      </c>
      <c r="R62" s="7">
        <v>40</v>
      </c>
      <c r="S62" s="94">
        <v>24</v>
      </c>
      <c r="T62" s="7">
        <v>41</v>
      </c>
      <c r="U62" s="6">
        <f t="shared" si="3"/>
        <v>256.5</v>
      </c>
      <c r="V62" s="11" t="b">
        <f t="shared" si="4"/>
        <v>1</v>
      </c>
      <c r="W62" s="11" t="b">
        <f t="shared" si="5"/>
        <v>1</v>
      </c>
      <c r="X62" s="40" t="b">
        <f t="shared" si="6"/>
        <v>1</v>
      </c>
      <c r="Y62" s="40" t="b">
        <f t="shared" si="7"/>
        <v>0</v>
      </c>
      <c r="Z62" s="40" t="b">
        <f t="shared" si="8"/>
        <v>1</v>
      </c>
      <c r="AA62" s="40" t="b">
        <f t="shared" si="9"/>
        <v>1</v>
      </c>
      <c r="AB62" s="40" t="b">
        <f t="shared" si="10"/>
        <v>0</v>
      </c>
      <c r="AC62" s="91"/>
      <c r="AD62" s="91"/>
    </row>
    <row r="63" spans="1:30" s="5" customFormat="1" x14ac:dyDescent="0.3">
      <c r="A63" s="5">
        <f t="shared" si="11"/>
        <v>62</v>
      </c>
      <c r="B63" s="378" t="s">
        <v>583</v>
      </c>
      <c r="C63" s="281" t="s">
        <v>1217</v>
      </c>
      <c r="D63" s="307" t="s">
        <v>573</v>
      </c>
      <c r="E63" s="280" t="s">
        <v>582</v>
      </c>
      <c r="F63" s="3" t="s">
        <v>17</v>
      </c>
      <c r="G63" s="91">
        <v>40</v>
      </c>
      <c r="H63" s="91">
        <v>34</v>
      </c>
      <c r="I63" s="91">
        <v>37</v>
      </c>
      <c r="J63" s="91">
        <v>38</v>
      </c>
      <c r="K63" s="1">
        <f t="shared" si="0"/>
        <v>37.25</v>
      </c>
      <c r="L63" s="1">
        <f t="shared" si="1"/>
        <v>74.5</v>
      </c>
      <c r="M63" s="91">
        <v>71</v>
      </c>
      <c r="N63" s="91">
        <v>61</v>
      </c>
      <c r="O63" s="5">
        <v>63</v>
      </c>
      <c r="P63" s="7">
        <v>80</v>
      </c>
      <c r="Q63" s="6">
        <f t="shared" si="2"/>
        <v>68.75</v>
      </c>
      <c r="R63" s="7">
        <v>40</v>
      </c>
      <c r="S63" s="94">
        <v>32</v>
      </c>
      <c r="T63" s="7">
        <v>41</v>
      </c>
      <c r="U63" s="6">
        <f t="shared" si="3"/>
        <v>256.25</v>
      </c>
      <c r="V63" s="11" t="b">
        <f t="shared" si="4"/>
        <v>1</v>
      </c>
      <c r="W63" s="11" t="b">
        <f t="shared" si="5"/>
        <v>1</v>
      </c>
      <c r="X63" s="40" t="b">
        <f t="shared" si="6"/>
        <v>1</v>
      </c>
      <c r="Y63" s="40" t="b">
        <f t="shared" si="7"/>
        <v>1</v>
      </c>
      <c r="Z63" s="40" t="b">
        <f t="shared" si="8"/>
        <v>1</v>
      </c>
      <c r="AA63" s="40" t="b">
        <f t="shared" si="9"/>
        <v>1</v>
      </c>
      <c r="AB63" s="40" t="b">
        <f t="shared" si="10"/>
        <v>1</v>
      </c>
      <c r="AC63" s="91"/>
      <c r="AD63" s="91"/>
    </row>
    <row r="64" spans="1:30" s="5" customFormat="1" x14ac:dyDescent="0.3">
      <c r="A64" s="5">
        <f t="shared" si="11"/>
        <v>63</v>
      </c>
      <c r="B64" s="378" t="s">
        <v>805</v>
      </c>
      <c r="C64" s="281" t="s">
        <v>1280</v>
      </c>
      <c r="D64" s="307" t="s">
        <v>75</v>
      </c>
      <c r="E64" s="280" t="s">
        <v>804</v>
      </c>
      <c r="F64" s="3" t="s">
        <v>21</v>
      </c>
      <c r="G64" s="91">
        <v>40</v>
      </c>
      <c r="H64" s="91">
        <v>38</v>
      </c>
      <c r="I64" s="91">
        <v>36</v>
      </c>
      <c r="J64" s="91">
        <v>38</v>
      </c>
      <c r="K64" s="1">
        <f t="shared" si="0"/>
        <v>38</v>
      </c>
      <c r="L64" s="1">
        <f t="shared" si="1"/>
        <v>76</v>
      </c>
      <c r="M64" s="91">
        <v>73</v>
      </c>
      <c r="N64" s="91">
        <v>69</v>
      </c>
      <c r="O64" s="5">
        <v>72</v>
      </c>
      <c r="P64" s="7">
        <v>79</v>
      </c>
      <c r="Q64" s="6">
        <f t="shared" si="2"/>
        <v>73.25</v>
      </c>
      <c r="R64" s="7">
        <v>40</v>
      </c>
      <c r="S64" s="94">
        <v>27</v>
      </c>
      <c r="T64" s="5">
        <v>40</v>
      </c>
      <c r="U64" s="6">
        <f t="shared" si="3"/>
        <v>256.25</v>
      </c>
      <c r="V64" s="11" t="b">
        <f t="shared" si="4"/>
        <v>1</v>
      </c>
      <c r="W64" s="11" t="b">
        <f t="shared" si="5"/>
        <v>1</v>
      </c>
      <c r="X64" s="40" t="b">
        <f t="shared" si="6"/>
        <v>1</v>
      </c>
      <c r="Y64" s="40" t="b">
        <f t="shared" si="7"/>
        <v>0</v>
      </c>
      <c r="Z64" s="40" t="b">
        <f t="shared" si="8"/>
        <v>1</v>
      </c>
      <c r="AA64" s="40" t="b">
        <f t="shared" si="9"/>
        <v>1</v>
      </c>
      <c r="AB64" s="40" t="b">
        <f t="shared" si="10"/>
        <v>0</v>
      </c>
      <c r="AC64" s="91"/>
      <c r="AD64" s="91"/>
    </row>
    <row r="65" spans="1:30" s="5" customFormat="1" x14ac:dyDescent="0.3">
      <c r="A65" s="5">
        <f t="shared" si="11"/>
        <v>64</v>
      </c>
      <c r="B65" s="378" t="s">
        <v>343</v>
      </c>
      <c r="C65" s="281" t="s">
        <v>195</v>
      </c>
      <c r="D65" s="307" t="s">
        <v>323</v>
      </c>
      <c r="E65" s="280" t="s">
        <v>342</v>
      </c>
      <c r="F65" s="3" t="s">
        <v>22</v>
      </c>
      <c r="G65" s="91">
        <v>39</v>
      </c>
      <c r="H65" s="91">
        <v>34</v>
      </c>
      <c r="I65" s="91">
        <v>31</v>
      </c>
      <c r="J65" s="91">
        <v>39</v>
      </c>
      <c r="K65" s="1">
        <f t="shared" si="0"/>
        <v>35.75</v>
      </c>
      <c r="L65" s="1">
        <f t="shared" si="1"/>
        <v>71.5</v>
      </c>
      <c r="M65" s="91">
        <v>71</v>
      </c>
      <c r="N65" s="91">
        <v>78</v>
      </c>
      <c r="O65" s="5">
        <v>78</v>
      </c>
      <c r="P65" s="7">
        <v>80</v>
      </c>
      <c r="Q65" s="6">
        <f t="shared" si="2"/>
        <v>76.75</v>
      </c>
      <c r="R65" s="7">
        <v>40</v>
      </c>
      <c r="S65" s="94">
        <v>25</v>
      </c>
      <c r="T65" s="7">
        <v>43</v>
      </c>
      <c r="U65" s="6">
        <f t="shared" si="3"/>
        <v>256.25</v>
      </c>
      <c r="V65" s="11" t="b">
        <f t="shared" si="4"/>
        <v>1</v>
      </c>
      <c r="W65" s="11" t="b">
        <f t="shared" si="5"/>
        <v>1</v>
      </c>
      <c r="X65" s="40" t="b">
        <f t="shared" si="6"/>
        <v>1</v>
      </c>
      <c r="Y65" s="40" t="b">
        <f t="shared" si="7"/>
        <v>0</v>
      </c>
      <c r="Z65" s="40" t="b">
        <f t="shared" si="8"/>
        <v>1</v>
      </c>
      <c r="AA65" s="40" t="b">
        <f t="shared" si="9"/>
        <v>1</v>
      </c>
      <c r="AB65" s="40" t="b">
        <f t="shared" si="10"/>
        <v>0</v>
      </c>
      <c r="AC65" s="91"/>
      <c r="AD65" s="91"/>
    </row>
    <row r="66" spans="1:30" s="5" customFormat="1" x14ac:dyDescent="0.3">
      <c r="A66" s="5">
        <f t="shared" si="11"/>
        <v>65</v>
      </c>
      <c r="B66" s="378" t="s">
        <v>353</v>
      </c>
      <c r="C66" s="281" t="s">
        <v>1139</v>
      </c>
      <c r="D66" s="307" t="s">
        <v>323</v>
      </c>
      <c r="E66" s="280" t="s">
        <v>352</v>
      </c>
      <c r="F66" s="3" t="s">
        <v>23</v>
      </c>
      <c r="G66" s="91">
        <v>38</v>
      </c>
      <c r="H66" s="91">
        <v>39</v>
      </c>
      <c r="I66" s="91">
        <v>37</v>
      </c>
      <c r="J66" s="91">
        <v>29</v>
      </c>
      <c r="K66" s="1">
        <f t="shared" ref="K66:K129" si="12">AVERAGE(G66,H66,I66,J66)</f>
        <v>35.75</v>
      </c>
      <c r="L66" s="1">
        <f t="shared" ref="L66:L129" si="13">K66*2</f>
        <v>71.5</v>
      </c>
      <c r="M66" s="91">
        <v>70</v>
      </c>
      <c r="N66" s="91">
        <v>71</v>
      </c>
      <c r="O66" s="5">
        <v>74</v>
      </c>
      <c r="P66" s="7">
        <v>80</v>
      </c>
      <c r="Q66" s="6">
        <f t="shared" ref="Q66:Q129" si="14">AVERAGE(M66,N66,O66,P66)</f>
        <v>73.75</v>
      </c>
      <c r="R66" s="7">
        <v>40</v>
      </c>
      <c r="S66" s="94">
        <v>36</v>
      </c>
      <c r="T66" s="5">
        <v>35</v>
      </c>
      <c r="U66" s="6">
        <f t="shared" ref="U66:U129" si="15">SUM(L66 + Q66 +R66 + S66 + T66)</f>
        <v>256.25</v>
      </c>
      <c r="V66" s="11" t="b">
        <f t="shared" ref="V66:V129" si="16">IF(L66,L66&gt;=56,L66&lt;56)</f>
        <v>1</v>
      </c>
      <c r="W66" s="11" t="b">
        <f t="shared" ref="W66:W129" si="17">IF(Q66,Q66&gt;=56,Q66&lt;56)</f>
        <v>1</v>
      </c>
      <c r="X66" s="40" t="b">
        <f t="shared" ref="X66:X129" si="18">IF(R66,R66=40)</f>
        <v>1</v>
      </c>
      <c r="Y66" s="40" t="b">
        <f t="shared" ref="Y66:Y129" si="19">IF(S66,S66&gt;=31,S66&lt;31)</f>
        <v>1</v>
      </c>
      <c r="Z66" s="40" t="b">
        <f t="shared" ref="Z66:Z129" si="20">IF(T66,T66&gt;=35,T66&lt;35)</f>
        <v>1</v>
      </c>
      <c r="AA66" s="40" t="b">
        <f t="shared" ref="AA66:AA129" si="21">IF(U66,U66&gt;=206,U66&lt;206)</f>
        <v>1</v>
      </c>
      <c r="AB66" s="40" t="b">
        <f t="shared" ref="AB66:AB129" si="22">AND(V66:AA66)</f>
        <v>1</v>
      </c>
      <c r="AC66" s="91"/>
      <c r="AD66" s="91"/>
    </row>
    <row r="67" spans="1:30" s="5" customFormat="1" x14ac:dyDescent="0.3">
      <c r="A67" s="5">
        <f t="shared" ref="A67:A130" si="23">A66+1</f>
        <v>66</v>
      </c>
      <c r="B67" s="378" t="s">
        <v>1260</v>
      </c>
      <c r="C67" s="281" t="s">
        <v>1261</v>
      </c>
      <c r="D67" s="307" t="s">
        <v>84</v>
      </c>
      <c r="E67" s="280" t="s">
        <v>752</v>
      </c>
      <c r="F67" s="306" t="s">
        <v>14</v>
      </c>
      <c r="G67" s="91">
        <v>33</v>
      </c>
      <c r="H67" s="91">
        <v>36</v>
      </c>
      <c r="I67" s="91">
        <v>19</v>
      </c>
      <c r="J67" s="91">
        <v>38</v>
      </c>
      <c r="K67" s="1">
        <f t="shared" si="12"/>
        <v>31.5</v>
      </c>
      <c r="L67" s="1">
        <f t="shared" si="13"/>
        <v>63</v>
      </c>
      <c r="M67" s="91">
        <v>73</v>
      </c>
      <c r="N67" s="91">
        <v>73</v>
      </c>
      <c r="O67" s="5">
        <v>72</v>
      </c>
      <c r="P67" s="7">
        <v>78</v>
      </c>
      <c r="Q67" s="6">
        <f t="shared" si="14"/>
        <v>74</v>
      </c>
      <c r="R67" s="7">
        <v>40</v>
      </c>
      <c r="S67" s="94">
        <v>41</v>
      </c>
      <c r="T67" s="5">
        <v>38</v>
      </c>
      <c r="U67" s="6">
        <f t="shared" si="15"/>
        <v>256</v>
      </c>
      <c r="V67" s="11" t="b">
        <f t="shared" si="16"/>
        <v>1</v>
      </c>
      <c r="W67" s="11" t="b">
        <f t="shared" si="17"/>
        <v>1</v>
      </c>
      <c r="X67" s="40" t="b">
        <f t="shared" si="18"/>
        <v>1</v>
      </c>
      <c r="Y67" s="40" t="b">
        <f t="shared" si="19"/>
        <v>1</v>
      </c>
      <c r="Z67" s="40" t="b">
        <f t="shared" si="20"/>
        <v>1</v>
      </c>
      <c r="AA67" s="40" t="b">
        <f t="shared" si="21"/>
        <v>1</v>
      </c>
      <c r="AB67" s="40" t="b">
        <f t="shared" si="22"/>
        <v>1</v>
      </c>
      <c r="AC67" s="91"/>
      <c r="AD67" s="91"/>
    </row>
    <row r="68" spans="1:30" s="5" customFormat="1" x14ac:dyDescent="0.3">
      <c r="A68" s="5">
        <f t="shared" si="23"/>
        <v>67</v>
      </c>
      <c r="B68" s="378" t="s">
        <v>159</v>
      </c>
      <c r="C68" s="281" t="s">
        <v>1203</v>
      </c>
      <c r="D68" s="307" t="s">
        <v>75</v>
      </c>
      <c r="E68" s="280" t="s">
        <v>771</v>
      </c>
      <c r="F68" s="3" t="s">
        <v>20</v>
      </c>
      <c r="G68" s="91">
        <v>34</v>
      </c>
      <c r="H68" s="91">
        <v>38</v>
      </c>
      <c r="I68" s="91">
        <v>33</v>
      </c>
      <c r="J68" s="91">
        <v>29</v>
      </c>
      <c r="K68" s="1">
        <f t="shared" si="12"/>
        <v>33.5</v>
      </c>
      <c r="L68" s="1">
        <f t="shared" si="13"/>
        <v>67</v>
      </c>
      <c r="M68" s="91">
        <v>53</v>
      </c>
      <c r="N68" s="91">
        <v>78</v>
      </c>
      <c r="O68" s="5">
        <v>77</v>
      </c>
      <c r="P68" s="7">
        <v>80</v>
      </c>
      <c r="Q68" s="6">
        <f t="shared" si="14"/>
        <v>72</v>
      </c>
      <c r="R68" s="7">
        <v>40</v>
      </c>
      <c r="S68" s="94">
        <v>39</v>
      </c>
      <c r="T68" s="5">
        <v>38</v>
      </c>
      <c r="U68" s="6">
        <f t="shared" si="15"/>
        <v>256</v>
      </c>
      <c r="V68" s="11" t="b">
        <f t="shared" si="16"/>
        <v>1</v>
      </c>
      <c r="W68" s="11" t="b">
        <f t="shared" si="17"/>
        <v>1</v>
      </c>
      <c r="X68" s="40" t="b">
        <f t="shared" si="18"/>
        <v>1</v>
      </c>
      <c r="Y68" s="40" t="b">
        <f t="shared" si="19"/>
        <v>1</v>
      </c>
      <c r="Z68" s="40" t="b">
        <f t="shared" si="20"/>
        <v>1</v>
      </c>
      <c r="AA68" s="40" t="b">
        <f t="shared" si="21"/>
        <v>1</v>
      </c>
      <c r="AB68" s="40" t="b">
        <f t="shared" si="22"/>
        <v>1</v>
      </c>
      <c r="AC68" s="91"/>
      <c r="AD68" s="91"/>
    </row>
    <row r="69" spans="1:30" s="5" customFormat="1" x14ac:dyDescent="0.3">
      <c r="A69" s="5">
        <f t="shared" si="23"/>
        <v>68</v>
      </c>
      <c r="B69" s="378" t="s">
        <v>787</v>
      </c>
      <c r="C69" s="281" t="s">
        <v>1269</v>
      </c>
      <c r="D69" s="307" t="s">
        <v>75</v>
      </c>
      <c r="E69" s="280" t="s">
        <v>786</v>
      </c>
      <c r="F69" s="3" t="s">
        <v>20</v>
      </c>
      <c r="G69" s="91">
        <v>33</v>
      </c>
      <c r="H69" s="91">
        <v>38</v>
      </c>
      <c r="I69" s="91">
        <v>33</v>
      </c>
      <c r="J69" s="91">
        <v>30</v>
      </c>
      <c r="K69" s="1">
        <f t="shared" si="12"/>
        <v>33.5</v>
      </c>
      <c r="L69" s="1">
        <f t="shared" si="13"/>
        <v>67</v>
      </c>
      <c r="M69" s="91">
        <v>53</v>
      </c>
      <c r="N69" s="91">
        <v>80</v>
      </c>
      <c r="O69" s="5">
        <v>70</v>
      </c>
      <c r="P69" s="7">
        <v>80</v>
      </c>
      <c r="Q69" s="6">
        <f t="shared" si="14"/>
        <v>70.75</v>
      </c>
      <c r="R69" s="7">
        <v>40</v>
      </c>
      <c r="S69" s="94">
        <v>40</v>
      </c>
      <c r="T69" s="5">
        <v>38</v>
      </c>
      <c r="U69" s="6">
        <f t="shared" si="15"/>
        <v>255.75</v>
      </c>
      <c r="V69" s="11" t="b">
        <f t="shared" si="16"/>
        <v>1</v>
      </c>
      <c r="W69" s="11" t="b">
        <f t="shared" si="17"/>
        <v>1</v>
      </c>
      <c r="X69" s="40" t="b">
        <f t="shared" si="18"/>
        <v>1</v>
      </c>
      <c r="Y69" s="40" t="b">
        <f t="shared" si="19"/>
        <v>1</v>
      </c>
      <c r="Z69" s="40" t="b">
        <f t="shared" si="20"/>
        <v>1</v>
      </c>
      <c r="AA69" s="40" t="b">
        <f t="shared" si="21"/>
        <v>1</v>
      </c>
      <c r="AB69" s="40" t="b">
        <f t="shared" si="22"/>
        <v>1</v>
      </c>
      <c r="AC69" s="91"/>
      <c r="AD69" s="91"/>
    </row>
    <row r="70" spans="1:30" s="5" customFormat="1" x14ac:dyDescent="0.3">
      <c r="A70" s="5">
        <f t="shared" si="23"/>
        <v>69</v>
      </c>
      <c r="B70" s="378" t="s">
        <v>335</v>
      </c>
      <c r="C70" s="281" t="s">
        <v>79</v>
      </c>
      <c r="D70" s="307" t="s">
        <v>323</v>
      </c>
      <c r="E70" s="280" t="s">
        <v>334</v>
      </c>
      <c r="F70" s="3" t="s">
        <v>20</v>
      </c>
      <c r="G70" s="91">
        <v>40</v>
      </c>
      <c r="H70" s="91">
        <v>39</v>
      </c>
      <c r="I70" s="91">
        <v>36</v>
      </c>
      <c r="J70" s="91">
        <v>30</v>
      </c>
      <c r="K70" s="1">
        <f t="shared" si="12"/>
        <v>36.25</v>
      </c>
      <c r="L70" s="1">
        <f t="shared" si="13"/>
        <v>72.5</v>
      </c>
      <c r="M70" s="91">
        <v>63</v>
      </c>
      <c r="N70" s="91">
        <v>57</v>
      </c>
      <c r="O70" s="5">
        <v>74</v>
      </c>
      <c r="P70" s="7">
        <v>67</v>
      </c>
      <c r="Q70" s="6">
        <f t="shared" si="14"/>
        <v>65.25</v>
      </c>
      <c r="R70" s="7">
        <v>40</v>
      </c>
      <c r="S70" s="94">
        <v>38</v>
      </c>
      <c r="T70" s="5">
        <v>40</v>
      </c>
      <c r="U70" s="6">
        <f t="shared" si="15"/>
        <v>255.75</v>
      </c>
      <c r="V70" s="11" t="b">
        <f t="shared" si="16"/>
        <v>1</v>
      </c>
      <c r="W70" s="11" t="b">
        <f t="shared" si="17"/>
        <v>1</v>
      </c>
      <c r="X70" s="40" t="b">
        <f t="shared" si="18"/>
        <v>1</v>
      </c>
      <c r="Y70" s="40" t="b">
        <f t="shared" si="19"/>
        <v>1</v>
      </c>
      <c r="Z70" s="40" t="b">
        <f t="shared" si="20"/>
        <v>1</v>
      </c>
      <c r="AA70" s="40" t="b">
        <f t="shared" si="21"/>
        <v>1</v>
      </c>
      <c r="AB70" s="40" t="b">
        <f t="shared" si="22"/>
        <v>1</v>
      </c>
      <c r="AC70" s="91"/>
      <c r="AD70" s="91"/>
    </row>
    <row r="71" spans="1:30" s="5" customFormat="1" x14ac:dyDescent="0.3">
      <c r="A71" s="5">
        <f t="shared" si="23"/>
        <v>70</v>
      </c>
      <c r="B71" s="378" t="s">
        <v>383</v>
      </c>
      <c r="C71" s="281" t="s">
        <v>92</v>
      </c>
      <c r="D71" s="307" t="s">
        <v>376</v>
      </c>
      <c r="E71" s="280" t="s">
        <v>382</v>
      </c>
      <c r="F71" s="3" t="s">
        <v>22</v>
      </c>
      <c r="G71" s="91">
        <v>37</v>
      </c>
      <c r="H71" s="91">
        <v>33</v>
      </c>
      <c r="I71" s="91">
        <v>30</v>
      </c>
      <c r="J71" s="91">
        <v>35</v>
      </c>
      <c r="K71" s="1">
        <f t="shared" si="12"/>
        <v>33.75</v>
      </c>
      <c r="L71" s="1">
        <f t="shared" si="13"/>
        <v>67.5</v>
      </c>
      <c r="M71" s="91">
        <v>74</v>
      </c>
      <c r="N71" s="91">
        <v>75</v>
      </c>
      <c r="O71" s="5">
        <v>76</v>
      </c>
      <c r="P71" s="7">
        <v>80</v>
      </c>
      <c r="Q71" s="6">
        <f t="shared" si="14"/>
        <v>76.25</v>
      </c>
      <c r="R71" s="7">
        <v>40</v>
      </c>
      <c r="S71" s="94">
        <v>32</v>
      </c>
      <c r="T71" s="7">
        <v>40</v>
      </c>
      <c r="U71" s="6">
        <f t="shared" si="15"/>
        <v>255.75</v>
      </c>
      <c r="V71" s="11" t="b">
        <f t="shared" si="16"/>
        <v>1</v>
      </c>
      <c r="W71" s="11" t="b">
        <f t="shared" si="17"/>
        <v>1</v>
      </c>
      <c r="X71" s="40" t="b">
        <f t="shared" si="18"/>
        <v>1</v>
      </c>
      <c r="Y71" s="40" t="b">
        <f t="shared" si="19"/>
        <v>1</v>
      </c>
      <c r="Z71" s="40" t="b">
        <f t="shared" si="20"/>
        <v>1</v>
      </c>
      <c r="AA71" s="40" t="b">
        <f t="shared" si="21"/>
        <v>1</v>
      </c>
      <c r="AB71" s="40" t="b">
        <f t="shared" si="22"/>
        <v>1</v>
      </c>
      <c r="AC71" s="91"/>
      <c r="AD71" s="91"/>
    </row>
    <row r="72" spans="1:30" s="5" customFormat="1" x14ac:dyDescent="0.3">
      <c r="A72" s="5">
        <f t="shared" si="23"/>
        <v>71</v>
      </c>
      <c r="B72" s="378" t="s">
        <v>397</v>
      </c>
      <c r="C72" s="281" t="s">
        <v>140</v>
      </c>
      <c r="D72" s="307" t="s">
        <v>376</v>
      </c>
      <c r="E72" s="280" t="s">
        <v>396</v>
      </c>
      <c r="F72" s="3" t="s">
        <v>20</v>
      </c>
      <c r="G72" s="91">
        <v>40</v>
      </c>
      <c r="H72" s="91">
        <v>39</v>
      </c>
      <c r="I72" s="91">
        <v>34</v>
      </c>
      <c r="J72" s="91">
        <v>29</v>
      </c>
      <c r="K72" s="1">
        <f t="shared" si="12"/>
        <v>35.5</v>
      </c>
      <c r="L72" s="1">
        <f t="shared" si="13"/>
        <v>71</v>
      </c>
      <c r="M72" s="91">
        <v>74</v>
      </c>
      <c r="N72" s="91">
        <v>75</v>
      </c>
      <c r="O72" s="5">
        <v>77</v>
      </c>
      <c r="P72" s="7">
        <v>80</v>
      </c>
      <c r="Q72" s="6">
        <f t="shared" si="14"/>
        <v>76.5</v>
      </c>
      <c r="R72" s="7">
        <v>40</v>
      </c>
      <c r="S72" s="94">
        <v>36</v>
      </c>
      <c r="T72" s="5">
        <v>32</v>
      </c>
      <c r="U72" s="6">
        <f t="shared" si="15"/>
        <v>255.5</v>
      </c>
      <c r="V72" s="11" t="b">
        <f t="shared" si="16"/>
        <v>1</v>
      </c>
      <c r="W72" s="11" t="b">
        <f t="shared" si="17"/>
        <v>1</v>
      </c>
      <c r="X72" s="40" t="b">
        <f t="shared" si="18"/>
        <v>1</v>
      </c>
      <c r="Y72" s="40" t="b">
        <f t="shared" si="19"/>
        <v>1</v>
      </c>
      <c r="Z72" s="40" t="b">
        <f t="shared" si="20"/>
        <v>0</v>
      </c>
      <c r="AA72" s="40" t="b">
        <f t="shared" si="21"/>
        <v>1</v>
      </c>
      <c r="AB72" s="40" t="b">
        <f t="shared" si="22"/>
        <v>0</v>
      </c>
      <c r="AC72" s="91"/>
      <c r="AD72" s="91"/>
    </row>
    <row r="73" spans="1:30" s="5" customFormat="1" x14ac:dyDescent="0.3">
      <c r="A73" s="5">
        <f t="shared" si="23"/>
        <v>72</v>
      </c>
      <c r="B73" s="378" t="s">
        <v>391</v>
      </c>
      <c r="C73" s="281" t="s">
        <v>136</v>
      </c>
      <c r="D73" s="307" t="s">
        <v>376</v>
      </c>
      <c r="E73" s="280" t="s">
        <v>390</v>
      </c>
      <c r="F73" s="3" t="s">
        <v>0</v>
      </c>
      <c r="G73" s="91">
        <v>39</v>
      </c>
      <c r="H73" s="91">
        <v>36</v>
      </c>
      <c r="I73" s="91">
        <v>36</v>
      </c>
      <c r="J73" s="91">
        <v>36</v>
      </c>
      <c r="K73" s="1">
        <f t="shared" si="12"/>
        <v>36.75</v>
      </c>
      <c r="L73" s="1">
        <f t="shared" si="13"/>
        <v>73.5</v>
      </c>
      <c r="M73" s="91">
        <v>78</v>
      </c>
      <c r="N73" s="91">
        <v>70</v>
      </c>
      <c r="O73" s="5">
        <v>74</v>
      </c>
      <c r="P73" s="7">
        <v>80</v>
      </c>
      <c r="Q73" s="6">
        <f t="shared" si="14"/>
        <v>75.5</v>
      </c>
      <c r="R73" s="7">
        <v>40</v>
      </c>
      <c r="S73" s="94">
        <v>28.5</v>
      </c>
      <c r="T73" s="5">
        <v>38</v>
      </c>
      <c r="U73" s="6">
        <f t="shared" si="15"/>
        <v>255.5</v>
      </c>
      <c r="V73" s="11" t="b">
        <f t="shared" si="16"/>
        <v>1</v>
      </c>
      <c r="W73" s="11" t="b">
        <f t="shared" si="17"/>
        <v>1</v>
      </c>
      <c r="X73" s="40" t="b">
        <f t="shared" si="18"/>
        <v>1</v>
      </c>
      <c r="Y73" s="40" t="b">
        <f t="shared" si="19"/>
        <v>0</v>
      </c>
      <c r="Z73" s="40" t="b">
        <f t="shared" si="20"/>
        <v>1</v>
      </c>
      <c r="AA73" s="40" t="b">
        <f t="shared" si="21"/>
        <v>1</v>
      </c>
      <c r="AB73" s="40" t="b">
        <f t="shared" si="22"/>
        <v>0</v>
      </c>
      <c r="AC73" s="91"/>
      <c r="AD73" s="91"/>
    </row>
    <row r="74" spans="1:30" s="5" customFormat="1" x14ac:dyDescent="0.3">
      <c r="A74" s="5">
        <f t="shared" si="23"/>
        <v>73</v>
      </c>
      <c r="B74" s="378" t="s">
        <v>572</v>
      </c>
      <c r="C74" s="281" t="s">
        <v>1213</v>
      </c>
      <c r="D74" s="307" t="s">
        <v>573</v>
      </c>
      <c r="E74" s="280" t="s">
        <v>571</v>
      </c>
      <c r="F74" s="3" t="s">
        <v>23</v>
      </c>
      <c r="G74" s="91">
        <v>39</v>
      </c>
      <c r="H74" s="91">
        <v>38</v>
      </c>
      <c r="I74" s="91">
        <v>31</v>
      </c>
      <c r="J74" s="91">
        <v>35</v>
      </c>
      <c r="K74" s="1">
        <f t="shared" si="12"/>
        <v>35.75</v>
      </c>
      <c r="L74" s="1">
        <f t="shared" si="13"/>
        <v>71.5</v>
      </c>
      <c r="M74" s="91">
        <v>50</v>
      </c>
      <c r="N74" s="91">
        <v>64</v>
      </c>
      <c r="O74" s="5">
        <v>73</v>
      </c>
      <c r="P74" s="7">
        <v>76</v>
      </c>
      <c r="Q74" s="6">
        <f t="shared" si="14"/>
        <v>65.75</v>
      </c>
      <c r="R74" s="7">
        <v>40</v>
      </c>
      <c r="S74" s="94">
        <v>36</v>
      </c>
      <c r="T74" s="7">
        <v>42</v>
      </c>
      <c r="U74" s="6">
        <f t="shared" si="15"/>
        <v>255.25</v>
      </c>
      <c r="V74" s="11" t="b">
        <f t="shared" si="16"/>
        <v>1</v>
      </c>
      <c r="W74" s="11" t="b">
        <f t="shared" si="17"/>
        <v>1</v>
      </c>
      <c r="X74" s="40" t="b">
        <f t="shared" si="18"/>
        <v>1</v>
      </c>
      <c r="Y74" s="40" t="b">
        <f t="shared" si="19"/>
        <v>1</v>
      </c>
      <c r="Z74" s="40" t="b">
        <f t="shared" si="20"/>
        <v>1</v>
      </c>
      <c r="AA74" s="40" t="b">
        <f t="shared" si="21"/>
        <v>1</v>
      </c>
      <c r="AB74" s="40" t="b">
        <f t="shared" si="22"/>
        <v>1</v>
      </c>
      <c r="AC74" s="91"/>
      <c r="AD74" s="91"/>
    </row>
    <row r="75" spans="1:30" s="5" customFormat="1" x14ac:dyDescent="0.3">
      <c r="A75" s="5">
        <f t="shared" si="23"/>
        <v>74</v>
      </c>
      <c r="B75" s="378" t="s">
        <v>431</v>
      </c>
      <c r="C75" s="281" t="s">
        <v>1162</v>
      </c>
      <c r="D75" s="307" t="s">
        <v>376</v>
      </c>
      <c r="E75" s="280" t="s">
        <v>430</v>
      </c>
      <c r="F75" s="3" t="s">
        <v>19</v>
      </c>
      <c r="G75" s="91">
        <v>40</v>
      </c>
      <c r="H75" s="91">
        <v>36</v>
      </c>
      <c r="I75" s="91">
        <v>38</v>
      </c>
      <c r="J75" s="91">
        <v>38</v>
      </c>
      <c r="K75" s="1">
        <f t="shared" si="12"/>
        <v>38</v>
      </c>
      <c r="L75" s="1">
        <f t="shared" si="13"/>
        <v>76</v>
      </c>
      <c r="M75" s="91">
        <v>74</v>
      </c>
      <c r="N75" s="91">
        <v>77</v>
      </c>
      <c r="O75" s="5">
        <v>78</v>
      </c>
      <c r="P75" s="7">
        <v>79</v>
      </c>
      <c r="Q75" s="6">
        <f t="shared" si="14"/>
        <v>77</v>
      </c>
      <c r="R75" s="7">
        <v>20</v>
      </c>
      <c r="S75" s="94">
        <v>42</v>
      </c>
      <c r="T75" s="5">
        <v>40</v>
      </c>
      <c r="U75" s="6">
        <f t="shared" si="15"/>
        <v>255</v>
      </c>
      <c r="V75" s="11" t="b">
        <f t="shared" si="16"/>
        <v>1</v>
      </c>
      <c r="W75" s="11" t="b">
        <f t="shared" si="17"/>
        <v>1</v>
      </c>
      <c r="X75" s="40" t="b">
        <f t="shared" si="18"/>
        <v>0</v>
      </c>
      <c r="Y75" s="40" t="b">
        <f t="shared" si="19"/>
        <v>1</v>
      </c>
      <c r="Z75" s="40" t="b">
        <f t="shared" si="20"/>
        <v>1</v>
      </c>
      <c r="AA75" s="40" t="b">
        <f t="shared" si="21"/>
        <v>1</v>
      </c>
      <c r="AB75" s="40" t="b">
        <f t="shared" si="22"/>
        <v>0</v>
      </c>
      <c r="AC75" s="91"/>
      <c r="AD75" s="91"/>
    </row>
    <row r="76" spans="1:30" s="5" customFormat="1" x14ac:dyDescent="0.3">
      <c r="A76" s="5">
        <f t="shared" si="23"/>
        <v>75</v>
      </c>
      <c r="B76" s="378" t="s">
        <v>427</v>
      </c>
      <c r="C76" s="281" t="s">
        <v>1125</v>
      </c>
      <c r="D76" s="307" t="s">
        <v>376</v>
      </c>
      <c r="E76" s="280" t="s">
        <v>426</v>
      </c>
      <c r="F76" s="3" t="s">
        <v>18</v>
      </c>
      <c r="G76" s="91">
        <v>39</v>
      </c>
      <c r="H76" s="91">
        <v>26</v>
      </c>
      <c r="I76" s="91">
        <v>36</v>
      </c>
      <c r="J76" s="91">
        <v>38</v>
      </c>
      <c r="K76" s="1">
        <f t="shared" si="12"/>
        <v>34.75</v>
      </c>
      <c r="L76" s="1">
        <f t="shared" si="13"/>
        <v>69.5</v>
      </c>
      <c r="M76" s="91">
        <v>77</v>
      </c>
      <c r="N76" s="91">
        <v>80</v>
      </c>
      <c r="O76" s="5">
        <v>76</v>
      </c>
      <c r="P76" s="7">
        <v>80</v>
      </c>
      <c r="Q76" s="6">
        <f t="shared" si="14"/>
        <v>78.25</v>
      </c>
      <c r="R76" s="7">
        <v>30</v>
      </c>
      <c r="S76" s="94">
        <v>37</v>
      </c>
      <c r="T76" s="5">
        <v>40</v>
      </c>
      <c r="U76" s="6">
        <f t="shared" si="15"/>
        <v>254.75</v>
      </c>
      <c r="V76" s="11" t="b">
        <f t="shared" si="16"/>
        <v>1</v>
      </c>
      <c r="W76" s="11" t="b">
        <f t="shared" si="17"/>
        <v>1</v>
      </c>
      <c r="X76" s="40" t="b">
        <f t="shared" si="18"/>
        <v>0</v>
      </c>
      <c r="Y76" s="40" t="b">
        <f t="shared" si="19"/>
        <v>1</v>
      </c>
      <c r="Z76" s="40" t="b">
        <f t="shared" si="20"/>
        <v>1</v>
      </c>
      <c r="AA76" s="40" t="b">
        <f t="shared" si="21"/>
        <v>1</v>
      </c>
      <c r="AB76" s="40" t="b">
        <f t="shared" si="22"/>
        <v>0</v>
      </c>
      <c r="AC76" s="91"/>
      <c r="AD76" s="91"/>
    </row>
    <row r="77" spans="1:30" s="5" customFormat="1" x14ac:dyDescent="0.3">
      <c r="A77" s="5">
        <f t="shared" si="23"/>
        <v>76</v>
      </c>
      <c r="B77" s="378" t="s">
        <v>90</v>
      </c>
      <c r="C77" s="281" t="s">
        <v>172</v>
      </c>
      <c r="D77" s="307" t="s">
        <v>884</v>
      </c>
      <c r="E77" s="280" t="s">
        <v>897</v>
      </c>
      <c r="F77" s="3" t="s">
        <v>21</v>
      </c>
      <c r="G77" s="91">
        <v>32</v>
      </c>
      <c r="H77" s="91">
        <v>37</v>
      </c>
      <c r="I77" s="91">
        <v>36</v>
      </c>
      <c r="J77" s="91">
        <v>37</v>
      </c>
      <c r="K77" s="1">
        <f t="shared" si="12"/>
        <v>35.5</v>
      </c>
      <c r="L77" s="1">
        <f t="shared" si="13"/>
        <v>71</v>
      </c>
      <c r="M77" s="91">
        <v>62</v>
      </c>
      <c r="N77" s="91">
        <v>74</v>
      </c>
      <c r="O77" s="5">
        <v>67</v>
      </c>
      <c r="P77" s="7">
        <v>80</v>
      </c>
      <c r="Q77" s="6">
        <f t="shared" si="14"/>
        <v>70.75</v>
      </c>
      <c r="R77" s="7">
        <v>30</v>
      </c>
      <c r="S77" s="94">
        <v>39</v>
      </c>
      <c r="T77" s="5">
        <v>44</v>
      </c>
      <c r="U77" s="6">
        <f t="shared" si="15"/>
        <v>254.75</v>
      </c>
      <c r="V77" s="11" t="b">
        <f t="shared" si="16"/>
        <v>1</v>
      </c>
      <c r="W77" s="11" t="b">
        <f t="shared" si="17"/>
        <v>1</v>
      </c>
      <c r="X77" s="40" t="b">
        <f t="shared" si="18"/>
        <v>0</v>
      </c>
      <c r="Y77" s="40" t="b">
        <f t="shared" si="19"/>
        <v>1</v>
      </c>
      <c r="Z77" s="40" t="b">
        <f t="shared" si="20"/>
        <v>1</v>
      </c>
      <c r="AA77" s="40" t="b">
        <f t="shared" si="21"/>
        <v>1</v>
      </c>
      <c r="AB77" s="40" t="b">
        <f t="shared" si="22"/>
        <v>0</v>
      </c>
      <c r="AC77" s="91"/>
      <c r="AD77" s="91"/>
    </row>
    <row r="78" spans="1:30" s="5" customFormat="1" x14ac:dyDescent="0.3">
      <c r="A78" s="5">
        <f t="shared" si="23"/>
        <v>77</v>
      </c>
      <c r="B78" s="378" t="s">
        <v>419</v>
      </c>
      <c r="C78" s="281" t="s">
        <v>1159</v>
      </c>
      <c r="D78" s="307" t="s">
        <v>376</v>
      </c>
      <c r="E78" s="280" t="s">
        <v>418</v>
      </c>
      <c r="F78" s="3" t="s">
        <v>24</v>
      </c>
      <c r="G78" s="91">
        <v>38</v>
      </c>
      <c r="H78" s="91">
        <v>34</v>
      </c>
      <c r="I78" s="91">
        <v>37</v>
      </c>
      <c r="J78" s="91">
        <v>38</v>
      </c>
      <c r="K78" s="1">
        <f t="shared" si="12"/>
        <v>36.75</v>
      </c>
      <c r="L78" s="1">
        <f t="shared" si="13"/>
        <v>73.5</v>
      </c>
      <c r="M78" s="91">
        <v>60</v>
      </c>
      <c r="N78" s="91">
        <v>73</v>
      </c>
      <c r="O78" s="5">
        <v>65</v>
      </c>
      <c r="P78" s="7">
        <v>65</v>
      </c>
      <c r="Q78" s="6">
        <f t="shared" si="14"/>
        <v>65.75</v>
      </c>
      <c r="R78" s="7">
        <v>40</v>
      </c>
      <c r="S78" s="94">
        <v>33</v>
      </c>
      <c r="T78" s="5">
        <v>42</v>
      </c>
      <c r="U78" s="6">
        <f t="shared" si="15"/>
        <v>254.25</v>
      </c>
      <c r="V78" s="11" t="b">
        <f t="shared" si="16"/>
        <v>1</v>
      </c>
      <c r="W78" s="11" t="b">
        <f t="shared" si="17"/>
        <v>1</v>
      </c>
      <c r="X78" s="40" t="b">
        <f t="shared" si="18"/>
        <v>1</v>
      </c>
      <c r="Y78" s="40" t="b">
        <f t="shared" si="19"/>
        <v>1</v>
      </c>
      <c r="Z78" s="40" t="b">
        <f t="shared" si="20"/>
        <v>1</v>
      </c>
      <c r="AA78" s="40" t="b">
        <f t="shared" si="21"/>
        <v>1</v>
      </c>
      <c r="AB78" s="40" t="b">
        <f t="shared" si="22"/>
        <v>1</v>
      </c>
      <c r="AC78" s="91"/>
      <c r="AD78" s="91"/>
    </row>
    <row r="79" spans="1:30" x14ac:dyDescent="0.3">
      <c r="A79" s="5">
        <f t="shared" si="23"/>
        <v>78</v>
      </c>
      <c r="B79" s="378" t="s">
        <v>886</v>
      </c>
      <c r="C79" s="281" t="s">
        <v>92</v>
      </c>
      <c r="D79" s="307" t="s">
        <v>884</v>
      </c>
      <c r="E79" s="280" t="s">
        <v>885</v>
      </c>
      <c r="F79" s="3" t="s">
        <v>24</v>
      </c>
      <c r="G79" s="91">
        <v>35</v>
      </c>
      <c r="H79" s="91">
        <v>27</v>
      </c>
      <c r="I79" s="91">
        <v>33</v>
      </c>
      <c r="J79" s="91">
        <v>39</v>
      </c>
      <c r="K79" s="1">
        <f t="shared" si="12"/>
        <v>33.5</v>
      </c>
      <c r="L79" s="1">
        <f t="shared" si="13"/>
        <v>67</v>
      </c>
      <c r="M79" s="91">
        <v>74</v>
      </c>
      <c r="N79" s="91">
        <v>72</v>
      </c>
      <c r="O79" s="5">
        <v>76</v>
      </c>
      <c r="P79" s="7">
        <v>78</v>
      </c>
      <c r="Q79" s="6">
        <f t="shared" si="14"/>
        <v>75</v>
      </c>
      <c r="R79" s="7">
        <v>40</v>
      </c>
      <c r="S79" s="94">
        <v>31</v>
      </c>
      <c r="T79" s="5">
        <v>41</v>
      </c>
      <c r="U79" s="6">
        <f t="shared" si="15"/>
        <v>254</v>
      </c>
      <c r="V79" s="11" t="b">
        <f t="shared" si="16"/>
        <v>1</v>
      </c>
      <c r="W79" s="11" t="b">
        <f t="shared" si="17"/>
        <v>1</v>
      </c>
      <c r="X79" s="40" t="b">
        <f t="shared" si="18"/>
        <v>1</v>
      </c>
      <c r="Y79" s="40" t="b">
        <f t="shared" si="19"/>
        <v>1</v>
      </c>
      <c r="Z79" s="40" t="b">
        <f t="shared" si="20"/>
        <v>1</v>
      </c>
      <c r="AA79" s="40" t="b">
        <f t="shared" si="21"/>
        <v>1</v>
      </c>
      <c r="AB79" s="40" t="b">
        <f t="shared" si="22"/>
        <v>1</v>
      </c>
    </row>
    <row r="80" spans="1:30" s="5" customFormat="1" x14ac:dyDescent="0.3">
      <c r="A80" s="5">
        <f t="shared" si="23"/>
        <v>79</v>
      </c>
      <c r="B80" s="378" t="s">
        <v>145</v>
      </c>
      <c r="C80" s="281" t="s">
        <v>1304</v>
      </c>
      <c r="D80" s="307" t="s">
        <v>950</v>
      </c>
      <c r="E80" s="280" t="s">
        <v>968</v>
      </c>
      <c r="F80" s="3" t="s">
        <v>23</v>
      </c>
      <c r="G80" s="91">
        <v>31</v>
      </c>
      <c r="H80" s="91">
        <v>39</v>
      </c>
      <c r="I80" s="91">
        <v>34</v>
      </c>
      <c r="J80" s="91">
        <v>33</v>
      </c>
      <c r="K80" s="1">
        <f t="shared" si="12"/>
        <v>34.25</v>
      </c>
      <c r="L80" s="1">
        <f t="shared" si="13"/>
        <v>68.5</v>
      </c>
      <c r="M80" s="91">
        <v>75</v>
      </c>
      <c r="N80" s="91">
        <v>69</v>
      </c>
      <c r="O80" s="5">
        <v>76</v>
      </c>
      <c r="P80" s="7">
        <v>80</v>
      </c>
      <c r="Q80" s="6">
        <f t="shared" si="14"/>
        <v>75</v>
      </c>
      <c r="R80" s="7">
        <v>40</v>
      </c>
      <c r="S80" s="94">
        <v>37</v>
      </c>
      <c r="T80" s="7">
        <v>33</v>
      </c>
      <c r="U80" s="6">
        <f t="shared" si="15"/>
        <v>253.5</v>
      </c>
      <c r="V80" s="11" t="b">
        <f t="shared" si="16"/>
        <v>1</v>
      </c>
      <c r="W80" s="11" t="b">
        <f t="shared" si="17"/>
        <v>1</v>
      </c>
      <c r="X80" s="40" t="b">
        <f t="shared" si="18"/>
        <v>1</v>
      </c>
      <c r="Y80" s="40" t="b">
        <f t="shared" si="19"/>
        <v>1</v>
      </c>
      <c r="Z80" s="40" t="b">
        <f t="shared" si="20"/>
        <v>0</v>
      </c>
      <c r="AA80" s="40" t="b">
        <f t="shared" si="21"/>
        <v>1</v>
      </c>
      <c r="AB80" s="40" t="b">
        <f t="shared" si="22"/>
        <v>0</v>
      </c>
      <c r="AC80" s="91"/>
      <c r="AD80" s="91"/>
    </row>
    <row r="81" spans="1:30" s="5" customFormat="1" x14ac:dyDescent="0.3">
      <c r="A81" s="5">
        <f t="shared" si="23"/>
        <v>80</v>
      </c>
      <c r="B81" s="378" t="s">
        <v>581</v>
      </c>
      <c r="C81" s="281" t="s">
        <v>159</v>
      </c>
      <c r="D81" s="307" t="s">
        <v>573</v>
      </c>
      <c r="E81" s="280" t="s">
        <v>580</v>
      </c>
      <c r="F81" s="3" t="s">
        <v>24</v>
      </c>
      <c r="G81" s="91">
        <v>35</v>
      </c>
      <c r="H81" s="91">
        <v>34</v>
      </c>
      <c r="I81" s="91">
        <v>37</v>
      </c>
      <c r="J81" s="91">
        <v>40</v>
      </c>
      <c r="K81" s="1">
        <f t="shared" si="12"/>
        <v>36.5</v>
      </c>
      <c r="L81" s="1">
        <f t="shared" si="13"/>
        <v>73</v>
      </c>
      <c r="M81" s="91">
        <v>55</v>
      </c>
      <c r="N81" s="91">
        <v>71</v>
      </c>
      <c r="O81" s="5">
        <v>69</v>
      </c>
      <c r="P81" s="7">
        <v>80</v>
      </c>
      <c r="Q81" s="6">
        <f t="shared" si="14"/>
        <v>68.75</v>
      </c>
      <c r="R81" s="7">
        <v>30</v>
      </c>
      <c r="S81" s="94">
        <v>39</v>
      </c>
      <c r="T81" s="5">
        <v>42</v>
      </c>
      <c r="U81" s="6">
        <f t="shared" si="15"/>
        <v>252.75</v>
      </c>
      <c r="V81" s="11" t="b">
        <f t="shared" si="16"/>
        <v>1</v>
      </c>
      <c r="W81" s="11" t="b">
        <f t="shared" si="17"/>
        <v>1</v>
      </c>
      <c r="X81" s="40" t="b">
        <f t="shared" si="18"/>
        <v>0</v>
      </c>
      <c r="Y81" s="40" t="b">
        <f t="shared" si="19"/>
        <v>1</v>
      </c>
      <c r="Z81" s="40" t="b">
        <f t="shared" si="20"/>
        <v>1</v>
      </c>
      <c r="AA81" s="40" t="b">
        <f t="shared" si="21"/>
        <v>1</v>
      </c>
      <c r="AB81" s="40" t="b">
        <f t="shared" si="22"/>
        <v>0</v>
      </c>
      <c r="AC81" s="91"/>
      <c r="AD81" s="91"/>
    </row>
    <row r="82" spans="1:30" s="5" customFormat="1" x14ac:dyDescent="0.3">
      <c r="A82" s="5">
        <f t="shared" si="23"/>
        <v>81</v>
      </c>
      <c r="B82" s="378" t="s">
        <v>357</v>
      </c>
      <c r="C82" s="281" t="s">
        <v>1141</v>
      </c>
      <c r="D82" s="307" t="s">
        <v>323</v>
      </c>
      <c r="E82" s="280" t="s">
        <v>356</v>
      </c>
      <c r="F82" s="306" t="s">
        <v>14</v>
      </c>
      <c r="G82" s="91">
        <v>32</v>
      </c>
      <c r="H82" s="91">
        <v>37</v>
      </c>
      <c r="I82" s="91">
        <v>28</v>
      </c>
      <c r="J82" s="91">
        <v>39</v>
      </c>
      <c r="K82" s="1">
        <f t="shared" si="12"/>
        <v>34</v>
      </c>
      <c r="L82" s="1">
        <f t="shared" si="13"/>
        <v>68</v>
      </c>
      <c r="M82" s="91">
        <v>78</v>
      </c>
      <c r="N82" s="91">
        <v>79</v>
      </c>
      <c r="O82" s="5">
        <v>78</v>
      </c>
      <c r="P82" s="7">
        <v>79</v>
      </c>
      <c r="Q82" s="6">
        <f t="shared" si="14"/>
        <v>78.5</v>
      </c>
      <c r="R82" s="7">
        <v>40</v>
      </c>
      <c r="S82" s="94">
        <v>27</v>
      </c>
      <c r="T82" s="5">
        <v>39</v>
      </c>
      <c r="U82" s="6">
        <f t="shared" si="15"/>
        <v>252.5</v>
      </c>
      <c r="V82" s="11" t="b">
        <f t="shared" si="16"/>
        <v>1</v>
      </c>
      <c r="W82" s="11" t="b">
        <f t="shared" si="17"/>
        <v>1</v>
      </c>
      <c r="X82" s="40" t="b">
        <f t="shared" si="18"/>
        <v>1</v>
      </c>
      <c r="Y82" s="40" t="b">
        <f t="shared" si="19"/>
        <v>0</v>
      </c>
      <c r="Z82" s="40" t="b">
        <f t="shared" si="20"/>
        <v>1</v>
      </c>
      <c r="AA82" s="40" t="b">
        <f t="shared" si="21"/>
        <v>1</v>
      </c>
      <c r="AB82" s="40" t="b">
        <f t="shared" si="22"/>
        <v>0</v>
      </c>
      <c r="AC82" s="91"/>
      <c r="AD82" s="91"/>
    </row>
    <row r="83" spans="1:30" s="5" customFormat="1" x14ac:dyDescent="0.3">
      <c r="A83" s="5">
        <f t="shared" si="23"/>
        <v>82</v>
      </c>
      <c r="B83" s="378" t="s">
        <v>132</v>
      </c>
      <c r="C83" s="281" t="s">
        <v>92</v>
      </c>
      <c r="D83" s="307" t="s">
        <v>84</v>
      </c>
      <c r="E83" s="280" t="s">
        <v>760</v>
      </c>
      <c r="F83" s="3" t="s">
        <v>19</v>
      </c>
      <c r="G83" s="91">
        <v>37</v>
      </c>
      <c r="H83" s="91">
        <v>33</v>
      </c>
      <c r="I83" s="91">
        <v>38</v>
      </c>
      <c r="J83" s="91">
        <v>38</v>
      </c>
      <c r="K83" s="1">
        <f t="shared" si="12"/>
        <v>36.5</v>
      </c>
      <c r="L83" s="1">
        <f t="shared" si="13"/>
        <v>73</v>
      </c>
      <c r="M83" s="91">
        <v>68</v>
      </c>
      <c r="N83" s="91">
        <v>61</v>
      </c>
      <c r="O83" s="5">
        <v>73</v>
      </c>
      <c r="P83" s="7">
        <v>80</v>
      </c>
      <c r="Q83" s="6">
        <f t="shared" si="14"/>
        <v>70.5</v>
      </c>
      <c r="R83" s="7">
        <v>30</v>
      </c>
      <c r="S83" s="94">
        <v>42</v>
      </c>
      <c r="T83" s="5">
        <v>37</v>
      </c>
      <c r="U83" s="6">
        <f t="shared" si="15"/>
        <v>252.5</v>
      </c>
      <c r="V83" s="11" t="b">
        <f t="shared" si="16"/>
        <v>1</v>
      </c>
      <c r="W83" s="11" t="b">
        <f t="shared" si="17"/>
        <v>1</v>
      </c>
      <c r="X83" s="40" t="b">
        <f t="shared" si="18"/>
        <v>0</v>
      </c>
      <c r="Y83" s="40" t="b">
        <f t="shared" si="19"/>
        <v>1</v>
      </c>
      <c r="Z83" s="40" t="b">
        <f t="shared" si="20"/>
        <v>1</v>
      </c>
      <c r="AA83" s="40" t="b">
        <f t="shared" si="21"/>
        <v>1</v>
      </c>
      <c r="AB83" s="40" t="b">
        <f t="shared" si="22"/>
        <v>0</v>
      </c>
      <c r="AC83" s="91"/>
      <c r="AD83" s="91"/>
    </row>
    <row r="84" spans="1:30" s="5" customFormat="1" x14ac:dyDescent="0.3">
      <c r="A84" s="5">
        <f t="shared" si="23"/>
        <v>83</v>
      </c>
      <c r="B84" s="378" t="s">
        <v>958</v>
      </c>
      <c r="C84" s="281" t="s">
        <v>1300</v>
      </c>
      <c r="D84" s="307" t="s">
        <v>950</v>
      </c>
      <c r="E84" s="280" t="s">
        <v>957</v>
      </c>
      <c r="F84" s="3" t="s">
        <v>23</v>
      </c>
      <c r="G84" s="91">
        <v>39</v>
      </c>
      <c r="H84" s="91">
        <v>39</v>
      </c>
      <c r="I84" s="91">
        <v>36</v>
      </c>
      <c r="J84" s="91">
        <v>28</v>
      </c>
      <c r="K84" s="1">
        <f t="shared" si="12"/>
        <v>35.5</v>
      </c>
      <c r="L84" s="1">
        <f t="shared" si="13"/>
        <v>71</v>
      </c>
      <c r="M84" s="91">
        <v>78</v>
      </c>
      <c r="N84" s="91">
        <v>72</v>
      </c>
      <c r="O84" s="5">
        <v>72</v>
      </c>
      <c r="P84" s="7">
        <v>80</v>
      </c>
      <c r="Q84" s="6">
        <f t="shared" si="14"/>
        <v>75.5</v>
      </c>
      <c r="R84" s="7">
        <v>20</v>
      </c>
      <c r="S84" s="94">
        <v>43</v>
      </c>
      <c r="T84" s="7">
        <v>43</v>
      </c>
      <c r="U84" s="6">
        <f t="shared" si="15"/>
        <v>252.5</v>
      </c>
      <c r="V84" s="11" t="b">
        <f t="shared" si="16"/>
        <v>1</v>
      </c>
      <c r="W84" s="11" t="b">
        <f t="shared" si="17"/>
        <v>1</v>
      </c>
      <c r="X84" s="40" t="b">
        <f t="shared" si="18"/>
        <v>0</v>
      </c>
      <c r="Y84" s="40" t="b">
        <f t="shared" si="19"/>
        <v>1</v>
      </c>
      <c r="Z84" s="40" t="b">
        <f t="shared" si="20"/>
        <v>1</v>
      </c>
      <c r="AA84" s="40" t="b">
        <f t="shared" si="21"/>
        <v>1</v>
      </c>
      <c r="AB84" s="40" t="b">
        <f t="shared" si="22"/>
        <v>0</v>
      </c>
      <c r="AC84" s="91"/>
      <c r="AD84" s="91"/>
    </row>
    <row r="85" spans="1:30" s="5" customFormat="1" x14ac:dyDescent="0.3">
      <c r="A85" s="5">
        <f t="shared" si="23"/>
        <v>84</v>
      </c>
      <c r="B85" s="378" t="s">
        <v>489</v>
      </c>
      <c r="C85" s="281" t="s">
        <v>1185</v>
      </c>
      <c r="D85" s="307" t="s">
        <v>469</v>
      </c>
      <c r="E85" s="280" t="s">
        <v>488</v>
      </c>
      <c r="F85" s="306" t="s">
        <v>14</v>
      </c>
      <c r="G85" s="91">
        <v>35</v>
      </c>
      <c r="H85" s="91">
        <v>38</v>
      </c>
      <c r="I85" s="91">
        <v>23</v>
      </c>
      <c r="J85" s="91">
        <v>39</v>
      </c>
      <c r="K85" s="1">
        <f t="shared" si="12"/>
        <v>33.75</v>
      </c>
      <c r="L85" s="1">
        <f t="shared" si="13"/>
        <v>67.5</v>
      </c>
      <c r="M85" s="91">
        <v>71</v>
      </c>
      <c r="N85" s="91">
        <v>60</v>
      </c>
      <c r="O85" s="5">
        <v>76</v>
      </c>
      <c r="P85" s="7">
        <v>80</v>
      </c>
      <c r="Q85" s="6">
        <f t="shared" si="14"/>
        <v>71.75</v>
      </c>
      <c r="R85" s="7">
        <v>30</v>
      </c>
      <c r="S85" s="94">
        <v>42</v>
      </c>
      <c r="T85" s="5">
        <v>41</v>
      </c>
      <c r="U85" s="6">
        <f t="shared" si="15"/>
        <v>252.25</v>
      </c>
      <c r="V85" s="11" t="b">
        <f t="shared" si="16"/>
        <v>1</v>
      </c>
      <c r="W85" s="11" t="b">
        <f t="shared" si="17"/>
        <v>1</v>
      </c>
      <c r="X85" s="40" t="b">
        <f t="shared" si="18"/>
        <v>0</v>
      </c>
      <c r="Y85" s="40" t="b">
        <f t="shared" si="19"/>
        <v>1</v>
      </c>
      <c r="Z85" s="40" t="b">
        <f t="shared" si="20"/>
        <v>1</v>
      </c>
      <c r="AA85" s="40" t="b">
        <f t="shared" si="21"/>
        <v>1</v>
      </c>
      <c r="AB85" s="40" t="b">
        <f t="shared" si="22"/>
        <v>0</v>
      </c>
      <c r="AC85" s="91"/>
      <c r="AD85" s="91"/>
    </row>
    <row r="86" spans="1:30" s="5" customFormat="1" x14ac:dyDescent="0.3">
      <c r="A86" s="5">
        <f t="shared" si="23"/>
        <v>85</v>
      </c>
      <c r="B86" s="378" t="s">
        <v>982</v>
      </c>
      <c r="C86" s="281" t="s">
        <v>765</v>
      </c>
      <c r="D86" s="307" t="s">
        <v>950</v>
      </c>
      <c r="E86" s="280" t="s">
        <v>981</v>
      </c>
      <c r="F86" s="3" t="s">
        <v>19</v>
      </c>
      <c r="G86" s="91">
        <v>38</v>
      </c>
      <c r="H86" s="91">
        <v>35</v>
      </c>
      <c r="I86" s="91">
        <v>37</v>
      </c>
      <c r="J86" s="91">
        <v>38</v>
      </c>
      <c r="K86" s="1">
        <f t="shared" si="12"/>
        <v>37</v>
      </c>
      <c r="L86" s="1">
        <f t="shared" si="13"/>
        <v>74</v>
      </c>
      <c r="M86" s="91">
        <v>72</v>
      </c>
      <c r="N86" s="91">
        <v>71</v>
      </c>
      <c r="O86" s="5">
        <v>73</v>
      </c>
      <c r="P86" s="7">
        <v>80</v>
      </c>
      <c r="Q86" s="6">
        <f t="shared" si="14"/>
        <v>74</v>
      </c>
      <c r="R86" s="7">
        <v>20</v>
      </c>
      <c r="S86" s="94">
        <v>43</v>
      </c>
      <c r="T86" s="5">
        <v>41</v>
      </c>
      <c r="U86" s="6">
        <f t="shared" si="15"/>
        <v>252</v>
      </c>
      <c r="V86" s="11" t="b">
        <f t="shared" si="16"/>
        <v>1</v>
      </c>
      <c r="W86" s="11" t="b">
        <f t="shared" si="17"/>
        <v>1</v>
      </c>
      <c r="X86" s="40" t="b">
        <f t="shared" si="18"/>
        <v>0</v>
      </c>
      <c r="Y86" s="40" t="b">
        <f t="shared" si="19"/>
        <v>1</v>
      </c>
      <c r="Z86" s="40" t="b">
        <f t="shared" si="20"/>
        <v>1</v>
      </c>
      <c r="AA86" s="40" t="b">
        <f t="shared" si="21"/>
        <v>1</v>
      </c>
      <c r="AB86" s="40" t="b">
        <f t="shared" si="22"/>
        <v>0</v>
      </c>
      <c r="AC86" s="91"/>
      <c r="AD86" s="91"/>
    </row>
    <row r="87" spans="1:30" s="5" customFormat="1" x14ac:dyDescent="0.3">
      <c r="A87" s="5">
        <f t="shared" si="23"/>
        <v>86</v>
      </c>
      <c r="B87" s="378" t="s">
        <v>694</v>
      </c>
      <c r="C87" s="281" t="s">
        <v>1240</v>
      </c>
      <c r="D87" s="307" t="s">
        <v>690</v>
      </c>
      <c r="E87" s="280" t="s">
        <v>693</v>
      </c>
      <c r="F87" s="3" t="s">
        <v>0</v>
      </c>
      <c r="G87" s="91">
        <v>38</v>
      </c>
      <c r="H87" s="91">
        <v>35</v>
      </c>
      <c r="I87" s="91">
        <v>36</v>
      </c>
      <c r="J87" s="91">
        <v>34</v>
      </c>
      <c r="K87" s="1">
        <f t="shared" si="12"/>
        <v>35.75</v>
      </c>
      <c r="L87" s="1">
        <f t="shared" si="13"/>
        <v>71.5</v>
      </c>
      <c r="M87" s="91">
        <v>73</v>
      </c>
      <c r="N87" s="91">
        <v>64</v>
      </c>
      <c r="O87" s="5">
        <v>76</v>
      </c>
      <c r="P87" s="7">
        <v>80</v>
      </c>
      <c r="Q87" s="6">
        <f t="shared" si="14"/>
        <v>73.25</v>
      </c>
      <c r="R87" s="7">
        <v>40</v>
      </c>
      <c r="S87" s="94">
        <v>33</v>
      </c>
      <c r="T87" s="5">
        <v>34</v>
      </c>
      <c r="U87" s="6">
        <f t="shared" si="15"/>
        <v>251.75</v>
      </c>
      <c r="V87" s="11" t="b">
        <f t="shared" si="16"/>
        <v>1</v>
      </c>
      <c r="W87" s="11" t="b">
        <f t="shared" si="17"/>
        <v>1</v>
      </c>
      <c r="X87" s="40" t="b">
        <f t="shared" si="18"/>
        <v>1</v>
      </c>
      <c r="Y87" s="40" t="b">
        <f t="shared" si="19"/>
        <v>1</v>
      </c>
      <c r="Z87" s="40" t="b">
        <f t="shared" si="20"/>
        <v>0</v>
      </c>
      <c r="AA87" s="40" t="b">
        <f t="shared" si="21"/>
        <v>1</v>
      </c>
      <c r="AB87" s="40" t="b">
        <f t="shared" si="22"/>
        <v>0</v>
      </c>
      <c r="AC87" s="91"/>
      <c r="AD87" s="91"/>
    </row>
    <row r="88" spans="1:30" s="5" customFormat="1" x14ac:dyDescent="0.3">
      <c r="A88" s="5">
        <f t="shared" si="23"/>
        <v>87</v>
      </c>
      <c r="B88" s="378" t="s">
        <v>355</v>
      </c>
      <c r="C88" s="281" t="s">
        <v>1140</v>
      </c>
      <c r="D88" s="307" t="s">
        <v>323</v>
      </c>
      <c r="E88" s="280" t="s">
        <v>354</v>
      </c>
      <c r="F88" s="3" t="s">
        <v>17</v>
      </c>
      <c r="G88" s="91">
        <v>38</v>
      </c>
      <c r="H88" s="91">
        <v>33</v>
      </c>
      <c r="I88" s="91">
        <v>38</v>
      </c>
      <c r="J88" s="91">
        <v>30</v>
      </c>
      <c r="K88" s="1">
        <f t="shared" si="12"/>
        <v>34.75</v>
      </c>
      <c r="L88" s="1">
        <f t="shared" si="13"/>
        <v>69.5</v>
      </c>
      <c r="M88" s="91">
        <v>50</v>
      </c>
      <c r="N88" s="91">
        <v>63</v>
      </c>
      <c r="O88" s="5">
        <v>67</v>
      </c>
      <c r="P88" s="7">
        <v>80</v>
      </c>
      <c r="Q88" s="6">
        <f t="shared" si="14"/>
        <v>65</v>
      </c>
      <c r="R88" s="7">
        <v>40</v>
      </c>
      <c r="S88" s="94">
        <v>34</v>
      </c>
      <c r="T88" s="7">
        <v>43</v>
      </c>
      <c r="U88" s="6">
        <f t="shared" si="15"/>
        <v>251.5</v>
      </c>
      <c r="V88" s="11" t="b">
        <f t="shared" si="16"/>
        <v>1</v>
      </c>
      <c r="W88" s="11" t="b">
        <f t="shared" si="17"/>
        <v>1</v>
      </c>
      <c r="X88" s="40" t="b">
        <f t="shared" si="18"/>
        <v>1</v>
      </c>
      <c r="Y88" s="40" t="b">
        <f t="shared" si="19"/>
        <v>1</v>
      </c>
      <c r="Z88" s="40" t="b">
        <f t="shared" si="20"/>
        <v>1</v>
      </c>
      <c r="AA88" s="40" t="b">
        <f t="shared" si="21"/>
        <v>1</v>
      </c>
      <c r="AB88" s="40" t="b">
        <f t="shared" si="22"/>
        <v>1</v>
      </c>
      <c r="AC88" s="91"/>
      <c r="AD88" s="91"/>
    </row>
    <row r="89" spans="1:30" s="5" customFormat="1" x14ac:dyDescent="0.3">
      <c r="A89" s="5">
        <f t="shared" si="23"/>
        <v>88</v>
      </c>
      <c r="B89" s="378" t="s">
        <v>725</v>
      </c>
      <c r="C89" s="281" t="s">
        <v>1252</v>
      </c>
      <c r="D89" s="307" t="s">
        <v>719</v>
      </c>
      <c r="E89" s="280" t="s">
        <v>724</v>
      </c>
      <c r="F89" s="3" t="s">
        <v>23</v>
      </c>
      <c r="G89" s="91">
        <v>40</v>
      </c>
      <c r="H89" s="91">
        <v>37</v>
      </c>
      <c r="I89" s="91">
        <v>30</v>
      </c>
      <c r="J89" s="91">
        <v>36</v>
      </c>
      <c r="K89" s="1">
        <f t="shared" si="12"/>
        <v>35.75</v>
      </c>
      <c r="L89" s="1">
        <f t="shared" si="13"/>
        <v>71.5</v>
      </c>
      <c r="M89" s="91">
        <v>42</v>
      </c>
      <c r="N89" s="91">
        <v>65</v>
      </c>
      <c r="O89" s="5">
        <v>65</v>
      </c>
      <c r="P89" s="7">
        <v>80</v>
      </c>
      <c r="Q89" s="6">
        <f t="shared" si="14"/>
        <v>63</v>
      </c>
      <c r="R89" s="7">
        <v>40</v>
      </c>
      <c r="S89" s="94">
        <v>39</v>
      </c>
      <c r="T89" s="7">
        <v>38</v>
      </c>
      <c r="U89" s="6">
        <f t="shared" si="15"/>
        <v>251.5</v>
      </c>
      <c r="V89" s="11" t="b">
        <f t="shared" si="16"/>
        <v>1</v>
      </c>
      <c r="W89" s="11" t="b">
        <f t="shared" si="17"/>
        <v>1</v>
      </c>
      <c r="X89" s="40" t="b">
        <f t="shared" si="18"/>
        <v>1</v>
      </c>
      <c r="Y89" s="40" t="b">
        <f t="shared" si="19"/>
        <v>1</v>
      </c>
      <c r="Z89" s="40" t="b">
        <f t="shared" si="20"/>
        <v>1</v>
      </c>
      <c r="AA89" s="40" t="b">
        <f t="shared" si="21"/>
        <v>1</v>
      </c>
      <c r="AB89" s="40" t="b">
        <f t="shared" si="22"/>
        <v>1</v>
      </c>
      <c r="AC89" s="91"/>
      <c r="AD89" s="91"/>
    </row>
    <row r="90" spans="1:30" s="5" customFormat="1" x14ac:dyDescent="0.3">
      <c r="A90" s="5">
        <f t="shared" si="23"/>
        <v>89</v>
      </c>
      <c r="B90" s="378" t="s">
        <v>698</v>
      </c>
      <c r="C90" s="281" t="s">
        <v>204</v>
      </c>
      <c r="D90" s="307" t="s">
        <v>690</v>
      </c>
      <c r="E90" s="280" t="s">
        <v>697</v>
      </c>
      <c r="F90" s="3" t="s">
        <v>18</v>
      </c>
      <c r="G90" s="91">
        <v>38</v>
      </c>
      <c r="H90" s="91">
        <v>24</v>
      </c>
      <c r="I90" s="91">
        <v>36</v>
      </c>
      <c r="J90" s="91">
        <v>38</v>
      </c>
      <c r="K90" s="1">
        <f t="shared" si="12"/>
        <v>34</v>
      </c>
      <c r="L90" s="1">
        <f t="shared" si="13"/>
        <v>68</v>
      </c>
      <c r="M90" s="91">
        <v>72</v>
      </c>
      <c r="N90" s="91">
        <v>80</v>
      </c>
      <c r="O90" s="5">
        <v>73</v>
      </c>
      <c r="P90" s="7">
        <v>76</v>
      </c>
      <c r="Q90" s="6">
        <f t="shared" si="14"/>
        <v>75.25</v>
      </c>
      <c r="R90" s="7">
        <v>30</v>
      </c>
      <c r="S90" s="94">
        <v>39</v>
      </c>
      <c r="T90" s="5">
        <v>39</v>
      </c>
      <c r="U90" s="6">
        <f t="shared" si="15"/>
        <v>251.25</v>
      </c>
      <c r="V90" s="11" t="b">
        <f t="shared" si="16"/>
        <v>1</v>
      </c>
      <c r="W90" s="11" t="b">
        <f t="shared" si="17"/>
        <v>1</v>
      </c>
      <c r="X90" s="40" t="b">
        <f t="shared" si="18"/>
        <v>0</v>
      </c>
      <c r="Y90" s="40" t="b">
        <f t="shared" si="19"/>
        <v>1</v>
      </c>
      <c r="Z90" s="40" t="b">
        <f t="shared" si="20"/>
        <v>1</v>
      </c>
      <c r="AA90" s="40" t="b">
        <f t="shared" si="21"/>
        <v>1</v>
      </c>
      <c r="AB90" s="40" t="b">
        <f t="shared" si="22"/>
        <v>0</v>
      </c>
      <c r="AC90" s="91"/>
      <c r="AD90" s="91"/>
    </row>
    <row r="91" spans="1:30" s="5" customFormat="1" x14ac:dyDescent="0.3">
      <c r="A91" s="5">
        <f t="shared" si="23"/>
        <v>90</v>
      </c>
      <c r="B91" s="378" t="s">
        <v>297</v>
      </c>
      <c r="C91" s="281" t="s">
        <v>1119</v>
      </c>
      <c r="D91" s="307" t="s">
        <v>291</v>
      </c>
      <c r="E91" s="280" t="s">
        <v>296</v>
      </c>
      <c r="F91" s="306" t="s">
        <v>14</v>
      </c>
      <c r="G91" s="91">
        <v>29</v>
      </c>
      <c r="H91" s="91">
        <v>33</v>
      </c>
      <c r="I91" s="91">
        <v>30</v>
      </c>
      <c r="J91" s="91">
        <v>39</v>
      </c>
      <c r="K91" s="1">
        <f t="shared" si="12"/>
        <v>32.75</v>
      </c>
      <c r="L91" s="1">
        <f t="shared" si="13"/>
        <v>65.5</v>
      </c>
      <c r="M91" s="91">
        <v>63</v>
      </c>
      <c r="N91" s="91">
        <v>76</v>
      </c>
      <c r="O91" s="5">
        <v>72</v>
      </c>
      <c r="P91" s="7">
        <v>79</v>
      </c>
      <c r="Q91" s="6">
        <f t="shared" si="14"/>
        <v>72.5</v>
      </c>
      <c r="R91" s="7">
        <v>40</v>
      </c>
      <c r="S91" s="94">
        <v>36</v>
      </c>
      <c r="T91" s="5">
        <v>37</v>
      </c>
      <c r="U91" s="6">
        <f t="shared" si="15"/>
        <v>251</v>
      </c>
      <c r="V91" s="11" t="b">
        <f t="shared" si="16"/>
        <v>1</v>
      </c>
      <c r="W91" s="11" t="b">
        <f t="shared" si="17"/>
        <v>1</v>
      </c>
      <c r="X91" s="40" t="b">
        <f t="shared" si="18"/>
        <v>1</v>
      </c>
      <c r="Y91" s="40" t="b">
        <f t="shared" si="19"/>
        <v>1</v>
      </c>
      <c r="Z91" s="40" t="b">
        <f t="shared" si="20"/>
        <v>1</v>
      </c>
      <c r="AA91" s="40" t="b">
        <f t="shared" si="21"/>
        <v>1</v>
      </c>
      <c r="AB91" s="40" t="b">
        <f t="shared" si="22"/>
        <v>1</v>
      </c>
      <c r="AC91" s="91"/>
      <c r="AD91" s="91"/>
    </row>
    <row r="92" spans="1:30" s="5" customFormat="1" x14ac:dyDescent="0.3">
      <c r="A92" s="5">
        <f t="shared" si="23"/>
        <v>91</v>
      </c>
      <c r="B92" s="378" t="s">
        <v>544</v>
      </c>
      <c r="C92" s="281" t="s">
        <v>1205</v>
      </c>
      <c r="D92" s="307" t="s">
        <v>516</v>
      </c>
      <c r="E92" s="280" t="s">
        <v>543</v>
      </c>
      <c r="F92" s="3" t="s">
        <v>17</v>
      </c>
      <c r="G92" s="91">
        <v>37</v>
      </c>
      <c r="H92" s="91">
        <v>31</v>
      </c>
      <c r="I92" s="91">
        <v>38</v>
      </c>
      <c r="J92" s="91">
        <v>30</v>
      </c>
      <c r="K92" s="1">
        <f t="shared" si="12"/>
        <v>34</v>
      </c>
      <c r="L92" s="1">
        <f t="shared" si="13"/>
        <v>68</v>
      </c>
      <c r="M92" s="91">
        <v>59</v>
      </c>
      <c r="N92" s="91">
        <v>65</v>
      </c>
      <c r="O92" s="5">
        <v>72</v>
      </c>
      <c r="P92" s="7">
        <v>80</v>
      </c>
      <c r="Q92" s="6">
        <f t="shared" si="14"/>
        <v>69</v>
      </c>
      <c r="R92" s="7">
        <v>40</v>
      </c>
      <c r="S92" s="94">
        <v>31</v>
      </c>
      <c r="T92" s="7">
        <v>43</v>
      </c>
      <c r="U92" s="6">
        <f t="shared" si="15"/>
        <v>251</v>
      </c>
      <c r="V92" s="11" t="b">
        <f t="shared" si="16"/>
        <v>1</v>
      </c>
      <c r="W92" s="11" t="b">
        <f t="shared" si="17"/>
        <v>1</v>
      </c>
      <c r="X92" s="40" t="b">
        <f t="shared" si="18"/>
        <v>1</v>
      </c>
      <c r="Y92" s="40" t="b">
        <f t="shared" si="19"/>
        <v>1</v>
      </c>
      <c r="Z92" s="40" t="b">
        <f t="shared" si="20"/>
        <v>1</v>
      </c>
      <c r="AA92" s="40" t="b">
        <f t="shared" si="21"/>
        <v>1</v>
      </c>
      <c r="AB92" s="40" t="b">
        <f t="shared" si="22"/>
        <v>1</v>
      </c>
      <c r="AC92" s="91"/>
      <c r="AD92" s="91"/>
    </row>
    <row r="93" spans="1:30" s="5" customFormat="1" x14ac:dyDescent="0.3">
      <c r="A93" s="5">
        <f t="shared" si="23"/>
        <v>92</v>
      </c>
      <c r="B93" s="378" t="s">
        <v>741</v>
      </c>
      <c r="C93" s="281" t="s">
        <v>111</v>
      </c>
      <c r="D93" s="307" t="s">
        <v>84</v>
      </c>
      <c r="E93" s="280" t="s">
        <v>740</v>
      </c>
      <c r="F93" s="3" t="s">
        <v>0</v>
      </c>
      <c r="G93" s="91">
        <v>27</v>
      </c>
      <c r="H93" s="91">
        <v>35</v>
      </c>
      <c r="I93" s="91">
        <v>38</v>
      </c>
      <c r="J93" s="91">
        <v>34</v>
      </c>
      <c r="K93" s="1">
        <f t="shared" si="12"/>
        <v>33.5</v>
      </c>
      <c r="L93" s="1">
        <f t="shared" si="13"/>
        <v>67</v>
      </c>
      <c r="M93" s="91">
        <v>68</v>
      </c>
      <c r="N93" s="91">
        <v>66</v>
      </c>
      <c r="O93" s="91">
        <v>76</v>
      </c>
      <c r="P93" s="7">
        <v>80</v>
      </c>
      <c r="Q93" s="6">
        <f t="shared" si="14"/>
        <v>72.5</v>
      </c>
      <c r="R93" s="7">
        <v>40</v>
      </c>
      <c r="S93" s="94">
        <v>34.5</v>
      </c>
      <c r="T93" s="5">
        <v>37</v>
      </c>
      <c r="U93" s="6">
        <f t="shared" si="15"/>
        <v>251</v>
      </c>
      <c r="V93" s="11" t="b">
        <f t="shared" si="16"/>
        <v>1</v>
      </c>
      <c r="W93" s="11" t="b">
        <f t="shared" si="17"/>
        <v>1</v>
      </c>
      <c r="X93" s="40" t="b">
        <f t="shared" si="18"/>
        <v>1</v>
      </c>
      <c r="Y93" s="40" t="b">
        <f t="shared" si="19"/>
        <v>1</v>
      </c>
      <c r="Z93" s="40" t="b">
        <f t="shared" si="20"/>
        <v>1</v>
      </c>
      <c r="AA93" s="40" t="b">
        <f t="shared" si="21"/>
        <v>1</v>
      </c>
      <c r="AB93" s="40" t="b">
        <f t="shared" si="22"/>
        <v>1</v>
      </c>
      <c r="AC93" s="91"/>
      <c r="AD93" s="91"/>
    </row>
    <row r="94" spans="1:30" s="5" customFormat="1" x14ac:dyDescent="0.3">
      <c r="A94" s="5">
        <f t="shared" si="23"/>
        <v>93</v>
      </c>
      <c r="B94" s="378" t="s">
        <v>203</v>
      </c>
      <c r="C94" s="281" t="s">
        <v>1108</v>
      </c>
      <c r="D94" s="307" t="s">
        <v>246</v>
      </c>
      <c r="E94" s="280" t="s">
        <v>282</v>
      </c>
      <c r="F94" s="3" t="s">
        <v>18</v>
      </c>
      <c r="G94" s="91">
        <v>38</v>
      </c>
      <c r="H94" s="91">
        <v>24</v>
      </c>
      <c r="I94" s="91">
        <v>36</v>
      </c>
      <c r="J94" s="91">
        <v>36</v>
      </c>
      <c r="K94" s="1">
        <f t="shared" si="12"/>
        <v>33.5</v>
      </c>
      <c r="L94" s="1">
        <f t="shared" si="13"/>
        <v>67</v>
      </c>
      <c r="M94" s="91">
        <v>75</v>
      </c>
      <c r="N94" s="91">
        <v>72</v>
      </c>
      <c r="O94" s="5">
        <v>77</v>
      </c>
      <c r="P94" s="7">
        <v>65</v>
      </c>
      <c r="Q94" s="6">
        <f t="shared" si="14"/>
        <v>72.25</v>
      </c>
      <c r="R94" s="7">
        <v>30</v>
      </c>
      <c r="S94" s="94">
        <v>38</v>
      </c>
      <c r="T94" s="5">
        <v>43</v>
      </c>
      <c r="U94" s="6">
        <f t="shared" si="15"/>
        <v>250.25</v>
      </c>
      <c r="V94" s="11" t="b">
        <f t="shared" si="16"/>
        <v>1</v>
      </c>
      <c r="W94" s="11" t="b">
        <f t="shared" si="17"/>
        <v>1</v>
      </c>
      <c r="X94" s="40" t="b">
        <f t="shared" si="18"/>
        <v>0</v>
      </c>
      <c r="Y94" s="40" t="b">
        <f t="shared" si="19"/>
        <v>1</v>
      </c>
      <c r="Z94" s="40" t="b">
        <f t="shared" si="20"/>
        <v>1</v>
      </c>
      <c r="AA94" s="40" t="b">
        <f t="shared" si="21"/>
        <v>1</v>
      </c>
      <c r="AB94" s="40" t="b">
        <f t="shared" si="22"/>
        <v>0</v>
      </c>
      <c r="AC94" s="91"/>
      <c r="AD94" s="91"/>
    </row>
    <row r="95" spans="1:30" s="5" customFormat="1" x14ac:dyDescent="0.3">
      <c r="A95" s="5">
        <f t="shared" si="23"/>
        <v>94</v>
      </c>
      <c r="B95" s="378" t="s">
        <v>603</v>
      </c>
      <c r="C95" s="281" t="s">
        <v>160</v>
      </c>
      <c r="D95" s="307" t="s">
        <v>595</v>
      </c>
      <c r="E95" s="280" t="s">
        <v>602</v>
      </c>
      <c r="F95" s="3" t="s">
        <v>0</v>
      </c>
      <c r="G95" s="91">
        <v>38</v>
      </c>
      <c r="H95" s="91">
        <v>35</v>
      </c>
      <c r="I95" s="91">
        <v>35</v>
      </c>
      <c r="J95" s="91">
        <v>37</v>
      </c>
      <c r="K95" s="1">
        <f t="shared" si="12"/>
        <v>36.25</v>
      </c>
      <c r="L95" s="1">
        <f t="shared" si="13"/>
        <v>72.5</v>
      </c>
      <c r="M95" s="91">
        <v>55</v>
      </c>
      <c r="N95" s="91">
        <v>67</v>
      </c>
      <c r="O95" s="5">
        <v>74</v>
      </c>
      <c r="P95" s="7">
        <v>75</v>
      </c>
      <c r="Q95" s="6">
        <f t="shared" si="14"/>
        <v>67.75</v>
      </c>
      <c r="R95" s="7">
        <v>40</v>
      </c>
      <c r="S95" s="94">
        <v>31</v>
      </c>
      <c r="T95" s="5">
        <v>39</v>
      </c>
      <c r="U95" s="6">
        <f t="shared" si="15"/>
        <v>250.25</v>
      </c>
      <c r="V95" s="11" t="b">
        <f t="shared" si="16"/>
        <v>1</v>
      </c>
      <c r="W95" s="11" t="b">
        <f t="shared" si="17"/>
        <v>1</v>
      </c>
      <c r="X95" s="40" t="b">
        <f t="shared" si="18"/>
        <v>1</v>
      </c>
      <c r="Y95" s="40" t="b">
        <f t="shared" si="19"/>
        <v>1</v>
      </c>
      <c r="Z95" s="40" t="b">
        <f t="shared" si="20"/>
        <v>1</v>
      </c>
      <c r="AA95" s="40" t="b">
        <f t="shared" si="21"/>
        <v>1</v>
      </c>
      <c r="AB95" s="40" t="b">
        <f t="shared" si="22"/>
        <v>1</v>
      </c>
      <c r="AC95" s="91"/>
      <c r="AD95" s="91"/>
    </row>
    <row r="96" spans="1:30" s="5" customFormat="1" x14ac:dyDescent="0.3">
      <c r="A96" s="5">
        <f t="shared" si="23"/>
        <v>95</v>
      </c>
      <c r="B96" s="378" t="s">
        <v>647</v>
      </c>
      <c r="C96" s="281" t="s">
        <v>1226</v>
      </c>
      <c r="D96" s="307" t="s">
        <v>639</v>
      </c>
      <c r="E96" s="280" t="s">
        <v>646</v>
      </c>
      <c r="F96" s="3" t="s">
        <v>23</v>
      </c>
      <c r="G96" s="91">
        <v>40</v>
      </c>
      <c r="H96" s="91">
        <v>38</v>
      </c>
      <c r="I96" s="91">
        <v>37</v>
      </c>
      <c r="J96" s="91">
        <v>37</v>
      </c>
      <c r="K96" s="1">
        <f t="shared" si="12"/>
        <v>38</v>
      </c>
      <c r="L96" s="1">
        <f t="shared" si="13"/>
        <v>76</v>
      </c>
      <c r="M96" s="91">
        <v>0</v>
      </c>
      <c r="N96" s="91">
        <v>67</v>
      </c>
      <c r="O96" s="5">
        <v>74</v>
      </c>
      <c r="P96" s="7">
        <v>80</v>
      </c>
      <c r="Q96" s="6">
        <f t="shared" si="14"/>
        <v>55.25</v>
      </c>
      <c r="R96" s="7">
        <v>40</v>
      </c>
      <c r="S96" s="94">
        <v>36</v>
      </c>
      <c r="T96" s="7">
        <v>43</v>
      </c>
      <c r="U96" s="6">
        <f t="shared" si="15"/>
        <v>250.25</v>
      </c>
      <c r="V96" s="11" t="b">
        <f t="shared" si="16"/>
        <v>1</v>
      </c>
      <c r="W96" s="11" t="b">
        <f t="shared" si="17"/>
        <v>0</v>
      </c>
      <c r="X96" s="40" t="b">
        <f t="shared" si="18"/>
        <v>1</v>
      </c>
      <c r="Y96" s="40" t="b">
        <f t="shared" si="19"/>
        <v>1</v>
      </c>
      <c r="Z96" s="40" t="b">
        <f t="shared" si="20"/>
        <v>1</v>
      </c>
      <c r="AA96" s="40" t="b">
        <f t="shared" si="21"/>
        <v>1</v>
      </c>
      <c r="AB96" s="40" t="b">
        <f t="shared" si="22"/>
        <v>0</v>
      </c>
      <c r="AC96" s="91"/>
      <c r="AD96" s="91"/>
    </row>
    <row r="97" spans="1:30" s="5" customFormat="1" x14ac:dyDescent="0.3">
      <c r="A97" s="5">
        <f t="shared" si="23"/>
        <v>96</v>
      </c>
      <c r="B97" s="378" t="s">
        <v>437</v>
      </c>
      <c r="C97" s="281" t="s">
        <v>1163</v>
      </c>
      <c r="D97" s="307" t="s">
        <v>376</v>
      </c>
      <c r="E97" s="280" t="s">
        <v>436</v>
      </c>
      <c r="F97" s="3" t="s">
        <v>20</v>
      </c>
      <c r="G97" s="91">
        <v>34</v>
      </c>
      <c r="H97" s="91">
        <v>39</v>
      </c>
      <c r="I97" s="91">
        <v>36</v>
      </c>
      <c r="J97" s="91">
        <v>28</v>
      </c>
      <c r="K97" s="1">
        <f t="shared" si="12"/>
        <v>34.25</v>
      </c>
      <c r="L97" s="1">
        <f t="shared" si="13"/>
        <v>68.5</v>
      </c>
      <c r="M97" s="91">
        <v>51</v>
      </c>
      <c r="N97" s="91">
        <v>61</v>
      </c>
      <c r="O97" s="5">
        <v>71</v>
      </c>
      <c r="P97" s="7">
        <v>79</v>
      </c>
      <c r="Q97" s="6">
        <f t="shared" si="14"/>
        <v>65.5</v>
      </c>
      <c r="R97" s="7">
        <v>40</v>
      </c>
      <c r="S97" s="94">
        <v>41</v>
      </c>
      <c r="T97" s="5">
        <v>35</v>
      </c>
      <c r="U97" s="6">
        <f t="shared" si="15"/>
        <v>250</v>
      </c>
      <c r="V97" s="11" t="b">
        <f t="shared" si="16"/>
        <v>1</v>
      </c>
      <c r="W97" s="11" t="b">
        <f t="shared" si="17"/>
        <v>1</v>
      </c>
      <c r="X97" s="40" t="b">
        <f t="shared" si="18"/>
        <v>1</v>
      </c>
      <c r="Y97" s="40" t="b">
        <f t="shared" si="19"/>
        <v>1</v>
      </c>
      <c r="Z97" s="40" t="b">
        <f t="shared" si="20"/>
        <v>1</v>
      </c>
      <c r="AA97" s="40" t="b">
        <f t="shared" si="21"/>
        <v>1</v>
      </c>
      <c r="AB97" s="40" t="b">
        <f t="shared" si="22"/>
        <v>1</v>
      </c>
      <c r="AC97" s="91"/>
      <c r="AD97" s="91"/>
    </row>
    <row r="98" spans="1:30" s="5" customFormat="1" x14ac:dyDescent="0.3">
      <c r="A98" s="5">
        <f t="shared" si="23"/>
        <v>97</v>
      </c>
      <c r="B98" s="378" t="s">
        <v>807</v>
      </c>
      <c r="C98" s="281" t="s">
        <v>179</v>
      </c>
      <c r="D98" s="307" t="s">
        <v>75</v>
      </c>
      <c r="E98" s="280" t="s">
        <v>806</v>
      </c>
      <c r="F98" s="3" t="s">
        <v>23</v>
      </c>
      <c r="G98" s="91">
        <v>38</v>
      </c>
      <c r="H98" s="91">
        <v>39</v>
      </c>
      <c r="I98" s="91">
        <v>30</v>
      </c>
      <c r="J98" s="91">
        <v>25</v>
      </c>
      <c r="K98" s="1">
        <f t="shared" si="12"/>
        <v>33</v>
      </c>
      <c r="L98" s="1">
        <f t="shared" si="13"/>
        <v>66</v>
      </c>
      <c r="M98" s="91">
        <v>56</v>
      </c>
      <c r="N98" s="91">
        <v>72</v>
      </c>
      <c r="O98" s="5">
        <v>76</v>
      </c>
      <c r="P98" s="7">
        <v>80</v>
      </c>
      <c r="Q98" s="6">
        <f t="shared" si="14"/>
        <v>71</v>
      </c>
      <c r="R98" s="7">
        <v>40</v>
      </c>
      <c r="S98" s="94">
        <v>35</v>
      </c>
      <c r="T98" s="7">
        <v>38</v>
      </c>
      <c r="U98" s="6">
        <f t="shared" si="15"/>
        <v>250</v>
      </c>
      <c r="V98" s="11" t="b">
        <f t="shared" si="16"/>
        <v>1</v>
      </c>
      <c r="W98" s="11" t="b">
        <f t="shared" si="17"/>
        <v>1</v>
      </c>
      <c r="X98" s="40" t="b">
        <f t="shared" si="18"/>
        <v>1</v>
      </c>
      <c r="Y98" s="40" t="b">
        <f t="shared" si="19"/>
        <v>1</v>
      </c>
      <c r="Z98" s="40" t="b">
        <f t="shared" si="20"/>
        <v>1</v>
      </c>
      <c r="AA98" s="40" t="b">
        <f t="shared" si="21"/>
        <v>1</v>
      </c>
      <c r="AB98" s="40" t="b">
        <f t="shared" si="22"/>
        <v>1</v>
      </c>
      <c r="AC98" s="91"/>
      <c r="AD98" s="91"/>
    </row>
    <row r="99" spans="1:30" s="5" customFormat="1" x14ac:dyDescent="0.3">
      <c r="A99" s="5">
        <f t="shared" si="23"/>
        <v>98</v>
      </c>
      <c r="B99" s="378" t="s">
        <v>883</v>
      </c>
      <c r="C99" s="281" t="s">
        <v>1283</v>
      </c>
      <c r="D99" s="307" t="s">
        <v>884</v>
      </c>
      <c r="E99" s="280" t="s">
        <v>707</v>
      </c>
      <c r="F99" s="3" t="s">
        <v>22</v>
      </c>
      <c r="G99" s="91">
        <v>37</v>
      </c>
      <c r="H99" s="91">
        <v>31</v>
      </c>
      <c r="I99" s="91">
        <v>28</v>
      </c>
      <c r="J99" s="91">
        <v>34</v>
      </c>
      <c r="K99" s="1">
        <f t="shared" si="12"/>
        <v>32.5</v>
      </c>
      <c r="L99" s="1">
        <f t="shared" si="13"/>
        <v>65</v>
      </c>
      <c r="M99" s="91">
        <v>55</v>
      </c>
      <c r="N99" s="91">
        <v>65</v>
      </c>
      <c r="O99" s="5">
        <v>75</v>
      </c>
      <c r="P99" s="7">
        <v>80</v>
      </c>
      <c r="Q99" s="6">
        <f t="shared" si="14"/>
        <v>68.75</v>
      </c>
      <c r="R99" s="7">
        <v>40</v>
      </c>
      <c r="S99" s="94">
        <v>35</v>
      </c>
      <c r="T99" s="7">
        <v>41</v>
      </c>
      <c r="U99" s="6">
        <f t="shared" si="15"/>
        <v>249.75</v>
      </c>
      <c r="V99" s="11" t="b">
        <f t="shared" si="16"/>
        <v>1</v>
      </c>
      <c r="W99" s="11" t="b">
        <f t="shared" si="17"/>
        <v>1</v>
      </c>
      <c r="X99" s="40" t="b">
        <f t="shared" si="18"/>
        <v>1</v>
      </c>
      <c r="Y99" s="40" t="b">
        <f t="shared" si="19"/>
        <v>1</v>
      </c>
      <c r="Z99" s="40" t="b">
        <f t="shared" si="20"/>
        <v>1</v>
      </c>
      <c r="AA99" s="40" t="b">
        <f t="shared" si="21"/>
        <v>1</v>
      </c>
      <c r="AB99" s="40" t="b">
        <f t="shared" si="22"/>
        <v>1</v>
      </c>
      <c r="AC99" s="91"/>
      <c r="AD99" s="91"/>
    </row>
    <row r="100" spans="1:30" s="5" customFormat="1" x14ac:dyDescent="0.3">
      <c r="A100" s="5">
        <f t="shared" si="23"/>
        <v>99</v>
      </c>
      <c r="B100" s="378" t="s">
        <v>251</v>
      </c>
      <c r="C100" s="281" t="s">
        <v>86</v>
      </c>
      <c r="D100" s="307" t="s">
        <v>246</v>
      </c>
      <c r="E100" s="280" t="s">
        <v>250</v>
      </c>
      <c r="F100" s="3" t="s">
        <v>19</v>
      </c>
      <c r="G100" s="91">
        <v>37</v>
      </c>
      <c r="H100" s="91">
        <v>34</v>
      </c>
      <c r="I100" s="91">
        <v>32</v>
      </c>
      <c r="J100" s="91">
        <v>38</v>
      </c>
      <c r="K100" s="1">
        <f t="shared" si="12"/>
        <v>35.25</v>
      </c>
      <c r="L100" s="1">
        <f t="shared" si="13"/>
        <v>70.5</v>
      </c>
      <c r="M100" s="91">
        <v>50</v>
      </c>
      <c r="N100" s="91">
        <v>56</v>
      </c>
      <c r="O100" s="5">
        <v>72</v>
      </c>
      <c r="P100" s="7">
        <v>76</v>
      </c>
      <c r="Q100" s="6">
        <f t="shared" si="14"/>
        <v>63.5</v>
      </c>
      <c r="R100" s="7">
        <v>40</v>
      </c>
      <c r="S100" s="94">
        <v>35.5</v>
      </c>
      <c r="T100" s="5">
        <v>40</v>
      </c>
      <c r="U100" s="6">
        <f t="shared" si="15"/>
        <v>249.5</v>
      </c>
      <c r="V100" s="11" t="b">
        <f t="shared" si="16"/>
        <v>1</v>
      </c>
      <c r="W100" s="11" t="b">
        <f t="shared" si="17"/>
        <v>1</v>
      </c>
      <c r="X100" s="40" t="b">
        <f t="shared" si="18"/>
        <v>1</v>
      </c>
      <c r="Y100" s="40" t="b">
        <f t="shared" si="19"/>
        <v>1</v>
      </c>
      <c r="Z100" s="40" t="b">
        <f t="shared" si="20"/>
        <v>1</v>
      </c>
      <c r="AA100" s="40" t="b">
        <f t="shared" si="21"/>
        <v>1</v>
      </c>
      <c r="AB100" s="40" t="b">
        <f t="shared" si="22"/>
        <v>1</v>
      </c>
      <c r="AC100" s="91"/>
      <c r="AD100" s="91"/>
    </row>
    <row r="101" spans="1:30" s="5" customFormat="1" x14ac:dyDescent="0.3">
      <c r="A101" s="5">
        <f t="shared" si="23"/>
        <v>100</v>
      </c>
      <c r="B101" s="378" t="s">
        <v>87</v>
      </c>
      <c r="C101" s="281" t="s">
        <v>1154</v>
      </c>
      <c r="D101" s="307" t="s">
        <v>75</v>
      </c>
      <c r="E101" s="280" t="s">
        <v>783</v>
      </c>
      <c r="F101" s="3" t="s">
        <v>19</v>
      </c>
      <c r="G101" s="91">
        <v>35</v>
      </c>
      <c r="H101" s="91">
        <v>38</v>
      </c>
      <c r="I101" s="91">
        <v>35</v>
      </c>
      <c r="J101" s="91">
        <v>37</v>
      </c>
      <c r="K101" s="1">
        <f t="shared" si="12"/>
        <v>36.25</v>
      </c>
      <c r="L101" s="1">
        <f t="shared" si="13"/>
        <v>72.5</v>
      </c>
      <c r="M101" s="91">
        <v>45</v>
      </c>
      <c r="N101" s="91">
        <v>58</v>
      </c>
      <c r="O101" s="5">
        <v>75</v>
      </c>
      <c r="P101" s="7">
        <v>80</v>
      </c>
      <c r="Q101" s="6">
        <f t="shared" si="14"/>
        <v>64.5</v>
      </c>
      <c r="R101" s="7">
        <v>40</v>
      </c>
      <c r="S101" s="94">
        <v>35</v>
      </c>
      <c r="T101" s="5">
        <v>37</v>
      </c>
      <c r="U101" s="6">
        <f t="shared" si="15"/>
        <v>249</v>
      </c>
      <c r="V101" s="11" t="b">
        <f t="shared" si="16"/>
        <v>1</v>
      </c>
      <c r="W101" s="11" t="b">
        <f t="shared" si="17"/>
        <v>1</v>
      </c>
      <c r="X101" s="40" t="b">
        <f t="shared" si="18"/>
        <v>1</v>
      </c>
      <c r="Y101" s="40" t="b">
        <f t="shared" si="19"/>
        <v>1</v>
      </c>
      <c r="Z101" s="40" t="b">
        <f t="shared" si="20"/>
        <v>1</v>
      </c>
      <c r="AA101" s="40" t="b">
        <f t="shared" si="21"/>
        <v>1</v>
      </c>
      <c r="AB101" s="40" t="b">
        <f t="shared" si="22"/>
        <v>1</v>
      </c>
      <c r="AC101" s="91"/>
      <c r="AD101" s="91"/>
    </row>
    <row r="102" spans="1:30" s="5" customFormat="1" x14ac:dyDescent="0.3">
      <c r="A102" s="5">
        <f t="shared" si="23"/>
        <v>101</v>
      </c>
      <c r="B102" s="378" t="s">
        <v>441</v>
      </c>
      <c r="C102" s="281" t="s">
        <v>1165</v>
      </c>
      <c r="D102" s="307" t="s">
        <v>376</v>
      </c>
      <c r="E102" s="280" t="s">
        <v>440</v>
      </c>
      <c r="F102" s="3" t="s">
        <v>0</v>
      </c>
      <c r="G102" s="91">
        <v>39</v>
      </c>
      <c r="H102" s="91">
        <v>29</v>
      </c>
      <c r="I102" s="91">
        <v>37</v>
      </c>
      <c r="J102" s="91">
        <v>37</v>
      </c>
      <c r="K102" s="1">
        <f t="shared" si="12"/>
        <v>35.5</v>
      </c>
      <c r="L102" s="1">
        <f t="shared" si="13"/>
        <v>71</v>
      </c>
      <c r="M102" s="91">
        <v>69</v>
      </c>
      <c r="N102" s="91">
        <v>75</v>
      </c>
      <c r="O102" s="5">
        <v>72</v>
      </c>
      <c r="P102" s="7">
        <v>80</v>
      </c>
      <c r="Q102" s="6">
        <f t="shared" si="14"/>
        <v>74</v>
      </c>
      <c r="R102" s="7">
        <v>40</v>
      </c>
      <c r="S102" s="94">
        <v>21</v>
      </c>
      <c r="T102" s="5">
        <v>43</v>
      </c>
      <c r="U102" s="6">
        <f t="shared" si="15"/>
        <v>249</v>
      </c>
      <c r="V102" s="11" t="b">
        <f t="shared" si="16"/>
        <v>1</v>
      </c>
      <c r="W102" s="11" t="b">
        <f t="shared" si="17"/>
        <v>1</v>
      </c>
      <c r="X102" s="40" t="b">
        <f t="shared" si="18"/>
        <v>1</v>
      </c>
      <c r="Y102" s="40" t="b">
        <f t="shared" si="19"/>
        <v>0</v>
      </c>
      <c r="Z102" s="40" t="b">
        <f t="shared" si="20"/>
        <v>1</v>
      </c>
      <c r="AA102" s="40" t="b">
        <f t="shared" si="21"/>
        <v>1</v>
      </c>
      <c r="AB102" s="40" t="b">
        <f t="shared" si="22"/>
        <v>0</v>
      </c>
      <c r="AC102" s="91"/>
      <c r="AD102" s="91"/>
    </row>
    <row r="103" spans="1:30" s="5" customFormat="1" x14ac:dyDescent="0.3">
      <c r="A103" s="5">
        <f t="shared" si="23"/>
        <v>102</v>
      </c>
      <c r="B103" s="378" t="s">
        <v>662</v>
      </c>
      <c r="C103" s="281" t="s">
        <v>1225</v>
      </c>
      <c r="D103" s="307" t="s">
        <v>663</v>
      </c>
      <c r="E103" s="280" t="s">
        <v>661</v>
      </c>
      <c r="F103" s="306" t="s">
        <v>14</v>
      </c>
      <c r="G103" s="91">
        <v>31</v>
      </c>
      <c r="H103" s="91">
        <v>38</v>
      </c>
      <c r="I103" s="91">
        <v>21</v>
      </c>
      <c r="J103" s="91">
        <v>40</v>
      </c>
      <c r="K103" s="1">
        <f t="shared" si="12"/>
        <v>32.5</v>
      </c>
      <c r="L103" s="1">
        <f t="shared" si="13"/>
        <v>65</v>
      </c>
      <c r="M103" s="91">
        <v>71</v>
      </c>
      <c r="N103" s="91">
        <v>74</v>
      </c>
      <c r="O103" s="5">
        <v>74</v>
      </c>
      <c r="P103" s="7">
        <v>80</v>
      </c>
      <c r="Q103" s="6">
        <f t="shared" si="14"/>
        <v>74.75</v>
      </c>
      <c r="R103" s="7">
        <v>40</v>
      </c>
      <c r="S103" s="94">
        <v>32</v>
      </c>
      <c r="T103" s="5">
        <v>37</v>
      </c>
      <c r="U103" s="6">
        <f t="shared" si="15"/>
        <v>248.75</v>
      </c>
      <c r="V103" s="11" t="b">
        <f t="shared" si="16"/>
        <v>1</v>
      </c>
      <c r="W103" s="11" t="b">
        <f t="shared" si="17"/>
        <v>1</v>
      </c>
      <c r="X103" s="40" t="b">
        <f t="shared" si="18"/>
        <v>1</v>
      </c>
      <c r="Y103" s="40" t="b">
        <f t="shared" si="19"/>
        <v>1</v>
      </c>
      <c r="Z103" s="40" t="b">
        <f t="shared" si="20"/>
        <v>1</v>
      </c>
      <c r="AA103" s="40" t="b">
        <f t="shared" si="21"/>
        <v>1</v>
      </c>
      <c r="AB103" s="40" t="b">
        <f t="shared" si="22"/>
        <v>1</v>
      </c>
      <c r="AC103" s="91"/>
      <c r="AD103" s="91"/>
    </row>
    <row r="104" spans="1:30" s="5" customFormat="1" x14ac:dyDescent="0.3">
      <c r="A104" s="5">
        <f t="shared" si="23"/>
        <v>103</v>
      </c>
      <c r="B104" s="378" t="s">
        <v>1151</v>
      </c>
      <c r="C104" s="281" t="s">
        <v>1152</v>
      </c>
      <c r="D104" s="307" t="s">
        <v>376</v>
      </c>
      <c r="E104" s="280" t="s">
        <v>398</v>
      </c>
      <c r="F104" s="3" t="s">
        <v>19</v>
      </c>
      <c r="G104" s="91">
        <v>34</v>
      </c>
      <c r="H104" s="91">
        <v>32</v>
      </c>
      <c r="I104" s="91">
        <v>37</v>
      </c>
      <c r="J104" s="91">
        <v>38</v>
      </c>
      <c r="K104" s="1">
        <f t="shared" si="12"/>
        <v>35.25</v>
      </c>
      <c r="L104" s="1">
        <f t="shared" si="13"/>
        <v>70.5</v>
      </c>
      <c r="M104" s="91">
        <v>73</v>
      </c>
      <c r="N104" s="91">
        <v>74</v>
      </c>
      <c r="O104" s="5">
        <v>75</v>
      </c>
      <c r="P104" s="7">
        <v>77</v>
      </c>
      <c r="Q104" s="6">
        <f t="shared" si="14"/>
        <v>74.75</v>
      </c>
      <c r="R104" s="7">
        <v>30</v>
      </c>
      <c r="S104" s="94">
        <v>40</v>
      </c>
      <c r="T104" s="5">
        <v>33</v>
      </c>
      <c r="U104" s="6">
        <f t="shared" si="15"/>
        <v>248.25</v>
      </c>
      <c r="V104" s="11" t="b">
        <f t="shared" si="16"/>
        <v>1</v>
      </c>
      <c r="W104" s="11" t="b">
        <f t="shared" si="17"/>
        <v>1</v>
      </c>
      <c r="X104" s="40" t="b">
        <f t="shared" si="18"/>
        <v>0</v>
      </c>
      <c r="Y104" s="40" t="b">
        <f t="shared" si="19"/>
        <v>1</v>
      </c>
      <c r="Z104" s="40" t="b">
        <f t="shared" si="20"/>
        <v>0</v>
      </c>
      <c r="AA104" s="40" t="b">
        <f t="shared" si="21"/>
        <v>1</v>
      </c>
      <c r="AB104" s="40" t="b">
        <f t="shared" si="22"/>
        <v>0</v>
      </c>
      <c r="AC104" s="91"/>
      <c r="AD104" s="91"/>
    </row>
    <row r="105" spans="1:30" s="5" customFormat="1" x14ac:dyDescent="0.3">
      <c r="A105" s="5">
        <f t="shared" si="23"/>
        <v>104</v>
      </c>
      <c r="B105" s="378" t="s">
        <v>729</v>
      </c>
      <c r="C105" s="281" t="s">
        <v>136</v>
      </c>
      <c r="D105" s="307" t="s">
        <v>719</v>
      </c>
      <c r="E105" s="280" t="s">
        <v>728</v>
      </c>
      <c r="F105" s="3" t="s">
        <v>24</v>
      </c>
      <c r="G105" s="91">
        <v>40</v>
      </c>
      <c r="H105" s="91">
        <v>34</v>
      </c>
      <c r="I105" s="91">
        <v>38</v>
      </c>
      <c r="J105" s="91">
        <v>37</v>
      </c>
      <c r="K105" s="1">
        <f t="shared" si="12"/>
        <v>37.25</v>
      </c>
      <c r="L105" s="1">
        <f t="shared" si="13"/>
        <v>74.5</v>
      </c>
      <c r="M105" s="91">
        <v>44</v>
      </c>
      <c r="N105" s="91">
        <v>39</v>
      </c>
      <c r="O105" s="5">
        <v>68</v>
      </c>
      <c r="P105" s="7">
        <v>80</v>
      </c>
      <c r="Q105" s="6">
        <f t="shared" si="14"/>
        <v>57.75</v>
      </c>
      <c r="R105" s="7">
        <v>40</v>
      </c>
      <c r="S105" s="94">
        <v>36</v>
      </c>
      <c r="T105" s="5">
        <v>40</v>
      </c>
      <c r="U105" s="6">
        <f t="shared" si="15"/>
        <v>248.25</v>
      </c>
      <c r="V105" s="11" t="b">
        <f t="shared" si="16"/>
        <v>1</v>
      </c>
      <c r="W105" s="11" t="b">
        <f t="shared" si="17"/>
        <v>1</v>
      </c>
      <c r="X105" s="40" t="b">
        <f t="shared" si="18"/>
        <v>1</v>
      </c>
      <c r="Y105" s="40" t="b">
        <f t="shared" si="19"/>
        <v>1</v>
      </c>
      <c r="Z105" s="40" t="b">
        <f t="shared" si="20"/>
        <v>1</v>
      </c>
      <c r="AA105" s="40" t="b">
        <f t="shared" si="21"/>
        <v>1</v>
      </c>
      <c r="AB105" s="40" t="b">
        <f t="shared" si="22"/>
        <v>1</v>
      </c>
      <c r="AC105" s="91"/>
      <c r="AD105" s="91"/>
    </row>
    <row r="106" spans="1:30" s="5" customFormat="1" x14ac:dyDescent="0.3">
      <c r="A106" s="5">
        <f t="shared" si="23"/>
        <v>105</v>
      </c>
      <c r="B106" s="378" t="s">
        <v>718</v>
      </c>
      <c r="C106" s="281" t="s">
        <v>1248</v>
      </c>
      <c r="D106" s="307" t="s">
        <v>719</v>
      </c>
      <c r="E106" s="280" t="s">
        <v>717</v>
      </c>
      <c r="F106" s="3" t="s">
        <v>17</v>
      </c>
      <c r="G106" s="91">
        <v>40</v>
      </c>
      <c r="H106" s="91">
        <v>31</v>
      </c>
      <c r="I106" s="91">
        <v>38</v>
      </c>
      <c r="J106" s="91">
        <v>38</v>
      </c>
      <c r="K106" s="1">
        <f t="shared" si="12"/>
        <v>36.75</v>
      </c>
      <c r="L106" s="1">
        <f t="shared" si="13"/>
        <v>73.5</v>
      </c>
      <c r="M106" s="91">
        <v>62</v>
      </c>
      <c r="N106" s="91">
        <v>75</v>
      </c>
      <c r="O106" s="5">
        <v>76</v>
      </c>
      <c r="P106" s="7">
        <v>77</v>
      </c>
      <c r="Q106" s="6">
        <f t="shared" si="14"/>
        <v>72.5</v>
      </c>
      <c r="R106" s="7">
        <v>40</v>
      </c>
      <c r="S106" s="94">
        <v>22</v>
      </c>
      <c r="T106" s="7">
        <v>40</v>
      </c>
      <c r="U106" s="6">
        <f t="shared" si="15"/>
        <v>248</v>
      </c>
      <c r="V106" s="11" t="b">
        <f t="shared" si="16"/>
        <v>1</v>
      </c>
      <c r="W106" s="11" t="b">
        <f t="shared" si="17"/>
        <v>1</v>
      </c>
      <c r="X106" s="40" t="b">
        <f t="shared" si="18"/>
        <v>1</v>
      </c>
      <c r="Y106" s="40" t="b">
        <f t="shared" si="19"/>
        <v>0</v>
      </c>
      <c r="Z106" s="40" t="b">
        <f t="shared" si="20"/>
        <v>1</v>
      </c>
      <c r="AA106" s="40" t="b">
        <f t="shared" si="21"/>
        <v>1</v>
      </c>
      <c r="AB106" s="40" t="b">
        <f t="shared" si="22"/>
        <v>0</v>
      </c>
      <c r="AC106" s="91"/>
      <c r="AD106" s="91"/>
    </row>
    <row r="107" spans="1:30" x14ac:dyDescent="0.3">
      <c r="A107" s="5">
        <f t="shared" si="23"/>
        <v>106</v>
      </c>
      <c r="B107" s="378" t="s">
        <v>763</v>
      </c>
      <c r="C107" s="281" t="s">
        <v>93</v>
      </c>
      <c r="D107" s="307" t="s">
        <v>84</v>
      </c>
      <c r="E107" s="280" t="s">
        <v>762</v>
      </c>
      <c r="F107" s="3" t="s">
        <v>20</v>
      </c>
      <c r="G107" s="91">
        <v>40</v>
      </c>
      <c r="H107" s="91">
        <v>39</v>
      </c>
      <c r="I107" s="91">
        <v>37</v>
      </c>
      <c r="J107" s="91">
        <v>38</v>
      </c>
      <c r="K107" s="1">
        <f t="shared" si="12"/>
        <v>38.5</v>
      </c>
      <c r="L107" s="1">
        <f t="shared" si="13"/>
        <v>77</v>
      </c>
      <c r="M107" s="91">
        <v>60</v>
      </c>
      <c r="N107" s="91">
        <v>72</v>
      </c>
      <c r="O107" s="5">
        <v>68</v>
      </c>
      <c r="P107" s="7">
        <v>76</v>
      </c>
      <c r="Q107" s="6">
        <f t="shared" si="14"/>
        <v>69</v>
      </c>
      <c r="R107" s="7">
        <v>20</v>
      </c>
      <c r="S107" s="94">
        <v>39</v>
      </c>
      <c r="T107" s="5">
        <v>43</v>
      </c>
      <c r="U107" s="6">
        <f t="shared" si="15"/>
        <v>248</v>
      </c>
      <c r="V107" s="11" t="b">
        <f t="shared" si="16"/>
        <v>1</v>
      </c>
      <c r="W107" s="11" t="b">
        <f t="shared" si="17"/>
        <v>1</v>
      </c>
      <c r="X107" s="40" t="b">
        <f t="shared" si="18"/>
        <v>0</v>
      </c>
      <c r="Y107" s="40" t="b">
        <f t="shared" si="19"/>
        <v>1</v>
      </c>
      <c r="Z107" s="40" t="b">
        <f t="shared" si="20"/>
        <v>1</v>
      </c>
      <c r="AA107" s="40" t="b">
        <f t="shared" si="21"/>
        <v>1</v>
      </c>
      <c r="AB107" s="40" t="b">
        <f t="shared" si="22"/>
        <v>0</v>
      </c>
    </row>
    <row r="108" spans="1:30" s="5" customFormat="1" x14ac:dyDescent="0.3">
      <c r="A108" s="5">
        <f t="shared" si="23"/>
        <v>107</v>
      </c>
      <c r="B108" s="378" t="s">
        <v>739</v>
      </c>
      <c r="C108" s="281" t="s">
        <v>1254</v>
      </c>
      <c r="D108" s="307" t="s">
        <v>84</v>
      </c>
      <c r="E108" s="280" t="s">
        <v>738</v>
      </c>
      <c r="F108" s="3" t="s">
        <v>21</v>
      </c>
      <c r="G108" s="3">
        <v>38</v>
      </c>
      <c r="H108" s="91">
        <v>37</v>
      </c>
      <c r="I108" s="91">
        <v>32</v>
      </c>
      <c r="J108" s="91">
        <v>36</v>
      </c>
      <c r="K108" s="1">
        <f t="shared" si="12"/>
        <v>35.75</v>
      </c>
      <c r="L108" s="1">
        <f t="shared" si="13"/>
        <v>71.5</v>
      </c>
      <c r="M108" s="91">
        <v>56</v>
      </c>
      <c r="N108" s="91">
        <v>36</v>
      </c>
      <c r="O108" s="5">
        <v>78</v>
      </c>
      <c r="P108" s="7">
        <v>80</v>
      </c>
      <c r="Q108" s="6">
        <f t="shared" si="14"/>
        <v>62.5</v>
      </c>
      <c r="R108" s="7">
        <v>40</v>
      </c>
      <c r="S108" s="94">
        <v>36</v>
      </c>
      <c r="T108" s="5">
        <v>38</v>
      </c>
      <c r="U108" s="6">
        <f t="shared" si="15"/>
        <v>248</v>
      </c>
      <c r="V108" s="11" t="b">
        <f t="shared" si="16"/>
        <v>1</v>
      </c>
      <c r="W108" s="11" t="b">
        <f t="shared" si="17"/>
        <v>1</v>
      </c>
      <c r="X108" s="40" t="b">
        <f t="shared" si="18"/>
        <v>1</v>
      </c>
      <c r="Y108" s="40" t="b">
        <f t="shared" si="19"/>
        <v>1</v>
      </c>
      <c r="Z108" s="40" t="b">
        <f t="shared" si="20"/>
        <v>1</v>
      </c>
      <c r="AA108" s="40" t="b">
        <f t="shared" si="21"/>
        <v>1</v>
      </c>
      <c r="AB108" s="40" t="b">
        <f t="shared" si="22"/>
        <v>1</v>
      </c>
      <c r="AC108" s="91"/>
      <c r="AD108" s="91"/>
    </row>
    <row r="109" spans="1:30" s="5" customFormat="1" x14ac:dyDescent="0.3">
      <c r="A109" s="5">
        <f t="shared" si="23"/>
        <v>108</v>
      </c>
      <c r="B109" s="378" t="s">
        <v>704</v>
      </c>
      <c r="C109" s="281" t="s">
        <v>1243</v>
      </c>
      <c r="D109" s="307" t="s">
        <v>690</v>
      </c>
      <c r="E109" s="280" t="s">
        <v>703</v>
      </c>
      <c r="F109" s="3" t="s">
        <v>0</v>
      </c>
      <c r="G109" s="91">
        <v>28</v>
      </c>
      <c r="H109" s="91">
        <v>35</v>
      </c>
      <c r="I109" s="91">
        <v>36</v>
      </c>
      <c r="J109" s="91">
        <v>38</v>
      </c>
      <c r="K109" s="1">
        <f t="shared" si="12"/>
        <v>34.25</v>
      </c>
      <c r="L109" s="1">
        <f t="shared" si="13"/>
        <v>68.5</v>
      </c>
      <c r="M109" s="91">
        <v>60</v>
      </c>
      <c r="N109" s="91">
        <v>70</v>
      </c>
      <c r="O109" s="91">
        <v>75</v>
      </c>
      <c r="P109" s="7">
        <v>80</v>
      </c>
      <c r="Q109" s="6">
        <f t="shared" si="14"/>
        <v>71.25</v>
      </c>
      <c r="R109" s="7">
        <v>30</v>
      </c>
      <c r="S109" s="94">
        <v>33</v>
      </c>
      <c r="T109" s="5">
        <v>45</v>
      </c>
      <c r="U109" s="6">
        <f t="shared" si="15"/>
        <v>247.75</v>
      </c>
      <c r="V109" s="11" t="b">
        <f t="shared" si="16"/>
        <v>1</v>
      </c>
      <c r="W109" s="11" t="b">
        <f t="shared" si="17"/>
        <v>1</v>
      </c>
      <c r="X109" s="40" t="b">
        <f t="shared" si="18"/>
        <v>0</v>
      </c>
      <c r="Y109" s="40" t="b">
        <f t="shared" si="19"/>
        <v>1</v>
      </c>
      <c r="Z109" s="40" t="b">
        <f t="shared" si="20"/>
        <v>1</v>
      </c>
      <c r="AA109" s="40" t="b">
        <f t="shared" si="21"/>
        <v>1</v>
      </c>
      <c r="AB109" s="40" t="b">
        <f t="shared" si="22"/>
        <v>0</v>
      </c>
      <c r="AC109" s="91"/>
      <c r="AD109" s="91"/>
    </row>
    <row r="110" spans="1:30" s="5" customFormat="1" x14ac:dyDescent="0.3">
      <c r="A110" s="5">
        <f t="shared" si="23"/>
        <v>109</v>
      </c>
      <c r="B110" s="378" t="s">
        <v>542</v>
      </c>
      <c r="C110" s="281" t="s">
        <v>156</v>
      </c>
      <c r="D110" s="307" t="s">
        <v>516</v>
      </c>
      <c r="E110" s="280" t="s">
        <v>541</v>
      </c>
      <c r="F110" s="3" t="s">
        <v>24</v>
      </c>
      <c r="G110" s="91">
        <v>39</v>
      </c>
      <c r="H110" s="91">
        <v>30</v>
      </c>
      <c r="I110" s="91">
        <v>36</v>
      </c>
      <c r="J110" s="91">
        <v>39</v>
      </c>
      <c r="K110" s="1">
        <f t="shared" si="12"/>
        <v>36</v>
      </c>
      <c r="L110" s="1">
        <f t="shared" si="13"/>
        <v>72</v>
      </c>
      <c r="M110" s="91">
        <v>28</v>
      </c>
      <c r="N110" s="91">
        <v>60</v>
      </c>
      <c r="O110" s="5">
        <v>67</v>
      </c>
      <c r="P110" s="7">
        <v>80</v>
      </c>
      <c r="Q110" s="6">
        <f t="shared" si="14"/>
        <v>58.75</v>
      </c>
      <c r="R110" s="7">
        <v>40</v>
      </c>
      <c r="S110" s="94">
        <v>34</v>
      </c>
      <c r="T110" s="5">
        <v>43</v>
      </c>
      <c r="U110" s="6">
        <f t="shared" si="15"/>
        <v>247.75</v>
      </c>
      <c r="V110" s="11" t="b">
        <f t="shared" si="16"/>
        <v>1</v>
      </c>
      <c r="W110" s="11" t="b">
        <f t="shared" si="17"/>
        <v>1</v>
      </c>
      <c r="X110" s="40" t="b">
        <f t="shared" si="18"/>
        <v>1</v>
      </c>
      <c r="Y110" s="40" t="b">
        <f t="shared" si="19"/>
        <v>1</v>
      </c>
      <c r="Z110" s="40" t="b">
        <f t="shared" si="20"/>
        <v>1</v>
      </c>
      <c r="AA110" s="40" t="b">
        <f t="shared" si="21"/>
        <v>1</v>
      </c>
      <c r="AB110" s="40" t="b">
        <f t="shared" si="22"/>
        <v>1</v>
      </c>
      <c r="AC110" s="91"/>
      <c r="AD110" s="91"/>
    </row>
    <row r="111" spans="1:30" s="5" customFormat="1" x14ac:dyDescent="0.3">
      <c r="A111" s="5">
        <f t="shared" si="23"/>
        <v>110</v>
      </c>
      <c r="B111" s="378" t="s">
        <v>984</v>
      </c>
      <c r="C111" s="281" t="s">
        <v>160</v>
      </c>
      <c r="D111" s="307" t="s">
        <v>950</v>
      </c>
      <c r="E111" s="280" t="s">
        <v>983</v>
      </c>
      <c r="F111" s="3" t="s">
        <v>17</v>
      </c>
      <c r="G111" s="91">
        <v>40</v>
      </c>
      <c r="H111" s="91">
        <v>32</v>
      </c>
      <c r="I111" s="91">
        <v>39</v>
      </c>
      <c r="J111" s="91">
        <v>38</v>
      </c>
      <c r="K111" s="1">
        <f t="shared" si="12"/>
        <v>37.25</v>
      </c>
      <c r="L111" s="1">
        <f t="shared" si="13"/>
        <v>74.5</v>
      </c>
      <c r="M111" s="91">
        <v>63</v>
      </c>
      <c r="N111" s="91">
        <v>69</v>
      </c>
      <c r="O111" s="5">
        <v>70</v>
      </c>
      <c r="P111" s="7">
        <v>78</v>
      </c>
      <c r="Q111" s="6">
        <f t="shared" si="14"/>
        <v>70</v>
      </c>
      <c r="R111" s="7">
        <v>40</v>
      </c>
      <c r="S111" s="94">
        <v>33</v>
      </c>
      <c r="T111" s="7">
        <v>30</v>
      </c>
      <c r="U111" s="6">
        <f t="shared" si="15"/>
        <v>247.5</v>
      </c>
      <c r="V111" s="11" t="b">
        <f t="shared" si="16"/>
        <v>1</v>
      </c>
      <c r="W111" s="11" t="b">
        <f t="shared" si="17"/>
        <v>1</v>
      </c>
      <c r="X111" s="40" t="b">
        <f t="shared" si="18"/>
        <v>1</v>
      </c>
      <c r="Y111" s="40" t="b">
        <f t="shared" si="19"/>
        <v>1</v>
      </c>
      <c r="Z111" s="40" t="b">
        <f t="shared" si="20"/>
        <v>0</v>
      </c>
      <c r="AA111" s="40" t="b">
        <f t="shared" si="21"/>
        <v>1</v>
      </c>
      <c r="AB111" s="40" t="b">
        <f t="shared" si="22"/>
        <v>0</v>
      </c>
      <c r="AC111" s="91"/>
      <c r="AD111" s="91"/>
    </row>
    <row r="112" spans="1:30" s="5" customFormat="1" x14ac:dyDescent="0.3">
      <c r="A112" s="5">
        <f t="shared" si="23"/>
        <v>111</v>
      </c>
      <c r="B112" s="378" t="s">
        <v>952</v>
      </c>
      <c r="C112" s="281" t="s">
        <v>1298</v>
      </c>
      <c r="D112" s="307" t="s">
        <v>950</v>
      </c>
      <c r="E112" s="280" t="s">
        <v>951</v>
      </c>
      <c r="F112" s="3" t="s">
        <v>19</v>
      </c>
      <c r="G112" s="91">
        <v>39</v>
      </c>
      <c r="H112" s="91">
        <v>38</v>
      </c>
      <c r="I112" s="91">
        <v>37</v>
      </c>
      <c r="J112" s="91">
        <v>37</v>
      </c>
      <c r="K112" s="1">
        <f t="shared" si="12"/>
        <v>37.75</v>
      </c>
      <c r="L112" s="1">
        <f t="shared" si="13"/>
        <v>75.5</v>
      </c>
      <c r="M112" s="91">
        <v>76</v>
      </c>
      <c r="N112" s="91">
        <v>73</v>
      </c>
      <c r="O112" s="5">
        <v>74</v>
      </c>
      <c r="P112" s="7">
        <v>80</v>
      </c>
      <c r="Q112" s="6">
        <f t="shared" si="14"/>
        <v>75.75</v>
      </c>
      <c r="R112" s="7">
        <v>30</v>
      </c>
      <c r="S112" s="94">
        <v>39</v>
      </c>
      <c r="T112" s="5">
        <v>27</v>
      </c>
      <c r="U112" s="6">
        <f t="shared" si="15"/>
        <v>247.25</v>
      </c>
      <c r="V112" s="11" t="b">
        <f t="shared" si="16"/>
        <v>1</v>
      </c>
      <c r="W112" s="11" t="b">
        <f t="shared" si="17"/>
        <v>1</v>
      </c>
      <c r="X112" s="40" t="b">
        <f t="shared" si="18"/>
        <v>0</v>
      </c>
      <c r="Y112" s="40" t="b">
        <f t="shared" si="19"/>
        <v>1</v>
      </c>
      <c r="Z112" s="40" t="b">
        <f t="shared" si="20"/>
        <v>0</v>
      </c>
      <c r="AA112" s="40" t="b">
        <f t="shared" si="21"/>
        <v>1</v>
      </c>
      <c r="AB112" s="40" t="b">
        <f t="shared" si="22"/>
        <v>0</v>
      </c>
      <c r="AC112" s="91"/>
      <c r="AD112" s="91"/>
    </row>
    <row r="113" spans="1:30" s="5" customFormat="1" x14ac:dyDescent="0.3">
      <c r="A113" s="5">
        <f t="shared" si="23"/>
        <v>112</v>
      </c>
      <c r="B113" s="378" t="s">
        <v>125</v>
      </c>
      <c r="C113" s="281" t="s">
        <v>1173</v>
      </c>
      <c r="D113" s="307" t="s">
        <v>469</v>
      </c>
      <c r="E113" s="280" t="s">
        <v>467</v>
      </c>
      <c r="F113" s="3" t="s">
        <v>20</v>
      </c>
      <c r="G113" s="91">
        <v>40</v>
      </c>
      <c r="H113" s="91">
        <v>39</v>
      </c>
      <c r="I113" s="91">
        <v>29</v>
      </c>
      <c r="J113" s="91">
        <v>26</v>
      </c>
      <c r="K113" s="1">
        <f t="shared" si="12"/>
        <v>33.5</v>
      </c>
      <c r="L113" s="1">
        <f t="shared" si="13"/>
        <v>67</v>
      </c>
      <c r="M113" s="91">
        <v>53</v>
      </c>
      <c r="N113" s="91">
        <v>66</v>
      </c>
      <c r="O113" s="5">
        <v>60</v>
      </c>
      <c r="P113" s="7">
        <v>78</v>
      </c>
      <c r="Q113" s="6">
        <f t="shared" si="14"/>
        <v>64.25</v>
      </c>
      <c r="R113" s="7">
        <v>40</v>
      </c>
      <c r="S113" s="94">
        <v>39</v>
      </c>
      <c r="T113" s="5">
        <v>37</v>
      </c>
      <c r="U113" s="6">
        <f t="shared" si="15"/>
        <v>247.25</v>
      </c>
      <c r="V113" s="11" t="b">
        <f t="shared" si="16"/>
        <v>1</v>
      </c>
      <c r="W113" s="11" t="b">
        <f t="shared" si="17"/>
        <v>1</v>
      </c>
      <c r="X113" s="40" t="b">
        <f t="shared" si="18"/>
        <v>1</v>
      </c>
      <c r="Y113" s="40" t="b">
        <f t="shared" si="19"/>
        <v>1</v>
      </c>
      <c r="Z113" s="40" t="b">
        <f t="shared" si="20"/>
        <v>1</v>
      </c>
      <c r="AA113" s="40" t="b">
        <f t="shared" si="21"/>
        <v>1</v>
      </c>
      <c r="AB113" s="40" t="b">
        <f t="shared" si="22"/>
        <v>1</v>
      </c>
      <c r="AC113" s="91"/>
      <c r="AD113" s="91"/>
    </row>
    <row r="114" spans="1:30" s="5" customFormat="1" x14ac:dyDescent="0.3">
      <c r="A114" s="5">
        <f t="shared" si="23"/>
        <v>113</v>
      </c>
      <c r="B114" s="378" t="s">
        <v>774</v>
      </c>
      <c r="C114" s="281" t="s">
        <v>1203</v>
      </c>
      <c r="D114" s="307" t="s">
        <v>75</v>
      </c>
      <c r="E114" s="280" t="s">
        <v>773</v>
      </c>
      <c r="F114" s="3" t="s">
        <v>18</v>
      </c>
      <c r="G114" s="91">
        <v>38</v>
      </c>
      <c r="H114" s="91">
        <v>21</v>
      </c>
      <c r="I114" s="91">
        <v>38</v>
      </c>
      <c r="J114" s="91">
        <v>35</v>
      </c>
      <c r="K114" s="1">
        <f t="shared" si="12"/>
        <v>33</v>
      </c>
      <c r="L114" s="1">
        <f t="shared" si="13"/>
        <v>66</v>
      </c>
      <c r="M114" s="91">
        <v>72</v>
      </c>
      <c r="N114" s="91">
        <v>69</v>
      </c>
      <c r="O114" s="5">
        <v>75</v>
      </c>
      <c r="P114" s="7">
        <v>78</v>
      </c>
      <c r="Q114" s="6">
        <f t="shared" si="14"/>
        <v>73.5</v>
      </c>
      <c r="R114" s="7">
        <v>30</v>
      </c>
      <c r="S114" s="94">
        <v>35.5</v>
      </c>
      <c r="T114" s="5">
        <v>42</v>
      </c>
      <c r="U114" s="6">
        <f t="shared" si="15"/>
        <v>247</v>
      </c>
      <c r="V114" s="11" t="b">
        <f t="shared" si="16"/>
        <v>1</v>
      </c>
      <c r="W114" s="11" t="b">
        <f t="shared" si="17"/>
        <v>1</v>
      </c>
      <c r="X114" s="40" t="b">
        <f t="shared" si="18"/>
        <v>0</v>
      </c>
      <c r="Y114" s="40" t="b">
        <f t="shared" si="19"/>
        <v>1</v>
      </c>
      <c r="Z114" s="40" t="b">
        <f t="shared" si="20"/>
        <v>1</v>
      </c>
      <c r="AA114" s="40" t="b">
        <f t="shared" si="21"/>
        <v>1</v>
      </c>
      <c r="AB114" s="40" t="b">
        <f t="shared" si="22"/>
        <v>0</v>
      </c>
      <c r="AC114" s="91"/>
      <c r="AD114" s="91"/>
    </row>
    <row r="115" spans="1:30" s="5" customFormat="1" x14ac:dyDescent="0.3">
      <c r="A115" s="5">
        <f t="shared" si="23"/>
        <v>114</v>
      </c>
      <c r="B115" s="378" t="s">
        <v>986</v>
      </c>
      <c r="C115" s="281" t="s">
        <v>1132</v>
      </c>
      <c r="D115" s="307" t="s">
        <v>950</v>
      </c>
      <c r="E115" s="280" t="s">
        <v>985</v>
      </c>
      <c r="F115" s="3" t="s">
        <v>20</v>
      </c>
      <c r="G115" s="91">
        <v>33</v>
      </c>
      <c r="H115" s="91">
        <v>39</v>
      </c>
      <c r="I115" s="91">
        <v>33</v>
      </c>
      <c r="J115" s="91">
        <v>28</v>
      </c>
      <c r="K115" s="1">
        <f t="shared" si="12"/>
        <v>33.25</v>
      </c>
      <c r="L115" s="1">
        <f t="shared" si="13"/>
        <v>66.5</v>
      </c>
      <c r="M115" s="91">
        <v>54</v>
      </c>
      <c r="N115" s="91">
        <v>56</v>
      </c>
      <c r="O115" s="5">
        <v>66</v>
      </c>
      <c r="P115" s="7">
        <v>78</v>
      </c>
      <c r="Q115" s="6">
        <f t="shared" si="14"/>
        <v>63.5</v>
      </c>
      <c r="R115" s="7">
        <v>40</v>
      </c>
      <c r="S115" s="94">
        <v>38</v>
      </c>
      <c r="T115" s="5">
        <v>39</v>
      </c>
      <c r="U115" s="6">
        <f t="shared" si="15"/>
        <v>247</v>
      </c>
      <c r="V115" s="11" t="b">
        <f t="shared" si="16"/>
        <v>1</v>
      </c>
      <c r="W115" s="11" t="b">
        <f t="shared" si="17"/>
        <v>1</v>
      </c>
      <c r="X115" s="40" t="b">
        <f t="shared" si="18"/>
        <v>1</v>
      </c>
      <c r="Y115" s="40" t="b">
        <f t="shared" si="19"/>
        <v>1</v>
      </c>
      <c r="Z115" s="40" t="b">
        <f t="shared" si="20"/>
        <v>1</v>
      </c>
      <c r="AA115" s="40" t="b">
        <f t="shared" si="21"/>
        <v>1</v>
      </c>
      <c r="AB115" s="40" t="b">
        <f t="shared" si="22"/>
        <v>1</v>
      </c>
      <c r="AC115" s="91"/>
      <c r="AD115" s="91"/>
    </row>
    <row r="116" spans="1:30" s="5" customFormat="1" x14ac:dyDescent="0.3">
      <c r="A116" s="5">
        <f t="shared" si="23"/>
        <v>115</v>
      </c>
      <c r="B116" s="378" t="s">
        <v>914</v>
      </c>
      <c r="C116" s="281" t="s">
        <v>158</v>
      </c>
      <c r="D116" s="307" t="s">
        <v>884</v>
      </c>
      <c r="E116" s="280" t="s">
        <v>913</v>
      </c>
      <c r="F116" s="3" t="s">
        <v>19</v>
      </c>
      <c r="G116" s="91">
        <v>37</v>
      </c>
      <c r="H116" s="91">
        <v>35</v>
      </c>
      <c r="I116" s="91">
        <v>37</v>
      </c>
      <c r="J116" s="91">
        <v>38</v>
      </c>
      <c r="K116" s="1">
        <f t="shared" si="12"/>
        <v>36.75</v>
      </c>
      <c r="L116" s="1">
        <f t="shared" si="13"/>
        <v>73.5</v>
      </c>
      <c r="M116" s="91">
        <v>64</v>
      </c>
      <c r="N116" s="91">
        <v>62</v>
      </c>
      <c r="O116" s="5">
        <v>66</v>
      </c>
      <c r="P116" s="7">
        <v>77</v>
      </c>
      <c r="Q116" s="6">
        <f t="shared" si="14"/>
        <v>67.25</v>
      </c>
      <c r="R116" s="7">
        <v>30</v>
      </c>
      <c r="S116" s="94">
        <v>40</v>
      </c>
      <c r="T116" s="5">
        <v>36</v>
      </c>
      <c r="U116" s="6">
        <f t="shared" si="15"/>
        <v>246.75</v>
      </c>
      <c r="V116" s="11" t="b">
        <f t="shared" si="16"/>
        <v>1</v>
      </c>
      <c r="W116" s="11" t="b">
        <f t="shared" si="17"/>
        <v>1</v>
      </c>
      <c r="X116" s="40" t="b">
        <f t="shared" si="18"/>
        <v>0</v>
      </c>
      <c r="Y116" s="40" t="b">
        <f t="shared" si="19"/>
        <v>1</v>
      </c>
      <c r="Z116" s="40" t="b">
        <f t="shared" si="20"/>
        <v>1</v>
      </c>
      <c r="AA116" s="40" t="b">
        <f t="shared" si="21"/>
        <v>1</v>
      </c>
      <c r="AB116" s="40" t="b">
        <f t="shared" si="22"/>
        <v>0</v>
      </c>
      <c r="AC116" s="91"/>
      <c r="AD116" s="91"/>
    </row>
    <row r="117" spans="1:30" s="5" customFormat="1" x14ac:dyDescent="0.3">
      <c r="A117" s="5">
        <f t="shared" si="23"/>
        <v>116</v>
      </c>
      <c r="B117" s="378" t="s">
        <v>1123</v>
      </c>
      <c r="C117" s="281" t="s">
        <v>1124</v>
      </c>
      <c r="D117" s="307" t="s">
        <v>291</v>
      </c>
      <c r="E117" s="280" t="s">
        <v>308</v>
      </c>
      <c r="F117" s="3" t="s">
        <v>22</v>
      </c>
      <c r="G117" s="91">
        <v>38</v>
      </c>
      <c r="H117" s="91">
        <v>38</v>
      </c>
      <c r="I117" s="91">
        <v>35</v>
      </c>
      <c r="J117" s="91">
        <v>39</v>
      </c>
      <c r="K117" s="1">
        <f t="shared" si="12"/>
        <v>37.5</v>
      </c>
      <c r="L117" s="1">
        <f t="shared" si="13"/>
        <v>75</v>
      </c>
      <c r="M117" s="91">
        <v>75</v>
      </c>
      <c r="N117" s="91">
        <v>67</v>
      </c>
      <c r="O117" s="5">
        <v>69</v>
      </c>
      <c r="P117" s="7">
        <v>80</v>
      </c>
      <c r="Q117" s="6">
        <f t="shared" si="14"/>
        <v>72.75</v>
      </c>
      <c r="R117" s="7">
        <v>40</v>
      </c>
      <c r="S117" s="94">
        <v>19</v>
      </c>
      <c r="T117" s="7">
        <v>40</v>
      </c>
      <c r="U117" s="6">
        <f t="shared" si="15"/>
        <v>246.75</v>
      </c>
      <c r="V117" s="11" t="b">
        <f t="shared" si="16"/>
        <v>1</v>
      </c>
      <c r="W117" s="11" t="b">
        <f t="shared" si="17"/>
        <v>1</v>
      </c>
      <c r="X117" s="40" t="b">
        <f t="shared" si="18"/>
        <v>1</v>
      </c>
      <c r="Y117" s="40" t="b">
        <f t="shared" si="19"/>
        <v>0</v>
      </c>
      <c r="Z117" s="40" t="b">
        <f t="shared" si="20"/>
        <v>1</v>
      </c>
      <c r="AA117" s="40" t="b">
        <f t="shared" si="21"/>
        <v>1</v>
      </c>
      <c r="AB117" s="40" t="b">
        <f t="shared" si="22"/>
        <v>0</v>
      </c>
      <c r="AC117" s="91"/>
      <c r="AD117" s="91"/>
    </row>
    <row r="118" spans="1:30" s="5" customFormat="1" x14ac:dyDescent="0.3">
      <c r="A118" s="5">
        <f t="shared" si="23"/>
        <v>117</v>
      </c>
      <c r="B118" s="378" t="s">
        <v>1113</v>
      </c>
      <c r="C118" s="281" t="s">
        <v>1299</v>
      </c>
      <c r="D118" s="307" t="s">
        <v>950</v>
      </c>
      <c r="E118" s="280" t="s">
        <v>955</v>
      </c>
      <c r="F118" s="3" t="s">
        <v>20</v>
      </c>
      <c r="G118" s="91">
        <v>37</v>
      </c>
      <c r="H118" s="91">
        <v>40</v>
      </c>
      <c r="I118" s="91">
        <v>38</v>
      </c>
      <c r="J118" s="91">
        <v>30</v>
      </c>
      <c r="K118" s="1">
        <f t="shared" si="12"/>
        <v>36.25</v>
      </c>
      <c r="L118" s="1">
        <f t="shared" si="13"/>
        <v>72.5</v>
      </c>
      <c r="M118" s="91">
        <v>45</v>
      </c>
      <c r="N118" s="91">
        <v>50</v>
      </c>
      <c r="O118" s="5">
        <v>77</v>
      </c>
      <c r="P118" s="7">
        <v>80</v>
      </c>
      <c r="Q118" s="6">
        <f t="shared" si="14"/>
        <v>63</v>
      </c>
      <c r="R118" s="7">
        <v>40</v>
      </c>
      <c r="S118" s="94">
        <v>36</v>
      </c>
      <c r="T118" s="5">
        <v>35</v>
      </c>
      <c r="U118" s="6">
        <f t="shared" si="15"/>
        <v>246.5</v>
      </c>
      <c r="V118" s="11" t="b">
        <f t="shared" si="16"/>
        <v>1</v>
      </c>
      <c r="W118" s="11" t="b">
        <f t="shared" si="17"/>
        <v>1</v>
      </c>
      <c r="X118" s="40" t="b">
        <f t="shared" si="18"/>
        <v>1</v>
      </c>
      <c r="Y118" s="40" t="b">
        <f t="shared" si="19"/>
        <v>1</v>
      </c>
      <c r="Z118" s="40" t="b">
        <f t="shared" si="20"/>
        <v>1</v>
      </c>
      <c r="AA118" s="40" t="b">
        <f t="shared" si="21"/>
        <v>1</v>
      </c>
      <c r="AB118" s="40" t="b">
        <f t="shared" si="22"/>
        <v>1</v>
      </c>
      <c r="AC118" s="91"/>
      <c r="AD118" s="91"/>
    </row>
    <row r="119" spans="1:30" s="5" customFormat="1" x14ac:dyDescent="0.3">
      <c r="A119" s="5">
        <f t="shared" si="23"/>
        <v>118</v>
      </c>
      <c r="B119" s="378" t="s">
        <v>949</v>
      </c>
      <c r="C119" s="281" t="s">
        <v>205</v>
      </c>
      <c r="D119" s="307" t="s">
        <v>950</v>
      </c>
      <c r="E119" s="280" t="s">
        <v>948</v>
      </c>
      <c r="F119" s="3" t="s">
        <v>18</v>
      </c>
      <c r="G119" s="91">
        <v>39</v>
      </c>
      <c r="H119" s="91">
        <v>21</v>
      </c>
      <c r="I119" s="91">
        <v>36</v>
      </c>
      <c r="J119" s="91">
        <v>34</v>
      </c>
      <c r="K119" s="1">
        <f t="shared" si="12"/>
        <v>32.5</v>
      </c>
      <c r="L119" s="1">
        <f t="shared" si="13"/>
        <v>65</v>
      </c>
      <c r="M119" s="91">
        <v>59</v>
      </c>
      <c r="N119" s="91">
        <v>77</v>
      </c>
      <c r="O119" s="5">
        <v>77</v>
      </c>
      <c r="P119" s="7">
        <v>80</v>
      </c>
      <c r="Q119" s="6">
        <f t="shared" si="14"/>
        <v>73.25</v>
      </c>
      <c r="R119" s="7">
        <v>30</v>
      </c>
      <c r="S119" s="94">
        <v>39</v>
      </c>
      <c r="T119" s="5">
        <v>39</v>
      </c>
      <c r="U119" s="6">
        <f t="shared" si="15"/>
        <v>246.25</v>
      </c>
      <c r="V119" s="11" t="b">
        <f t="shared" si="16"/>
        <v>1</v>
      </c>
      <c r="W119" s="11" t="b">
        <f t="shared" si="17"/>
        <v>1</v>
      </c>
      <c r="X119" s="40" t="b">
        <f t="shared" si="18"/>
        <v>0</v>
      </c>
      <c r="Y119" s="40" t="b">
        <f t="shared" si="19"/>
        <v>1</v>
      </c>
      <c r="Z119" s="40" t="b">
        <f t="shared" si="20"/>
        <v>1</v>
      </c>
      <c r="AA119" s="40" t="b">
        <f t="shared" si="21"/>
        <v>1</v>
      </c>
      <c r="AB119" s="40" t="b">
        <f t="shared" si="22"/>
        <v>0</v>
      </c>
      <c r="AC119" s="91"/>
      <c r="AD119" s="91"/>
    </row>
    <row r="120" spans="1:30" s="5" customFormat="1" x14ac:dyDescent="0.3">
      <c r="A120" s="5">
        <f t="shared" si="23"/>
        <v>119</v>
      </c>
      <c r="B120" s="378" t="s">
        <v>90</v>
      </c>
      <c r="C120" s="281" t="s">
        <v>157</v>
      </c>
      <c r="D120" s="307" t="s">
        <v>376</v>
      </c>
      <c r="E120" s="280" t="s">
        <v>406</v>
      </c>
      <c r="F120" s="3" t="s">
        <v>20</v>
      </c>
      <c r="G120" s="91">
        <v>30</v>
      </c>
      <c r="H120" s="91">
        <v>39</v>
      </c>
      <c r="I120" s="91">
        <v>36</v>
      </c>
      <c r="J120" s="91">
        <v>26</v>
      </c>
      <c r="K120" s="1">
        <f t="shared" si="12"/>
        <v>32.75</v>
      </c>
      <c r="L120" s="1">
        <f t="shared" si="13"/>
        <v>65.5</v>
      </c>
      <c r="M120" s="91">
        <v>51</v>
      </c>
      <c r="N120" s="91">
        <v>72</v>
      </c>
      <c r="O120" s="5">
        <v>76</v>
      </c>
      <c r="P120" s="7">
        <v>76</v>
      </c>
      <c r="Q120" s="6">
        <f t="shared" si="14"/>
        <v>68.75</v>
      </c>
      <c r="R120" s="7">
        <v>40</v>
      </c>
      <c r="S120" s="94">
        <v>35</v>
      </c>
      <c r="T120" s="5">
        <v>37</v>
      </c>
      <c r="U120" s="6">
        <f t="shared" si="15"/>
        <v>246.25</v>
      </c>
      <c r="V120" s="11" t="b">
        <f t="shared" si="16"/>
        <v>1</v>
      </c>
      <c r="W120" s="11" t="b">
        <f t="shared" si="17"/>
        <v>1</v>
      </c>
      <c r="X120" s="40" t="b">
        <f t="shared" si="18"/>
        <v>1</v>
      </c>
      <c r="Y120" s="40" t="b">
        <f t="shared" si="19"/>
        <v>1</v>
      </c>
      <c r="Z120" s="40" t="b">
        <f t="shared" si="20"/>
        <v>1</v>
      </c>
      <c r="AA120" s="40" t="b">
        <f t="shared" si="21"/>
        <v>1</v>
      </c>
      <c r="AB120" s="40" t="b">
        <f t="shared" si="22"/>
        <v>1</v>
      </c>
      <c r="AC120" s="91"/>
      <c r="AD120" s="91"/>
    </row>
    <row r="121" spans="1:30" s="5" customFormat="1" x14ac:dyDescent="0.3">
      <c r="A121" s="5">
        <f t="shared" si="23"/>
        <v>120</v>
      </c>
      <c r="B121" s="378" t="s">
        <v>749</v>
      </c>
      <c r="C121" s="281" t="s">
        <v>1313</v>
      </c>
      <c r="D121" s="307" t="s">
        <v>84</v>
      </c>
      <c r="E121" s="280" t="s">
        <v>748</v>
      </c>
      <c r="F121" s="3" t="s">
        <v>20</v>
      </c>
      <c r="G121" s="91">
        <v>28</v>
      </c>
      <c r="H121" s="91">
        <v>38</v>
      </c>
      <c r="I121" s="91">
        <v>37</v>
      </c>
      <c r="J121" s="91">
        <v>32</v>
      </c>
      <c r="K121" s="1">
        <f t="shared" si="12"/>
        <v>33.75</v>
      </c>
      <c r="L121" s="1">
        <f t="shared" si="13"/>
        <v>67.5</v>
      </c>
      <c r="M121" s="91">
        <v>77</v>
      </c>
      <c r="N121" s="91">
        <v>66</v>
      </c>
      <c r="O121" s="5">
        <v>78</v>
      </c>
      <c r="P121" s="7">
        <v>78</v>
      </c>
      <c r="Q121" s="6">
        <f t="shared" si="14"/>
        <v>74.75</v>
      </c>
      <c r="R121" s="7">
        <v>30</v>
      </c>
      <c r="S121" s="94">
        <v>28</v>
      </c>
      <c r="T121" s="5">
        <v>46</v>
      </c>
      <c r="U121" s="6">
        <f t="shared" si="15"/>
        <v>246.25</v>
      </c>
      <c r="V121" s="11" t="b">
        <f t="shared" si="16"/>
        <v>1</v>
      </c>
      <c r="W121" s="11" t="b">
        <f t="shared" si="17"/>
        <v>1</v>
      </c>
      <c r="X121" s="40" t="b">
        <f t="shared" si="18"/>
        <v>0</v>
      </c>
      <c r="Y121" s="40" t="b">
        <f t="shared" si="19"/>
        <v>0</v>
      </c>
      <c r="Z121" s="40" t="b">
        <f t="shared" si="20"/>
        <v>1</v>
      </c>
      <c r="AA121" s="40" t="b">
        <f t="shared" si="21"/>
        <v>1</v>
      </c>
      <c r="AB121" s="40" t="b">
        <f t="shared" si="22"/>
        <v>0</v>
      </c>
      <c r="AC121" s="91"/>
      <c r="AD121" s="91"/>
    </row>
    <row r="122" spans="1:30" s="5" customFormat="1" x14ac:dyDescent="0.3">
      <c r="A122" s="5">
        <f t="shared" si="23"/>
        <v>121</v>
      </c>
      <c r="B122" s="378" t="s">
        <v>429</v>
      </c>
      <c r="C122" s="281" t="s">
        <v>108</v>
      </c>
      <c r="D122" s="307" t="s">
        <v>376</v>
      </c>
      <c r="E122" s="280" t="s">
        <v>428</v>
      </c>
      <c r="F122" s="306" t="s">
        <v>14</v>
      </c>
      <c r="G122" s="91">
        <v>34</v>
      </c>
      <c r="H122" s="91">
        <v>34</v>
      </c>
      <c r="I122" s="91">
        <v>28</v>
      </c>
      <c r="J122" s="91">
        <v>39</v>
      </c>
      <c r="K122" s="1">
        <f t="shared" si="12"/>
        <v>33.75</v>
      </c>
      <c r="L122" s="1">
        <f t="shared" si="13"/>
        <v>67.5</v>
      </c>
      <c r="M122" s="91">
        <v>62</v>
      </c>
      <c r="N122" s="91">
        <v>77</v>
      </c>
      <c r="O122" s="5">
        <v>73</v>
      </c>
      <c r="P122" s="7">
        <v>80</v>
      </c>
      <c r="Q122" s="6">
        <f t="shared" si="14"/>
        <v>73</v>
      </c>
      <c r="R122" s="7">
        <v>40</v>
      </c>
      <c r="S122" s="94">
        <v>26</v>
      </c>
      <c r="T122" s="5">
        <v>39</v>
      </c>
      <c r="U122" s="6">
        <f t="shared" si="15"/>
        <v>245.5</v>
      </c>
      <c r="V122" s="11" t="b">
        <f t="shared" si="16"/>
        <v>1</v>
      </c>
      <c r="W122" s="11" t="b">
        <f t="shared" si="17"/>
        <v>1</v>
      </c>
      <c r="X122" s="40" t="b">
        <f t="shared" si="18"/>
        <v>1</v>
      </c>
      <c r="Y122" s="40" t="b">
        <f t="shared" si="19"/>
        <v>0</v>
      </c>
      <c r="Z122" s="40" t="b">
        <f t="shared" si="20"/>
        <v>1</v>
      </c>
      <c r="AA122" s="40" t="b">
        <f t="shared" si="21"/>
        <v>1</v>
      </c>
      <c r="AB122" s="40" t="b">
        <f t="shared" si="22"/>
        <v>0</v>
      </c>
      <c r="AC122" s="91"/>
      <c r="AD122" s="91"/>
    </row>
    <row r="123" spans="1:30" s="5" customFormat="1" x14ac:dyDescent="0.3">
      <c r="A123" s="5">
        <f t="shared" si="23"/>
        <v>122</v>
      </c>
      <c r="B123" s="378" t="s">
        <v>167</v>
      </c>
      <c r="C123" s="281" t="s">
        <v>1282</v>
      </c>
      <c r="D123" s="307" t="s">
        <v>75</v>
      </c>
      <c r="E123" s="280" t="s">
        <v>813</v>
      </c>
      <c r="F123" s="306" t="s">
        <v>14</v>
      </c>
      <c r="G123" s="91">
        <v>29</v>
      </c>
      <c r="H123" s="91">
        <v>38</v>
      </c>
      <c r="I123" s="91">
        <v>28</v>
      </c>
      <c r="J123" s="91">
        <v>39</v>
      </c>
      <c r="K123" s="1">
        <f t="shared" si="12"/>
        <v>33.5</v>
      </c>
      <c r="L123" s="1">
        <f t="shared" si="13"/>
        <v>67</v>
      </c>
      <c r="M123" s="91">
        <v>56</v>
      </c>
      <c r="N123" s="91">
        <v>64</v>
      </c>
      <c r="O123" s="5">
        <v>70</v>
      </c>
      <c r="P123" s="7">
        <v>80</v>
      </c>
      <c r="Q123" s="6">
        <f t="shared" si="14"/>
        <v>67.5</v>
      </c>
      <c r="R123" s="7">
        <v>40</v>
      </c>
      <c r="S123" s="94">
        <v>33</v>
      </c>
      <c r="T123" s="5">
        <v>38</v>
      </c>
      <c r="U123" s="6">
        <f t="shared" si="15"/>
        <v>245.5</v>
      </c>
      <c r="V123" s="11" t="b">
        <f t="shared" si="16"/>
        <v>1</v>
      </c>
      <c r="W123" s="11" t="b">
        <f t="shared" si="17"/>
        <v>1</v>
      </c>
      <c r="X123" s="40" t="b">
        <f t="shared" si="18"/>
        <v>1</v>
      </c>
      <c r="Y123" s="40" t="b">
        <f t="shared" si="19"/>
        <v>1</v>
      </c>
      <c r="Z123" s="40" t="b">
        <f t="shared" si="20"/>
        <v>1</v>
      </c>
      <c r="AA123" s="40" t="b">
        <f t="shared" si="21"/>
        <v>1</v>
      </c>
      <c r="AB123" s="40" t="b">
        <f t="shared" si="22"/>
        <v>1</v>
      </c>
      <c r="AC123" s="91"/>
      <c r="AD123" s="91"/>
    </row>
    <row r="124" spans="1:30" s="5" customFormat="1" x14ac:dyDescent="0.3">
      <c r="A124" s="5">
        <f t="shared" si="23"/>
        <v>123</v>
      </c>
      <c r="B124" s="378" t="s">
        <v>156</v>
      </c>
      <c r="C124" s="281" t="s">
        <v>1270</v>
      </c>
      <c r="D124" s="307" t="s">
        <v>950</v>
      </c>
      <c r="E124" s="280" t="s">
        <v>987</v>
      </c>
      <c r="F124" s="3" t="s">
        <v>18</v>
      </c>
      <c r="G124" s="91">
        <v>38</v>
      </c>
      <c r="H124" s="91">
        <v>21</v>
      </c>
      <c r="I124" s="91">
        <v>36</v>
      </c>
      <c r="J124" s="91">
        <v>34</v>
      </c>
      <c r="K124" s="1">
        <f t="shared" si="12"/>
        <v>32.25</v>
      </c>
      <c r="L124" s="1">
        <f t="shared" si="13"/>
        <v>64.5</v>
      </c>
      <c r="M124" s="91">
        <v>78</v>
      </c>
      <c r="N124" s="91">
        <v>61</v>
      </c>
      <c r="O124" s="5">
        <v>78</v>
      </c>
      <c r="P124" s="7">
        <v>67</v>
      </c>
      <c r="Q124" s="6">
        <f t="shared" si="14"/>
        <v>71</v>
      </c>
      <c r="R124" s="7">
        <v>30</v>
      </c>
      <c r="S124" s="94">
        <v>38</v>
      </c>
      <c r="T124" s="5">
        <v>42</v>
      </c>
      <c r="U124" s="6">
        <f t="shared" si="15"/>
        <v>245.5</v>
      </c>
      <c r="V124" s="11" t="b">
        <f t="shared" si="16"/>
        <v>1</v>
      </c>
      <c r="W124" s="11" t="b">
        <f t="shared" si="17"/>
        <v>1</v>
      </c>
      <c r="X124" s="40" t="b">
        <f t="shared" si="18"/>
        <v>0</v>
      </c>
      <c r="Y124" s="40" t="b">
        <f t="shared" si="19"/>
        <v>1</v>
      </c>
      <c r="Z124" s="40" t="b">
        <f t="shared" si="20"/>
        <v>1</v>
      </c>
      <c r="AA124" s="40" t="b">
        <f t="shared" si="21"/>
        <v>1</v>
      </c>
      <c r="AB124" s="40" t="b">
        <f t="shared" si="22"/>
        <v>0</v>
      </c>
      <c r="AC124" s="91"/>
      <c r="AD124" s="91"/>
    </row>
    <row r="125" spans="1:30" s="5" customFormat="1" x14ac:dyDescent="0.3">
      <c r="A125" s="5">
        <f t="shared" si="23"/>
        <v>124</v>
      </c>
      <c r="B125" s="378" t="s">
        <v>579</v>
      </c>
      <c r="C125" s="281" t="s">
        <v>1216</v>
      </c>
      <c r="D125" s="307" t="s">
        <v>573</v>
      </c>
      <c r="E125" s="280" t="s">
        <v>578</v>
      </c>
      <c r="F125" s="3" t="s">
        <v>21</v>
      </c>
      <c r="G125" s="91">
        <v>33</v>
      </c>
      <c r="H125" s="91">
        <v>38</v>
      </c>
      <c r="I125" s="91">
        <v>32</v>
      </c>
      <c r="J125" s="91">
        <v>36</v>
      </c>
      <c r="K125" s="1">
        <f t="shared" si="12"/>
        <v>34.75</v>
      </c>
      <c r="L125" s="1">
        <f t="shared" si="13"/>
        <v>69.5</v>
      </c>
      <c r="M125" s="91">
        <v>48</v>
      </c>
      <c r="N125" s="91">
        <v>62</v>
      </c>
      <c r="O125" s="5">
        <v>62</v>
      </c>
      <c r="P125" s="7">
        <v>80</v>
      </c>
      <c r="Q125" s="6">
        <f t="shared" si="14"/>
        <v>63</v>
      </c>
      <c r="R125" s="7">
        <v>40</v>
      </c>
      <c r="S125" s="94">
        <v>32</v>
      </c>
      <c r="T125" s="5">
        <v>41</v>
      </c>
      <c r="U125" s="6">
        <f t="shared" si="15"/>
        <v>245.5</v>
      </c>
      <c r="V125" s="11" t="b">
        <f t="shared" si="16"/>
        <v>1</v>
      </c>
      <c r="W125" s="11" t="b">
        <f t="shared" si="17"/>
        <v>1</v>
      </c>
      <c r="X125" s="40" t="b">
        <f t="shared" si="18"/>
        <v>1</v>
      </c>
      <c r="Y125" s="40" t="b">
        <f t="shared" si="19"/>
        <v>1</v>
      </c>
      <c r="Z125" s="40" t="b">
        <f t="shared" si="20"/>
        <v>1</v>
      </c>
      <c r="AA125" s="40" t="b">
        <f t="shared" si="21"/>
        <v>1</v>
      </c>
      <c r="AB125" s="40" t="b">
        <f t="shared" si="22"/>
        <v>1</v>
      </c>
      <c r="AC125" s="91"/>
      <c r="AD125" s="91"/>
    </row>
    <row r="126" spans="1:30" s="5" customFormat="1" x14ac:dyDescent="0.3">
      <c r="A126" s="5">
        <f t="shared" si="23"/>
        <v>125</v>
      </c>
      <c r="B126" s="378" t="s">
        <v>696</v>
      </c>
      <c r="C126" s="281" t="s">
        <v>1146</v>
      </c>
      <c r="D126" s="307" t="s">
        <v>690</v>
      </c>
      <c r="E126" s="280" t="s">
        <v>695</v>
      </c>
      <c r="F126" s="3" t="s">
        <v>17</v>
      </c>
      <c r="G126" s="91">
        <v>40</v>
      </c>
      <c r="H126" s="91">
        <v>36</v>
      </c>
      <c r="I126" s="91">
        <v>38</v>
      </c>
      <c r="J126" s="91">
        <v>38</v>
      </c>
      <c r="K126" s="1">
        <f t="shared" si="12"/>
        <v>38</v>
      </c>
      <c r="L126" s="1">
        <f t="shared" si="13"/>
        <v>76</v>
      </c>
      <c r="M126" s="91">
        <v>72</v>
      </c>
      <c r="N126" s="91">
        <v>0</v>
      </c>
      <c r="O126" s="5">
        <v>73</v>
      </c>
      <c r="P126" s="7">
        <v>80</v>
      </c>
      <c r="Q126" s="6">
        <f t="shared" si="14"/>
        <v>56.25</v>
      </c>
      <c r="R126" s="7">
        <v>40</v>
      </c>
      <c r="S126" s="94">
        <v>30</v>
      </c>
      <c r="T126" s="7">
        <v>43</v>
      </c>
      <c r="U126" s="6">
        <f t="shared" si="15"/>
        <v>245.25</v>
      </c>
      <c r="V126" s="11" t="b">
        <f t="shared" si="16"/>
        <v>1</v>
      </c>
      <c r="W126" s="11" t="b">
        <f t="shared" si="17"/>
        <v>1</v>
      </c>
      <c r="X126" s="40" t="b">
        <f t="shared" si="18"/>
        <v>1</v>
      </c>
      <c r="Y126" s="40" t="b">
        <f t="shared" si="19"/>
        <v>0</v>
      </c>
      <c r="Z126" s="40" t="b">
        <f t="shared" si="20"/>
        <v>1</v>
      </c>
      <c r="AA126" s="40" t="b">
        <f t="shared" si="21"/>
        <v>1</v>
      </c>
      <c r="AB126" s="40" t="b">
        <f t="shared" si="22"/>
        <v>0</v>
      </c>
      <c r="AC126" s="91"/>
      <c r="AD126" s="91"/>
    </row>
    <row r="127" spans="1:30" s="5" customFormat="1" x14ac:dyDescent="0.3">
      <c r="A127" s="5">
        <f t="shared" si="23"/>
        <v>126</v>
      </c>
      <c r="B127" s="378" t="s">
        <v>271</v>
      </c>
      <c r="C127" s="281" t="s">
        <v>1103</v>
      </c>
      <c r="D127" s="307" t="s">
        <v>246</v>
      </c>
      <c r="E127" s="280" t="s">
        <v>270</v>
      </c>
      <c r="F127" s="3" t="s">
        <v>17</v>
      </c>
      <c r="G127" s="91">
        <v>31</v>
      </c>
      <c r="H127" s="91">
        <v>31</v>
      </c>
      <c r="I127" s="91">
        <v>37</v>
      </c>
      <c r="J127" s="91">
        <v>35</v>
      </c>
      <c r="K127" s="1">
        <f t="shared" si="12"/>
        <v>33.5</v>
      </c>
      <c r="L127" s="1">
        <f t="shared" si="13"/>
        <v>67</v>
      </c>
      <c r="M127" s="91">
        <v>66</v>
      </c>
      <c r="N127" s="91">
        <v>64</v>
      </c>
      <c r="O127" s="5">
        <v>76</v>
      </c>
      <c r="P127" s="7">
        <v>77</v>
      </c>
      <c r="Q127" s="6">
        <f t="shared" si="14"/>
        <v>70.75</v>
      </c>
      <c r="R127" s="7">
        <v>40</v>
      </c>
      <c r="S127" s="94">
        <v>31.5</v>
      </c>
      <c r="T127" s="7">
        <v>36</v>
      </c>
      <c r="U127" s="6">
        <f t="shared" si="15"/>
        <v>245.25</v>
      </c>
      <c r="V127" s="11" t="b">
        <f t="shared" si="16"/>
        <v>1</v>
      </c>
      <c r="W127" s="11" t="b">
        <f t="shared" si="17"/>
        <v>1</v>
      </c>
      <c r="X127" s="40" t="b">
        <f t="shared" si="18"/>
        <v>1</v>
      </c>
      <c r="Y127" s="40" t="b">
        <f t="shared" si="19"/>
        <v>1</v>
      </c>
      <c r="Z127" s="40" t="b">
        <f t="shared" si="20"/>
        <v>1</v>
      </c>
      <c r="AA127" s="40" t="b">
        <f t="shared" si="21"/>
        <v>1</v>
      </c>
      <c r="AB127" s="40" t="b">
        <f t="shared" si="22"/>
        <v>1</v>
      </c>
      <c r="AC127" s="91"/>
      <c r="AD127" s="91"/>
    </row>
    <row r="128" spans="1:30" s="5" customFormat="1" x14ac:dyDescent="0.3">
      <c r="A128" s="5">
        <f t="shared" si="23"/>
        <v>127</v>
      </c>
      <c r="B128" s="378" t="s">
        <v>90</v>
      </c>
      <c r="C128" s="281" t="s">
        <v>1155</v>
      </c>
      <c r="D128" s="307" t="s">
        <v>376</v>
      </c>
      <c r="E128" s="280" t="s">
        <v>404</v>
      </c>
      <c r="F128" s="3" t="s">
        <v>21</v>
      </c>
      <c r="G128" s="91">
        <v>40</v>
      </c>
      <c r="H128" s="91">
        <v>37</v>
      </c>
      <c r="I128" s="91">
        <v>31</v>
      </c>
      <c r="J128" s="91">
        <v>32</v>
      </c>
      <c r="K128" s="1">
        <f t="shared" si="12"/>
        <v>35</v>
      </c>
      <c r="L128" s="1">
        <f t="shared" si="13"/>
        <v>70</v>
      </c>
      <c r="M128" s="91">
        <v>53</v>
      </c>
      <c r="N128" s="91">
        <v>73</v>
      </c>
      <c r="O128" s="5">
        <v>75</v>
      </c>
      <c r="P128" s="7">
        <v>80</v>
      </c>
      <c r="Q128" s="6">
        <f t="shared" si="14"/>
        <v>70.25</v>
      </c>
      <c r="R128" s="7">
        <v>40</v>
      </c>
      <c r="S128" s="94">
        <v>27</v>
      </c>
      <c r="T128" s="5">
        <v>38</v>
      </c>
      <c r="U128" s="6">
        <f t="shared" si="15"/>
        <v>245.25</v>
      </c>
      <c r="V128" s="11" t="b">
        <f t="shared" si="16"/>
        <v>1</v>
      </c>
      <c r="W128" s="11" t="b">
        <f t="shared" si="17"/>
        <v>1</v>
      </c>
      <c r="X128" s="40" t="b">
        <f t="shared" si="18"/>
        <v>1</v>
      </c>
      <c r="Y128" s="40" t="b">
        <f t="shared" si="19"/>
        <v>0</v>
      </c>
      <c r="Z128" s="40" t="b">
        <f t="shared" si="20"/>
        <v>1</v>
      </c>
      <c r="AA128" s="40" t="b">
        <f t="shared" si="21"/>
        <v>1</v>
      </c>
      <c r="AB128" s="40" t="b">
        <f t="shared" si="22"/>
        <v>0</v>
      </c>
      <c r="AC128" s="91"/>
      <c r="AD128" s="91"/>
    </row>
    <row r="129" spans="1:30" s="5" customFormat="1" x14ac:dyDescent="0.3">
      <c r="A129" s="5">
        <f t="shared" si="23"/>
        <v>128</v>
      </c>
      <c r="B129" s="378" t="s">
        <v>295</v>
      </c>
      <c r="C129" s="281" t="s">
        <v>1118</v>
      </c>
      <c r="D129" s="307" t="s">
        <v>291</v>
      </c>
      <c r="E129" s="280" t="s">
        <v>294</v>
      </c>
      <c r="F129" s="3" t="s">
        <v>19</v>
      </c>
      <c r="G129" s="91">
        <v>40</v>
      </c>
      <c r="H129" s="91">
        <v>36</v>
      </c>
      <c r="I129" s="91">
        <v>38</v>
      </c>
      <c r="J129" s="91">
        <v>38</v>
      </c>
      <c r="K129" s="1">
        <f t="shared" si="12"/>
        <v>38</v>
      </c>
      <c r="L129" s="1">
        <f t="shared" si="13"/>
        <v>76</v>
      </c>
      <c r="M129" s="91">
        <v>63</v>
      </c>
      <c r="N129" s="91">
        <v>63</v>
      </c>
      <c r="O129" s="5">
        <v>70</v>
      </c>
      <c r="P129" s="7">
        <v>79</v>
      </c>
      <c r="Q129" s="6">
        <f t="shared" si="14"/>
        <v>68.75</v>
      </c>
      <c r="R129" s="7">
        <v>30</v>
      </c>
      <c r="S129" s="94">
        <v>30</v>
      </c>
      <c r="T129" s="5">
        <v>40</v>
      </c>
      <c r="U129" s="6">
        <f t="shared" si="15"/>
        <v>244.75</v>
      </c>
      <c r="V129" s="11" t="b">
        <f t="shared" si="16"/>
        <v>1</v>
      </c>
      <c r="W129" s="11" t="b">
        <f t="shared" si="17"/>
        <v>1</v>
      </c>
      <c r="X129" s="40" t="b">
        <f t="shared" si="18"/>
        <v>0</v>
      </c>
      <c r="Y129" s="40" t="b">
        <f t="shared" si="19"/>
        <v>0</v>
      </c>
      <c r="Z129" s="40" t="b">
        <f t="shared" si="20"/>
        <v>1</v>
      </c>
      <c r="AA129" s="40" t="b">
        <f t="shared" si="21"/>
        <v>1</v>
      </c>
      <c r="AB129" s="40" t="b">
        <f t="shared" si="22"/>
        <v>0</v>
      </c>
      <c r="AC129" s="91"/>
      <c r="AD129" s="91"/>
    </row>
    <row r="130" spans="1:30" s="5" customFormat="1" x14ac:dyDescent="0.3">
      <c r="A130" s="5">
        <f t="shared" si="23"/>
        <v>129</v>
      </c>
      <c r="B130" s="378" t="s">
        <v>964</v>
      </c>
      <c r="C130" s="281" t="s">
        <v>140</v>
      </c>
      <c r="D130" s="307" t="s">
        <v>950</v>
      </c>
      <c r="E130" s="280" t="s">
        <v>963</v>
      </c>
      <c r="F130" s="3" t="s">
        <v>21</v>
      </c>
      <c r="G130" s="91">
        <v>40</v>
      </c>
      <c r="H130" s="91">
        <v>37</v>
      </c>
      <c r="I130" s="91">
        <v>26</v>
      </c>
      <c r="J130" s="91">
        <v>36</v>
      </c>
      <c r="K130" s="1">
        <f t="shared" ref="K130:K193" si="24">AVERAGE(G130,H130,I130,J130)</f>
        <v>34.75</v>
      </c>
      <c r="L130" s="1">
        <f t="shared" ref="L130:L193" si="25">K130*2</f>
        <v>69.5</v>
      </c>
      <c r="M130" s="91">
        <v>56</v>
      </c>
      <c r="N130" s="91">
        <v>67</v>
      </c>
      <c r="O130" s="5">
        <v>75</v>
      </c>
      <c r="P130" s="7">
        <v>80</v>
      </c>
      <c r="Q130" s="6">
        <f t="shared" ref="Q130:Q193" si="26">AVERAGE(M130,N130,O130,P130)</f>
        <v>69.5</v>
      </c>
      <c r="R130" s="7">
        <v>40</v>
      </c>
      <c r="S130" s="94">
        <v>33</v>
      </c>
      <c r="T130" s="5">
        <v>32</v>
      </c>
      <c r="U130" s="6">
        <f t="shared" ref="U130:U193" si="27">SUM(L130 + Q130 +R130 + S130 + T130)</f>
        <v>244</v>
      </c>
      <c r="V130" s="11" t="b">
        <f t="shared" ref="V130:V193" si="28">IF(L130,L130&gt;=56,L130&lt;56)</f>
        <v>1</v>
      </c>
      <c r="W130" s="11" t="b">
        <f t="shared" ref="W130:W193" si="29">IF(Q130,Q130&gt;=56,Q130&lt;56)</f>
        <v>1</v>
      </c>
      <c r="X130" s="40" t="b">
        <f t="shared" ref="X130:X193" si="30">IF(R130,R130=40)</f>
        <v>1</v>
      </c>
      <c r="Y130" s="40" t="b">
        <f t="shared" ref="Y130:Y193" si="31">IF(S130,S130&gt;=31,S130&lt;31)</f>
        <v>1</v>
      </c>
      <c r="Z130" s="40" t="b">
        <f t="shared" ref="Z130:Z193" si="32">IF(T130,T130&gt;=35,T130&lt;35)</f>
        <v>0</v>
      </c>
      <c r="AA130" s="40" t="b">
        <f t="shared" ref="AA130:AA193" si="33">IF(U130,U130&gt;=206,U130&lt;206)</f>
        <v>1</v>
      </c>
      <c r="AB130" s="40" t="b">
        <f t="shared" ref="AB130:AB193" si="34">AND(V130:AA130)</f>
        <v>0</v>
      </c>
      <c r="AC130" s="91"/>
      <c r="AD130" s="91"/>
    </row>
    <row r="131" spans="1:30" s="5" customFormat="1" x14ac:dyDescent="0.3">
      <c r="A131" s="5">
        <f t="shared" ref="A131:A194" si="35">A130+1</f>
        <v>130</v>
      </c>
      <c r="B131" s="378" t="s">
        <v>645</v>
      </c>
      <c r="C131" s="281" t="s">
        <v>155</v>
      </c>
      <c r="D131" s="307" t="s">
        <v>639</v>
      </c>
      <c r="E131" s="280" t="s">
        <v>644</v>
      </c>
      <c r="F131" s="3" t="s">
        <v>0</v>
      </c>
      <c r="G131" s="91">
        <v>37</v>
      </c>
      <c r="H131" s="91">
        <v>29</v>
      </c>
      <c r="I131" s="91">
        <v>37</v>
      </c>
      <c r="J131" s="91">
        <v>35</v>
      </c>
      <c r="K131" s="1">
        <f t="shared" si="24"/>
        <v>34.5</v>
      </c>
      <c r="L131" s="1">
        <f t="shared" si="25"/>
        <v>69</v>
      </c>
      <c r="M131" s="91">
        <v>52</v>
      </c>
      <c r="N131" s="91">
        <v>68</v>
      </c>
      <c r="O131" s="5">
        <v>71</v>
      </c>
      <c r="P131" s="7">
        <v>77</v>
      </c>
      <c r="Q131" s="6">
        <f t="shared" si="26"/>
        <v>67</v>
      </c>
      <c r="R131" s="7">
        <v>40</v>
      </c>
      <c r="S131" s="94">
        <v>33</v>
      </c>
      <c r="T131" s="5">
        <v>35</v>
      </c>
      <c r="U131" s="6">
        <f t="shared" si="27"/>
        <v>244</v>
      </c>
      <c r="V131" s="11" t="b">
        <f t="shared" si="28"/>
        <v>1</v>
      </c>
      <c r="W131" s="11" t="b">
        <f t="shared" si="29"/>
        <v>1</v>
      </c>
      <c r="X131" s="40" t="b">
        <f t="shared" si="30"/>
        <v>1</v>
      </c>
      <c r="Y131" s="40" t="b">
        <f t="shared" si="31"/>
        <v>1</v>
      </c>
      <c r="Z131" s="40" t="b">
        <f t="shared" si="32"/>
        <v>1</v>
      </c>
      <c r="AA131" s="40" t="b">
        <f t="shared" si="33"/>
        <v>1</v>
      </c>
      <c r="AB131" s="40" t="b">
        <f t="shared" si="34"/>
        <v>1</v>
      </c>
      <c r="AC131" s="91"/>
      <c r="AD131" s="91"/>
    </row>
    <row r="132" spans="1:30" s="5" customFormat="1" x14ac:dyDescent="0.3">
      <c r="A132" s="5">
        <f t="shared" si="35"/>
        <v>131</v>
      </c>
      <c r="B132" s="378" t="s">
        <v>1100</v>
      </c>
      <c r="C132" s="281" t="s">
        <v>136</v>
      </c>
      <c r="D132" s="307" t="s">
        <v>246</v>
      </c>
      <c r="E132" s="280" t="s">
        <v>864</v>
      </c>
      <c r="F132" s="3" t="s">
        <v>18</v>
      </c>
      <c r="G132" s="91">
        <v>39</v>
      </c>
      <c r="H132" s="91">
        <v>26</v>
      </c>
      <c r="I132" s="91">
        <v>36</v>
      </c>
      <c r="J132" s="91">
        <v>36</v>
      </c>
      <c r="K132" s="1">
        <f t="shared" si="24"/>
        <v>34.25</v>
      </c>
      <c r="L132" s="1">
        <f t="shared" si="25"/>
        <v>68.5</v>
      </c>
      <c r="M132" s="91">
        <v>64</v>
      </c>
      <c r="N132" s="91">
        <v>73</v>
      </c>
      <c r="O132" s="5">
        <v>77</v>
      </c>
      <c r="P132" s="7">
        <v>78</v>
      </c>
      <c r="Q132" s="6">
        <f t="shared" si="26"/>
        <v>73</v>
      </c>
      <c r="R132" s="7">
        <v>40</v>
      </c>
      <c r="S132" s="94">
        <v>20</v>
      </c>
      <c r="T132" s="5">
        <v>42</v>
      </c>
      <c r="U132" s="6">
        <f t="shared" si="27"/>
        <v>243.5</v>
      </c>
      <c r="V132" s="11" t="b">
        <f t="shared" si="28"/>
        <v>1</v>
      </c>
      <c r="W132" s="11" t="b">
        <f t="shared" si="29"/>
        <v>1</v>
      </c>
      <c r="X132" s="40" t="b">
        <f t="shared" si="30"/>
        <v>1</v>
      </c>
      <c r="Y132" s="40" t="b">
        <f t="shared" si="31"/>
        <v>0</v>
      </c>
      <c r="Z132" s="40" t="b">
        <f t="shared" si="32"/>
        <v>1</v>
      </c>
      <c r="AA132" s="40" t="b">
        <f t="shared" si="33"/>
        <v>1</v>
      </c>
      <c r="AB132" s="40" t="b">
        <f t="shared" si="34"/>
        <v>0</v>
      </c>
      <c r="AC132" s="91"/>
      <c r="AD132" s="91"/>
    </row>
    <row r="133" spans="1:30" s="5" customFormat="1" x14ac:dyDescent="0.3">
      <c r="A133" s="5">
        <f t="shared" si="35"/>
        <v>132</v>
      </c>
      <c r="B133" s="378" t="s">
        <v>902</v>
      </c>
      <c r="C133" s="281" t="s">
        <v>127</v>
      </c>
      <c r="D133" s="307" t="s">
        <v>884</v>
      </c>
      <c r="E133" s="280" t="s">
        <v>901</v>
      </c>
      <c r="F133" s="3" t="s">
        <v>20</v>
      </c>
      <c r="G133" s="91">
        <v>29</v>
      </c>
      <c r="H133" s="91">
        <v>38</v>
      </c>
      <c r="I133" s="91">
        <v>36</v>
      </c>
      <c r="J133" s="91">
        <v>30</v>
      </c>
      <c r="K133" s="1">
        <f t="shared" si="24"/>
        <v>33.25</v>
      </c>
      <c r="L133" s="1">
        <f t="shared" si="25"/>
        <v>66.5</v>
      </c>
      <c r="M133" s="91">
        <v>67</v>
      </c>
      <c r="N133" s="91">
        <v>72</v>
      </c>
      <c r="O133" s="5">
        <v>73</v>
      </c>
      <c r="P133" s="7">
        <v>80</v>
      </c>
      <c r="Q133" s="6">
        <f t="shared" si="26"/>
        <v>73</v>
      </c>
      <c r="R133" s="7">
        <v>40</v>
      </c>
      <c r="S133" s="94">
        <v>22</v>
      </c>
      <c r="T133" s="5">
        <v>42</v>
      </c>
      <c r="U133" s="6">
        <f t="shared" si="27"/>
        <v>243.5</v>
      </c>
      <c r="V133" s="11" t="b">
        <f t="shared" si="28"/>
        <v>1</v>
      </c>
      <c r="W133" s="11" t="b">
        <f t="shared" si="29"/>
        <v>1</v>
      </c>
      <c r="X133" s="40" t="b">
        <f t="shared" si="30"/>
        <v>1</v>
      </c>
      <c r="Y133" s="40" t="b">
        <f t="shared" si="31"/>
        <v>0</v>
      </c>
      <c r="Z133" s="40" t="b">
        <f t="shared" si="32"/>
        <v>1</v>
      </c>
      <c r="AA133" s="40" t="b">
        <f t="shared" si="33"/>
        <v>1</v>
      </c>
      <c r="AB133" s="40" t="b">
        <f t="shared" si="34"/>
        <v>0</v>
      </c>
      <c r="AC133" s="91"/>
      <c r="AD133" s="91"/>
    </row>
    <row r="134" spans="1:30" s="5" customFormat="1" x14ac:dyDescent="0.3">
      <c r="A134" s="5">
        <f t="shared" si="35"/>
        <v>133</v>
      </c>
      <c r="B134" s="378" t="s">
        <v>793</v>
      </c>
      <c r="C134" s="281" t="s">
        <v>1273</v>
      </c>
      <c r="D134" s="307" t="s">
        <v>75</v>
      </c>
      <c r="E134" s="280" t="s">
        <v>792</v>
      </c>
      <c r="F134" s="3" t="s">
        <v>17</v>
      </c>
      <c r="G134" s="91">
        <v>40</v>
      </c>
      <c r="H134" s="91">
        <v>33</v>
      </c>
      <c r="I134" s="91">
        <v>37</v>
      </c>
      <c r="J134" s="91">
        <v>38</v>
      </c>
      <c r="K134" s="1">
        <f t="shared" si="24"/>
        <v>37</v>
      </c>
      <c r="L134" s="1">
        <f t="shared" si="25"/>
        <v>74</v>
      </c>
      <c r="M134" s="91">
        <v>75</v>
      </c>
      <c r="N134" s="91">
        <v>65</v>
      </c>
      <c r="O134" s="5">
        <v>76</v>
      </c>
      <c r="P134" s="7">
        <v>0</v>
      </c>
      <c r="Q134" s="6">
        <f t="shared" si="26"/>
        <v>54</v>
      </c>
      <c r="R134" s="7">
        <v>40</v>
      </c>
      <c r="S134" s="94">
        <v>37</v>
      </c>
      <c r="T134" s="7">
        <v>38</v>
      </c>
      <c r="U134" s="6">
        <f t="shared" si="27"/>
        <v>243</v>
      </c>
      <c r="V134" s="11" t="b">
        <f t="shared" si="28"/>
        <v>1</v>
      </c>
      <c r="W134" s="11" t="b">
        <f t="shared" si="29"/>
        <v>0</v>
      </c>
      <c r="X134" s="40" t="b">
        <f t="shared" si="30"/>
        <v>1</v>
      </c>
      <c r="Y134" s="40" t="b">
        <f t="shared" si="31"/>
        <v>1</v>
      </c>
      <c r="Z134" s="40" t="b">
        <f t="shared" si="32"/>
        <v>1</v>
      </c>
      <c r="AA134" s="40" t="b">
        <f t="shared" si="33"/>
        <v>1</v>
      </c>
      <c r="AB134" s="40" t="b">
        <f t="shared" si="34"/>
        <v>0</v>
      </c>
      <c r="AC134" s="91"/>
      <c r="AD134" s="91"/>
    </row>
    <row r="135" spans="1:30" s="5" customFormat="1" x14ac:dyDescent="0.3">
      <c r="A135" s="5">
        <f t="shared" si="35"/>
        <v>134</v>
      </c>
      <c r="B135" s="378" t="s">
        <v>259</v>
      </c>
      <c r="C135" s="281" t="s">
        <v>1098</v>
      </c>
      <c r="D135" s="307" t="s">
        <v>246</v>
      </c>
      <c r="E135" s="280" t="s">
        <v>258</v>
      </c>
      <c r="F135" s="3" t="s">
        <v>21</v>
      </c>
      <c r="G135" s="91">
        <v>36</v>
      </c>
      <c r="H135" s="91">
        <v>34</v>
      </c>
      <c r="I135" s="91">
        <v>31</v>
      </c>
      <c r="J135" s="91">
        <v>34</v>
      </c>
      <c r="K135" s="1">
        <f t="shared" si="24"/>
        <v>33.75</v>
      </c>
      <c r="L135" s="1">
        <f t="shared" si="25"/>
        <v>67.5</v>
      </c>
      <c r="M135" s="91">
        <v>58</v>
      </c>
      <c r="N135" s="91">
        <v>74</v>
      </c>
      <c r="O135" s="5">
        <v>76</v>
      </c>
      <c r="P135" s="7">
        <v>78</v>
      </c>
      <c r="Q135" s="6">
        <f t="shared" si="26"/>
        <v>71.5</v>
      </c>
      <c r="R135" s="7">
        <v>30</v>
      </c>
      <c r="S135" s="94">
        <v>34</v>
      </c>
      <c r="T135" s="5">
        <v>40</v>
      </c>
      <c r="U135" s="6">
        <f t="shared" si="27"/>
        <v>243</v>
      </c>
      <c r="V135" s="11" t="b">
        <f t="shared" si="28"/>
        <v>1</v>
      </c>
      <c r="W135" s="11" t="b">
        <f t="shared" si="29"/>
        <v>1</v>
      </c>
      <c r="X135" s="40" t="b">
        <f t="shared" si="30"/>
        <v>0</v>
      </c>
      <c r="Y135" s="40" t="b">
        <f t="shared" si="31"/>
        <v>1</v>
      </c>
      <c r="Z135" s="40" t="b">
        <f t="shared" si="32"/>
        <v>1</v>
      </c>
      <c r="AA135" s="40" t="b">
        <f t="shared" si="33"/>
        <v>1</v>
      </c>
      <c r="AB135" s="40" t="b">
        <f t="shared" si="34"/>
        <v>0</v>
      </c>
      <c r="AC135" s="91"/>
      <c r="AD135" s="91"/>
    </row>
    <row r="136" spans="1:30" x14ac:dyDescent="0.3">
      <c r="A136" s="5">
        <f t="shared" si="35"/>
        <v>135</v>
      </c>
      <c r="B136" s="378" t="s">
        <v>168</v>
      </c>
      <c r="C136" s="281" t="s">
        <v>1218</v>
      </c>
      <c r="D136" s="307" t="s">
        <v>595</v>
      </c>
      <c r="E136" s="280" t="s">
        <v>593</v>
      </c>
      <c r="F136" s="306" t="s">
        <v>14</v>
      </c>
      <c r="G136" s="91">
        <v>32</v>
      </c>
      <c r="H136" s="91">
        <v>38</v>
      </c>
      <c r="I136" s="91">
        <v>26</v>
      </c>
      <c r="J136" s="91">
        <v>39</v>
      </c>
      <c r="K136" s="1">
        <f t="shared" si="24"/>
        <v>33.75</v>
      </c>
      <c r="L136" s="1">
        <f t="shared" si="25"/>
        <v>67.5</v>
      </c>
      <c r="M136" s="91">
        <v>50</v>
      </c>
      <c r="N136" s="91">
        <v>75</v>
      </c>
      <c r="O136" s="5">
        <v>72</v>
      </c>
      <c r="P136" s="7">
        <v>80</v>
      </c>
      <c r="Q136" s="6">
        <f t="shared" si="26"/>
        <v>69.25</v>
      </c>
      <c r="R136" s="7">
        <v>40</v>
      </c>
      <c r="S136" s="94">
        <v>32</v>
      </c>
      <c r="T136" s="5">
        <v>34</v>
      </c>
      <c r="U136" s="6">
        <f t="shared" si="27"/>
        <v>242.75</v>
      </c>
      <c r="V136" s="11" t="b">
        <f t="shared" si="28"/>
        <v>1</v>
      </c>
      <c r="W136" s="11" t="b">
        <f t="shared" si="29"/>
        <v>1</v>
      </c>
      <c r="X136" s="40" t="b">
        <f t="shared" si="30"/>
        <v>1</v>
      </c>
      <c r="Y136" s="40" t="b">
        <f t="shared" si="31"/>
        <v>1</v>
      </c>
      <c r="Z136" s="40" t="b">
        <f t="shared" si="32"/>
        <v>0</v>
      </c>
      <c r="AA136" s="40" t="b">
        <f t="shared" si="33"/>
        <v>1</v>
      </c>
      <c r="AB136" s="40" t="b">
        <f t="shared" si="34"/>
        <v>0</v>
      </c>
    </row>
    <row r="137" spans="1:30" s="5" customFormat="1" x14ac:dyDescent="0.3">
      <c r="A137" s="5">
        <f t="shared" si="35"/>
        <v>136</v>
      </c>
      <c r="B137" s="378" t="s">
        <v>799</v>
      </c>
      <c r="C137" s="281" t="s">
        <v>119</v>
      </c>
      <c r="D137" s="307" t="s">
        <v>75</v>
      </c>
      <c r="E137" s="280" t="s">
        <v>798</v>
      </c>
      <c r="F137" s="3" t="s">
        <v>20</v>
      </c>
      <c r="G137" s="91">
        <v>34</v>
      </c>
      <c r="H137" s="91">
        <v>38</v>
      </c>
      <c r="I137" s="91">
        <v>36</v>
      </c>
      <c r="J137" s="91">
        <v>31</v>
      </c>
      <c r="K137" s="1">
        <f t="shared" si="24"/>
        <v>34.75</v>
      </c>
      <c r="L137" s="1">
        <f t="shared" si="25"/>
        <v>69.5</v>
      </c>
      <c r="M137" s="91">
        <v>29</v>
      </c>
      <c r="N137" s="91">
        <v>69</v>
      </c>
      <c r="O137" s="5">
        <v>68</v>
      </c>
      <c r="P137" s="7">
        <v>79</v>
      </c>
      <c r="Q137" s="6">
        <f t="shared" si="26"/>
        <v>61.25</v>
      </c>
      <c r="R137" s="7">
        <v>40</v>
      </c>
      <c r="S137" s="94">
        <v>35</v>
      </c>
      <c r="T137" s="5">
        <v>37</v>
      </c>
      <c r="U137" s="6">
        <f t="shared" si="27"/>
        <v>242.75</v>
      </c>
      <c r="V137" s="11" t="b">
        <f t="shared" si="28"/>
        <v>1</v>
      </c>
      <c r="W137" s="11" t="b">
        <f t="shared" si="29"/>
        <v>1</v>
      </c>
      <c r="X137" s="40" t="b">
        <f t="shared" si="30"/>
        <v>1</v>
      </c>
      <c r="Y137" s="40" t="b">
        <f t="shared" si="31"/>
        <v>1</v>
      </c>
      <c r="Z137" s="40" t="b">
        <f t="shared" si="32"/>
        <v>1</v>
      </c>
      <c r="AA137" s="40" t="b">
        <f t="shared" si="33"/>
        <v>1</v>
      </c>
      <c r="AB137" s="40" t="b">
        <f t="shared" si="34"/>
        <v>1</v>
      </c>
      <c r="AC137" s="91"/>
      <c r="AD137" s="91"/>
    </row>
    <row r="138" spans="1:30" s="5" customFormat="1" x14ac:dyDescent="0.3">
      <c r="A138" s="5">
        <f t="shared" si="35"/>
        <v>137</v>
      </c>
      <c r="B138" s="378" t="s">
        <v>528</v>
      </c>
      <c r="C138" s="281" t="s">
        <v>124</v>
      </c>
      <c r="D138" s="307" t="s">
        <v>516</v>
      </c>
      <c r="E138" s="280" t="s">
        <v>527</v>
      </c>
      <c r="F138" s="3" t="s">
        <v>21</v>
      </c>
      <c r="G138" s="91">
        <v>38</v>
      </c>
      <c r="H138" s="91">
        <v>37</v>
      </c>
      <c r="I138" s="91">
        <v>35</v>
      </c>
      <c r="J138" s="91">
        <v>35</v>
      </c>
      <c r="K138" s="1">
        <f t="shared" si="24"/>
        <v>36.25</v>
      </c>
      <c r="L138" s="1">
        <f t="shared" si="25"/>
        <v>72.5</v>
      </c>
      <c r="M138" s="91">
        <v>61</v>
      </c>
      <c r="N138" s="91">
        <v>60</v>
      </c>
      <c r="O138" s="5">
        <v>73</v>
      </c>
      <c r="P138" s="7">
        <v>79</v>
      </c>
      <c r="Q138" s="6">
        <f t="shared" si="26"/>
        <v>68.25</v>
      </c>
      <c r="R138" s="7">
        <v>40</v>
      </c>
      <c r="S138" s="94">
        <v>22</v>
      </c>
      <c r="T138" s="5">
        <v>40</v>
      </c>
      <c r="U138" s="6">
        <f t="shared" si="27"/>
        <v>242.75</v>
      </c>
      <c r="V138" s="11" t="b">
        <f t="shared" si="28"/>
        <v>1</v>
      </c>
      <c r="W138" s="11" t="b">
        <f t="shared" si="29"/>
        <v>1</v>
      </c>
      <c r="X138" s="40" t="b">
        <f t="shared" si="30"/>
        <v>1</v>
      </c>
      <c r="Y138" s="40" t="b">
        <f t="shared" si="31"/>
        <v>0</v>
      </c>
      <c r="Z138" s="40" t="b">
        <f t="shared" si="32"/>
        <v>1</v>
      </c>
      <c r="AA138" s="40" t="b">
        <f t="shared" si="33"/>
        <v>1</v>
      </c>
      <c r="AB138" s="40" t="b">
        <f t="shared" si="34"/>
        <v>0</v>
      </c>
      <c r="AC138" s="91"/>
      <c r="AD138" s="91"/>
    </row>
    <row r="139" spans="1:30" s="5" customFormat="1" x14ac:dyDescent="0.3">
      <c r="A139" s="5">
        <f t="shared" si="35"/>
        <v>138</v>
      </c>
      <c r="B139" s="378" t="s">
        <v>293</v>
      </c>
      <c r="C139" s="281" t="s">
        <v>1117</v>
      </c>
      <c r="D139" s="307" t="s">
        <v>291</v>
      </c>
      <c r="E139" s="280" t="s">
        <v>292</v>
      </c>
      <c r="F139" s="3" t="s">
        <v>18</v>
      </c>
      <c r="G139" s="91">
        <v>40</v>
      </c>
      <c r="H139" s="91">
        <v>26</v>
      </c>
      <c r="I139" s="91">
        <v>40</v>
      </c>
      <c r="J139" s="91">
        <v>38</v>
      </c>
      <c r="K139" s="1">
        <f t="shared" si="24"/>
        <v>36</v>
      </c>
      <c r="L139" s="1">
        <f t="shared" si="25"/>
        <v>72</v>
      </c>
      <c r="M139" s="91">
        <v>67</v>
      </c>
      <c r="N139" s="91">
        <v>62</v>
      </c>
      <c r="O139" s="5">
        <v>73</v>
      </c>
      <c r="P139" s="7">
        <v>79</v>
      </c>
      <c r="Q139" s="6">
        <f t="shared" si="26"/>
        <v>70.25</v>
      </c>
      <c r="R139" s="7">
        <v>40</v>
      </c>
      <c r="S139" s="94">
        <v>30</v>
      </c>
      <c r="T139" s="5">
        <v>30</v>
      </c>
      <c r="U139" s="6">
        <f t="shared" si="27"/>
        <v>242.25</v>
      </c>
      <c r="V139" s="11" t="b">
        <f t="shared" si="28"/>
        <v>1</v>
      </c>
      <c r="W139" s="11" t="b">
        <f t="shared" si="29"/>
        <v>1</v>
      </c>
      <c r="X139" s="40" t="b">
        <f t="shared" si="30"/>
        <v>1</v>
      </c>
      <c r="Y139" s="40" t="b">
        <f t="shared" si="31"/>
        <v>0</v>
      </c>
      <c r="Z139" s="40" t="b">
        <f t="shared" si="32"/>
        <v>0</v>
      </c>
      <c r="AA139" s="40" t="b">
        <f t="shared" si="33"/>
        <v>1</v>
      </c>
      <c r="AB139" s="40" t="b">
        <f t="shared" si="34"/>
        <v>0</v>
      </c>
      <c r="AC139" s="91"/>
      <c r="AD139" s="91"/>
    </row>
    <row r="140" spans="1:30" s="5" customFormat="1" x14ac:dyDescent="0.3">
      <c r="A140" s="5">
        <f t="shared" si="35"/>
        <v>139</v>
      </c>
      <c r="B140" s="378" t="s">
        <v>989</v>
      </c>
      <c r="C140" s="281" t="s">
        <v>159</v>
      </c>
      <c r="D140" s="307" t="s">
        <v>950</v>
      </c>
      <c r="E140" s="280" t="s">
        <v>988</v>
      </c>
      <c r="F140" s="3" t="s">
        <v>22</v>
      </c>
      <c r="G140" s="91">
        <v>38</v>
      </c>
      <c r="H140" s="91">
        <v>37</v>
      </c>
      <c r="I140" s="91">
        <v>35</v>
      </c>
      <c r="J140" s="91">
        <v>37</v>
      </c>
      <c r="K140" s="1">
        <f t="shared" si="24"/>
        <v>36.75</v>
      </c>
      <c r="L140" s="1">
        <f t="shared" si="25"/>
        <v>73.5</v>
      </c>
      <c r="M140" s="91">
        <v>77</v>
      </c>
      <c r="N140" s="91">
        <v>71</v>
      </c>
      <c r="O140" s="5">
        <v>70</v>
      </c>
      <c r="P140" s="7">
        <v>80</v>
      </c>
      <c r="Q140" s="6">
        <f t="shared" si="26"/>
        <v>74.5</v>
      </c>
      <c r="R140" s="7">
        <v>10</v>
      </c>
      <c r="S140" s="94">
        <v>42</v>
      </c>
      <c r="T140" s="7">
        <v>42</v>
      </c>
      <c r="U140" s="6">
        <f t="shared" si="27"/>
        <v>242</v>
      </c>
      <c r="V140" s="11" t="b">
        <f t="shared" si="28"/>
        <v>1</v>
      </c>
      <c r="W140" s="11" t="b">
        <f t="shared" si="29"/>
        <v>1</v>
      </c>
      <c r="X140" s="40" t="b">
        <f t="shared" si="30"/>
        <v>0</v>
      </c>
      <c r="Y140" s="40" t="b">
        <f t="shared" si="31"/>
        <v>1</v>
      </c>
      <c r="Z140" s="40" t="b">
        <f t="shared" si="32"/>
        <v>1</v>
      </c>
      <c r="AA140" s="40" t="b">
        <f t="shared" si="33"/>
        <v>1</v>
      </c>
      <c r="AB140" s="40" t="b">
        <f t="shared" si="34"/>
        <v>0</v>
      </c>
      <c r="AC140" s="91"/>
      <c r="AD140" s="91"/>
    </row>
    <row r="141" spans="1:30" s="5" customFormat="1" x14ac:dyDescent="0.3">
      <c r="A141" s="5">
        <f t="shared" si="35"/>
        <v>140</v>
      </c>
      <c r="B141" s="378" t="s">
        <v>275</v>
      </c>
      <c r="C141" s="281" t="s">
        <v>163</v>
      </c>
      <c r="D141" s="307" t="s">
        <v>246</v>
      </c>
      <c r="E141" s="280" t="s">
        <v>274</v>
      </c>
      <c r="F141" s="3" t="s">
        <v>23</v>
      </c>
      <c r="G141" s="91">
        <v>32</v>
      </c>
      <c r="H141" s="91">
        <v>38</v>
      </c>
      <c r="I141" s="91">
        <v>33</v>
      </c>
      <c r="J141" s="91">
        <v>28</v>
      </c>
      <c r="K141" s="1">
        <f t="shared" si="24"/>
        <v>32.75</v>
      </c>
      <c r="L141" s="1">
        <f t="shared" si="25"/>
        <v>65.5</v>
      </c>
      <c r="M141" s="91">
        <v>43</v>
      </c>
      <c r="N141" s="91">
        <v>65</v>
      </c>
      <c r="O141" s="5">
        <v>64</v>
      </c>
      <c r="P141" s="7">
        <v>78</v>
      </c>
      <c r="Q141" s="6">
        <f t="shared" si="26"/>
        <v>62.5</v>
      </c>
      <c r="R141" s="7">
        <v>40</v>
      </c>
      <c r="S141" s="94">
        <v>32</v>
      </c>
      <c r="T141" s="7">
        <v>42</v>
      </c>
      <c r="U141" s="6">
        <f t="shared" si="27"/>
        <v>242</v>
      </c>
      <c r="V141" s="11" t="b">
        <f t="shared" si="28"/>
        <v>1</v>
      </c>
      <c r="W141" s="11" t="b">
        <f t="shared" si="29"/>
        <v>1</v>
      </c>
      <c r="X141" s="40" t="b">
        <f t="shared" si="30"/>
        <v>1</v>
      </c>
      <c r="Y141" s="40" t="b">
        <f t="shared" si="31"/>
        <v>1</v>
      </c>
      <c r="Z141" s="40" t="b">
        <f t="shared" si="32"/>
        <v>1</v>
      </c>
      <c r="AA141" s="40" t="b">
        <f t="shared" si="33"/>
        <v>1</v>
      </c>
      <c r="AB141" s="40" t="b">
        <f t="shared" si="34"/>
        <v>1</v>
      </c>
      <c r="AC141" s="91"/>
      <c r="AD141" s="91"/>
    </row>
    <row r="142" spans="1:30" s="5" customFormat="1" x14ac:dyDescent="0.3">
      <c r="A142" s="5">
        <f t="shared" si="35"/>
        <v>141</v>
      </c>
      <c r="B142" s="378" t="s">
        <v>96</v>
      </c>
      <c r="C142" s="281" t="s">
        <v>1289</v>
      </c>
      <c r="D142" s="307" t="s">
        <v>884</v>
      </c>
      <c r="E142" s="280" t="s">
        <v>911</v>
      </c>
      <c r="F142" s="3" t="s">
        <v>18</v>
      </c>
      <c r="G142" s="91">
        <v>38</v>
      </c>
      <c r="H142" s="91">
        <v>22</v>
      </c>
      <c r="I142" s="91">
        <v>36</v>
      </c>
      <c r="J142" s="91">
        <v>36</v>
      </c>
      <c r="K142" s="1">
        <f t="shared" si="24"/>
        <v>33</v>
      </c>
      <c r="L142" s="1">
        <f t="shared" si="25"/>
        <v>66</v>
      </c>
      <c r="M142" s="91">
        <v>52</v>
      </c>
      <c r="N142" s="91">
        <v>73</v>
      </c>
      <c r="O142" s="5">
        <v>76</v>
      </c>
      <c r="P142" s="7">
        <v>80</v>
      </c>
      <c r="Q142" s="6">
        <f t="shared" si="26"/>
        <v>70.25</v>
      </c>
      <c r="R142" s="7">
        <v>40</v>
      </c>
      <c r="S142" s="94">
        <v>26.5</v>
      </c>
      <c r="T142" s="5">
        <v>39</v>
      </c>
      <c r="U142" s="6">
        <f t="shared" si="27"/>
        <v>241.75</v>
      </c>
      <c r="V142" s="11" t="b">
        <f t="shared" si="28"/>
        <v>1</v>
      </c>
      <c r="W142" s="11" t="b">
        <f t="shared" si="29"/>
        <v>1</v>
      </c>
      <c r="X142" s="40" t="b">
        <f t="shared" si="30"/>
        <v>1</v>
      </c>
      <c r="Y142" s="40" t="b">
        <f t="shared" si="31"/>
        <v>0</v>
      </c>
      <c r="Z142" s="40" t="b">
        <f t="shared" si="32"/>
        <v>1</v>
      </c>
      <c r="AA142" s="40" t="b">
        <f t="shared" si="33"/>
        <v>1</v>
      </c>
      <c r="AB142" s="40" t="b">
        <f t="shared" si="34"/>
        <v>0</v>
      </c>
      <c r="AC142" s="91"/>
      <c r="AD142" s="91"/>
    </row>
    <row r="143" spans="1:30" s="5" customFormat="1" x14ac:dyDescent="0.3">
      <c r="A143" s="5">
        <f t="shared" si="35"/>
        <v>142</v>
      </c>
      <c r="B143" s="378" t="s">
        <v>1097</v>
      </c>
      <c r="C143" s="281" t="s">
        <v>1285</v>
      </c>
      <c r="D143" s="307" t="s">
        <v>884</v>
      </c>
      <c r="E143" s="280" t="s">
        <v>887</v>
      </c>
      <c r="F143" s="306" t="s">
        <v>14</v>
      </c>
      <c r="G143" s="91">
        <v>29</v>
      </c>
      <c r="H143" s="91">
        <v>39</v>
      </c>
      <c r="I143" s="91">
        <v>29</v>
      </c>
      <c r="J143" s="91">
        <v>38</v>
      </c>
      <c r="K143" s="1">
        <f t="shared" si="24"/>
        <v>33.75</v>
      </c>
      <c r="L143" s="1">
        <f t="shared" si="25"/>
        <v>67.5</v>
      </c>
      <c r="M143" s="91">
        <v>70</v>
      </c>
      <c r="N143" s="91">
        <v>73</v>
      </c>
      <c r="O143" s="5">
        <v>74</v>
      </c>
      <c r="P143" s="7">
        <v>80</v>
      </c>
      <c r="Q143" s="6">
        <f t="shared" si="26"/>
        <v>74.25</v>
      </c>
      <c r="R143" s="7">
        <v>40</v>
      </c>
      <c r="S143" s="94">
        <v>20</v>
      </c>
      <c r="T143" s="5">
        <v>39</v>
      </c>
      <c r="U143" s="6">
        <f t="shared" si="27"/>
        <v>240.75</v>
      </c>
      <c r="V143" s="11" t="b">
        <f t="shared" si="28"/>
        <v>1</v>
      </c>
      <c r="W143" s="11" t="b">
        <f t="shared" si="29"/>
        <v>1</v>
      </c>
      <c r="X143" s="40" t="b">
        <f t="shared" si="30"/>
        <v>1</v>
      </c>
      <c r="Y143" s="40" t="b">
        <f t="shared" si="31"/>
        <v>0</v>
      </c>
      <c r="Z143" s="40" t="b">
        <f t="shared" si="32"/>
        <v>1</v>
      </c>
      <c r="AA143" s="40" t="b">
        <f t="shared" si="33"/>
        <v>1</v>
      </c>
      <c r="AB143" s="40" t="b">
        <f t="shared" si="34"/>
        <v>0</v>
      </c>
      <c r="AC143" s="91"/>
      <c r="AD143" s="91"/>
    </row>
    <row r="144" spans="1:30" s="5" customFormat="1" x14ac:dyDescent="0.3">
      <c r="A144" s="5">
        <f t="shared" si="35"/>
        <v>143</v>
      </c>
      <c r="B144" s="378" t="s">
        <v>1133</v>
      </c>
      <c r="C144" s="281" t="s">
        <v>1134</v>
      </c>
      <c r="D144" s="307" t="s">
        <v>323</v>
      </c>
      <c r="E144" s="280" t="s">
        <v>332</v>
      </c>
      <c r="F144" s="3" t="s">
        <v>0</v>
      </c>
      <c r="G144" s="91">
        <v>37</v>
      </c>
      <c r="H144" s="91">
        <v>30</v>
      </c>
      <c r="I144" s="91">
        <v>36</v>
      </c>
      <c r="J144" s="91">
        <v>38</v>
      </c>
      <c r="K144" s="1">
        <f t="shared" si="24"/>
        <v>35.25</v>
      </c>
      <c r="L144" s="1">
        <f t="shared" si="25"/>
        <v>70.5</v>
      </c>
      <c r="M144" s="91">
        <v>69</v>
      </c>
      <c r="N144" s="91">
        <v>72</v>
      </c>
      <c r="O144" s="91">
        <v>68</v>
      </c>
      <c r="P144" s="7">
        <v>80</v>
      </c>
      <c r="Q144" s="6">
        <f t="shared" si="26"/>
        <v>72.25</v>
      </c>
      <c r="R144" s="7">
        <v>30</v>
      </c>
      <c r="S144" s="94">
        <v>30</v>
      </c>
      <c r="T144" s="5">
        <v>38</v>
      </c>
      <c r="U144" s="6">
        <f t="shared" si="27"/>
        <v>240.75</v>
      </c>
      <c r="V144" s="11" t="b">
        <f t="shared" si="28"/>
        <v>1</v>
      </c>
      <c r="W144" s="11" t="b">
        <f t="shared" si="29"/>
        <v>1</v>
      </c>
      <c r="X144" s="40" t="b">
        <f t="shared" si="30"/>
        <v>0</v>
      </c>
      <c r="Y144" s="40" t="b">
        <f t="shared" si="31"/>
        <v>0</v>
      </c>
      <c r="Z144" s="40" t="b">
        <f t="shared" si="32"/>
        <v>1</v>
      </c>
      <c r="AA144" s="40" t="b">
        <f t="shared" si="33"/>
        <v>1</v>
      </c>
      <c r="AB144" s="40" t="b">
        <f t="shared" si="34"/>
        <v>0</v>
      </c>
      <c r="AC144" s="91"/>
      <c r="AD144" s="91"/>
    </row>
    <row r="145" spans="1:30" s="5" customFormat="1" x14ac:dyDescent="0.3">
      <c r="A145" s="5">
        <f t="shared" si="35"/>
        <v>144</v>
      </c>
      <c r="B145" s="378" t="s">
        <v>421</v>
      </c>
      <c r="C145" s="281" t="s">
        <v>1160</v>
      </c>
      <c r="D145" s="307" t="s">
        <v>376</v>
      </c>
      <c r="E145" s="280" t="s">
        <v>420</v>
      </c>
      <c r="F145" s="3" t="s">
        <v>23</v>
      </c>
      <c r="G145" s="91">
        <v>37</v>
      </c>
      <c r="H145" s="91">
        <v>39</v>
      </c>
      <c r="I145" s="91">
        <v>37</v>
      </c>
      <c r="J145" s="91">
        <v>25</v>
      </c>
      <c r="K145" s="1">
        <f t="shared" si="24"/>
        <v>34.5</v>
      </c>
      <c r="L145" s="1">
        <f t="shared" si="25"/>
        <v>69</v>
      </c>
      <c r="M145" s="91">
        <v>0</v>
      </c>
      <c r="N145" s="91">
        <v>74</v>
      </c>
      <c r="O145" s="5">
        <v>77</v>
      </c>
      <c r="P145" s="7">
        <v>80</v>
      </c>
      <c r="Q145" s="6">
        <f t="shared" si="26"/>
        <v>57.75</v>
      </c>
      <c r="R145" s="7">
        <v>40</v>
      </c>
      <c r="S145" s="94">
        <v>34</v>
      </c>
      <c r="T145" s="7">
        <v>40</v>
      </c>
      <c r="U145" s="6">
        <f t="shared" si="27"/>
        <v>240.75</v>
      </c>
      <c r="V145" s="11" t="b">
        <f t="shared" si="28"/>
        <v>1</v>
      </c>
      <c r="W145" s="11" t="b">
        <f t="shared" si="29"/>
        <v>1</v>
      </c>
      <c r="X145" s="40" t="b">
        <f t="shared" si="30"/>
        <v>1</v>
      </c>
      <c r="Y145" s="40" t="b">
        <f t="shared" si="31"/>
        <v>1</v>
      </c>
      <c r="Z145" s="40" t="b">
        <f t="shared" si="32"/>
        <v>1</v>
      </c>
      <c r="AA145" s="40" t="b">
        <f t="shared" si="33"/>
        <v>1</v>
      </c>
      <c r="AB145" s="40" t="b">
        <f t="shared" si="34"/>
        <v>1</v>
      </c>
      <c r="AC145" s="91"/>
      <c r="AD145" s="91"/>
    </row>
    <row r="146" spans="1:30" s="5" customFormat="1" x14ac:dyDescent="0.3">
      <c r="A146" s="5">
        <f t="shared" si="35"/>
        <v>145</v>
      </c>
      <c r="B146" s="378" t="s">
        <v>1206</v>
      </c>
      <c r="C146" s="281" t="s">
        <v>121</v>
      </c>
      <c r="D146" s="307" t="s">
        <v>516</v>
      </c>
      <c r="E146" s="280" t="s">
        <v>547</v>
      </c>
      <c r="F146" s="3" t="s">
        <v>0</v>
      </c>
      <c r="G146" s="91">
        <v>35</v>
      </c>
      <c r="H146" s="91">
        <v>33</v>
      </c>
      <c r="I146" s="91">
        <v>37</v>
      </c>
      <c r="J146" s="91">
        <v>37</v>
      </c>
      <c r="K146" s="1">
        <f t="shared" si="24"/>
        <v>35.5</v>
      </c>
      <c r="L146" s="1">
        <f t="shared" si="25"/>
        <v>71</v>
      </c>
      <c r="M146" s="91">
        <v>68</v>
      </c>
      <c r="N146" s="91">
        <v>60</v>
      </c>
      <c r="O146" s="5">
        <v>64</v>
      </c>
      <c r="P146" s="7">
        <v>80</v>
      </c>
      <c r="Q146" s="6">
        <f t="shared" si="26"/>
        <v>68</v>
      </c>
      <c r="R146" s="7">
        <v>40</v>
      </c>
      <c r="S146" s="94">
        <v>25.5</v>
      </c>
      <c r="T146" s="5">
        <v>36</v>
      </c>
      <c r="U146" s="6">
        <f t="shared" si="27"/>
        <v>240.5</v>
      </c>
      <c r="V146" s="11" t="b">
        <f t="shared" si="28"/>
        <v>1</v>
      </c>
      <c r="W146" s="11" t="b">
        <f t="shared" si="29"/>
        <v>1</v>
      </c>
      <c r="X146" s="40" t="b">
        <f t="shared" si="30"/>
        <v>1</v>
      </c>
      <c r="Y146" s="40" t="b">
        <f t="shared" si="31"/>
        <v>0</v>
      </c>
      <c r="Z146" s="40" t="b">
        <f t="shared" si="32"/>
        <v>1</v>
      </c>
      <c r="AA146" s="40" t="b">
        <f t="shared" si="33"/>
        <v>1</v>
      </c>
      <c r="AB146" s="40" t="b">
        <f t="shared" si="34"/>
        <v>0</v>
      </c>
      <c r="AC146" s="91"/>
      <c r="AD146" s="91"/>
    </row>
    <row r="147" spans="1:30" s="5" customFormat="1" x14ac:dyDescent="0.3">
      <c r="A147" s="5">
        <f t="shared" si="35"/>
        <v>146</v>
      </c>
      <c r="B147" s="378" t="s">
        <v>167</v>
      </c>
      <c r="C147" s="281" t="s">
        <v>1210</v>
      </c>
      <c r="D147" s="307" t="s">
        <v>516</v>
      </c>
      <c r="E147" s="280" t="s">
        <v>555</v>
      </c>
      <c r="F147" s="3" t="s">
        <v>18</v>
      </c>
      <c r="G147" s="91">
        <v>39</v>
      </c>
      <c r="H147" s="91">
        <v>25</v>
      </c>
      <c r="I147" s="91">
        <v>38</v>
      </c>
      <c r="J147" s="91">
        <v>32</v>
      </c>
      <c r="K147" s="1">
        <f t="shared" si="24"/>
        <v>33.5</v>
      </c>
      <c r="L147" s="1">
        <f t="shared" si="25"/>
        <v>67</v>
      </c>
      <c r="M147" s="91">
        <v>73</v>
      </c>
      <c r="N147" s="91">
        <v>67</v>
      </c>
      <c r="O147" s="5">
        <v>66</v>
      </c>
      <c r="P147" s="7">
        <v>78</v>
      </c>
      <c r="Q147" s="6">
        <f t="shared" si="26"/>
        <v>71</v>
      </c>
      <c r="R147" s="7">
        <v>40</v>
      </c>
      <c r="S147" s="94">
        <v>24</v>
      </c>
      <c r="T147" s="5">
        <v>38</v>
      </c>
      <c r="U147" s="6">
        <f t="shared" si="27"/>
        <v>240</v>
      </c>
      <c r="V147" s="11" t="b">
        <f t="shared" si="28"/>
        <v>1</v>
      </c>
      <c r="W147" s="11" t="b">
        <f t="shared" si="29"/>
        <v>1</v>
      </c>
      <c r="X147" s="40" t="b">
        <f t="shared" si="30"/>
        <v>1</v>
      </c>
      <c r="Y147" s="40" t="b">
        <f t="shared" si="31"/>
        <v>0</v>
      </c>
      <c r="Z147" s="40" t="b">
        <f t="shared" si="32"/>
        <v>1</v>
      </c>
      <c r="AA147" s="40" t="b">
        <f t="shared" si="33"/>
        <v>1</v>
      </c>
      <c r="AB147" s="40" t="b">
        <f t="shared" si="34"/>
        <v>0</v>
      </c>
      <c r="AC147" s="91"/>
      <c r="AD147" s="91"/>
    </row>
    <row r="148" spans="1:30" s="5" customFormat="1" x14ac:dyDescent="0.3">
      <c r="A148" s="5">
        <f t="shared" si="35"/>
        <v>147</v>
      </c>
      <c r="B148" s="378" t="s">
        <v>1327</v>
      </c>
      <c r="C148" s="281" t="s">
        <v>141</v>
      </c>
      <c r="D148" s="307" t="s">
        <v>323</v>
      </c>
      <c r="E148" s="280" t="s">
        <v>336</v>
      </c>
      <c r="F148" s="3" t="s">
        <v>21</v>
      </c>
      <c r="G148" s="91">
        <v>21</v>
      </c>
      <c r="H148" s="91">
        <v>40</v>
      </c>
      <c r="I148" s="91">
        <v>33</v>
      </c>
      <c r="J148" s="91">
        <v>38</v>
      </c>
      <c r="K148" s="1">
        <f t="shared" si="24"/>
        <v>33</v>
      </c>
      <c r="L148" s="1">
        <f t="shared" si="25"/>
        <v>66</v>
      </c>
      <c r="M148" s="91">
        <v>59</v>
      </c>
      <c r="N148" s="91">
        <v>77</v>
      </c>
      <c r="O148" s="5">
        <v>69</v>
      </c>
      <c r="P148" s="7">
        <v>79</v>
      </c>
      <c r="Q148" s="6">
        <f t="shared" si="26"/>
        <v>71</v>
      </c>
      <c r="R148" s="7">
        <v>40</v>
      </c>
      <c r="S148" s="94">
        <v>23</v>
      </c>
      <c r="T148" s="5">
        <v>40</v>
      </c>
      <c r="U148" s="6">
        <f t="shared" si="27"/>
        <v>240</v>
      </c>
      <c r="V148" s="11" t="b">
        <f t="shared" si="28"/>
        <v>1</v>
      </c>
      <c r="W148" s="11" t="b">
        <f t="shared" si="29"/>
        <v>1</v>
      </c>
      <c r="X148" s="40" t="b">
        <f t="shared" si="30"/>
        <v>1</v>
      </c>
      <c r="Y148" s="40" t="b">
        <f t="shared" si="31"/>
        <v>0</v>
      </c>
      <c r="Z148" s="40" t="b">
        <f t="shared" si="32"/>
        <v>1</v>
      </c>
      <c r="AA148" s="40" t="b">
        <f t="shared" si="33"/>
        <v>1</v>
      </c>
      <c r="AB148" s="40" t="b">
        <f t="shared" si="34"/>
        <v>0</v>
      </c>
      <c r="AC148" s="91"/>
      <c r="AD148" s="91"/>
    </row>
    <row r="149" spans="1:30" s="5" customFormat="1" x14ac:dyDescent="0.3">
      <c r="A149" s="5">
        <f t="shared" si="35"/>
        <v>148</v>
      </c>
      <c r="B149" s="378" t="s">
        <v>273</v>
      </c>
      <c r="C149" s="281" t="s">
        <v>1104</v>
      </c>
      <c r="D149" s="307" t="s">
        <v>246</v>
      </c>
      <c r="E149" s="280" t="s">
        <v>272</v>
      </c>
      <c r="F149" s="3" t="s">
        <v>22</v>
      </c>
      <c r="G149" s="91">
        <v>32</v>
      </c>
      <c r="H149" s="91">
        <v>31</v>
      </c>
      <c r="I149" s="91">
        <v>34</v>
      </c>
      <c r="J149" s="91">
        <v>38</v>
      </c>
      <c r="K149" s="1">
        <f t="shared" si="24"/>
        <v>33.75</v>
      </c>
      <c r="L149" s="1">
        <f t="shared" si="25"/>
        <v>67.5</v>
      </c>
      <c r="M149" s="91">
        <v>55</v>
      </c>
      <c r="N149" s="91">
        <v>62</v>
      </c>
      <c r="O149" s="5">
        <v>75</v>
      </c>
      <c r="P149" s="7">
        <v>73</v>
      </c>
      <c r="Q149" s="6">
        <f t="shared" si="26"/>
        <v>66.25</v>
      </c>
      <c r="R149" s="7">
        <v>30</v>
      </c>
      <c r="S149" s="94">
        <v>32</v>
      </c>
      <c r="T149" s="7">
        <v>44</v>
      </c>
      <c r="U149" s="6">
        <f t="shared" si="27"/>
        <v>239.75</v>
      </c>
      <c r="V149" s="11" t="b">
        <f t="shared" si="28"/>
        <v>1</v>
      </c>
      <c r="W149" s="11" t="b">
        <f t="shared" si="29"/>
        <v>1</v>
      </c>
      <c r="X149" s="40" t="b">
        <f t="shared" si="30"/>
        <v>0</v>
      </c>
      <c r="Y149" s="40" t="b">
        <f t="shared" si="31"/>
        <v>1</v>
      </c>
      <c r="Z149" s="40" t="b">
        <f t="shared" si="32"/>
        <v>1</v>
      </c>
      <c r="AA149" s="40" t="b">
        <f t="shared" si="33"/>
        <v>1</v>
      </c>
      <c r="AB149" s="40" t="b">
        <f t="shared" si="34"/>
        <v>0</v>
      </c>
      <c r="AC149" s="91"/>
      <c r="AD149" s="91"/>
    </row>
    <row r="150" spans="1:30" s="5" customFormat="1" x14ac:dyDescent="0.3">
      <c r="A150" s="5">
        <f t="shared" si="35"/>
        <v>149</v>
      </c>
      <c r="B150" s="378" t="s">
        <v>281</v>
      </c>
      <c r="C150" s="281" t="s">
        <v>1106</v>
      </c>
      <c r="D150" s="307" t="s">
        <v>246</v>
      </c>
      <c r="E150" s="280" t="s">
        <v>280</v>
      </c>
      <c r="F150" s="306" t="s">
        <v>14</v>
      </c>
      <c r="G150" s="91">
        <v>35</v>
      </c>
      <c r="H150" s="91">
        <v>37</v>
      </c>
      <c r="I150" s="91">
        <v>27</v>
      </c>
      <c r="J150" s="91">
        <v>38</v>
      </c>
      <c r="K150" s="1">
        <f t="shared" si="24"/>
        <v>34.25</v>
      </c>
      <c r="L150" s="1">
        <f t="shared" si="25"/>
        <v>68.5</v>
      </c>
      <c r="M150" s="91">
        <v>65</v>
      </c>
      <c r="N150" s="91">
        <v>74</v>
      </c>
      <c r="O150" s="5">
        <v>72</v>
      </c>
      <c r="P150" s="7">
        <v>77</v>
      </c>
      <c r="Q150" s="6">
        <f t="shared" si="26"/>
        <v>72</v>
      </c>
      <c r="R150" s="7">
        <v>40</v>
      </c>
      <c r="S150" s="94">
        <v>18</v>
      </c>
      <c r="T150" s="5">
        <v>41</v>
      </c>
      <c r="U150" s="6">
        <f t="shared" si="27"/>
        <v>239.5</v>
      </c>
      <c r="V150" s="11" t="b">
        <f t="shared" si="28"/>
        <v>1</v>
      </c>
      <c r="W150" s="11" t="b">
        <f t="shared" si="29"/>
        <v>1</v>
      </c>
      <c r="X150" s="40" t="b">
        <f t="shared" si="30"/>
        <v>1</v>
      </c>
      <c r="Y150" s="40" t="b">
        <f t="shared" si="31"/>
        <v>0</v>
      </c>
      <c r="Z150" s="40" t="b">
        <f t="shared" si="32"/>
        <v>1</v>
      </c>
      <c r="AA150" s="40" t="b">
        <f t="shared" si="33"/>
        <v>1</v>
      </c>
      <c r="AB150" s="40" t="b">
        <f t="shared" si="34"/>
        <v>0</v>
      </c>
      <c r="AC150" s="91"/>
      <c r="AD150" s="91"/>
    </row>
    <row r="151" spans="1:30" s="5" customFormat="1" x14ac:dyDescent="0.3">
      <c r="A151" s="5">
        <f t="shared" si="35"/>
        <v>150</v>
      </c>
      <c r="B151" s="378" t="s">
        <v>277</v>
      </c>
      <c r="C151" s="281" t="s">
        <v>143</v>
      </c>
      <c r="D151" s="307" t="s">
        <v>246</v>
      </c>
      <c r="E151" s="280" t="s">
        <v>276</v>
      </c>
      <c r="F151" s="3" t="s">
        <v>0</v>
      </c>
      <c r="G151" s="91">
        <v>38</v>
      </c>
      <c r="H151" s="91">
        <v>37</v>
      </c>
      <c r="I151" s="91">
        <v>40</v>
      </c>
      <c r="J151" s="91">
        <v>40</v>
      </c>
      <c r="K151" s="1">
        <f t="shared" si="24"/>
        <v>38.75</v>
      </c>
      <c r="L151" s="1">
        <f t="shared" si="25"/>
        <v>77.5</v>
      </c>
      <c r="M151" s="91">
        <v>52</v>
      </c>
      <c r="N151" s="91">
        <v>68</v>
      </c>
      <c r="O151" s="5">
        <v>64</v>
      </c>
      <c r="P151" s="7">
        <v>79</v>
      </c>
      <c r="Q151" s="6">
        <f t="shared" si="26"/>
        <v>65.75</v>
      </c>
      <c r="R151" s="7">
        <v>30</v>
      </c>
      <c r="S151" s="94">
        <v>31</v>
      </c>
      <c r="T151" s="5">
        <v>35</v>
      </c>
      <c r="U151" s="6">
        <f t="shared" si="27"/>
        <v>239.25</v>
      </c>
      <c r="V151" s="11" t="b">
        <f t="shared" si="28"/>
        <v>1</v>
      </c>
      <c r="W151" s="11" t="b">
        <f t="shared" si="29"/>
        <v>1</v>
      </c>
      <c r="X151" s="40" t="b">
        <f t="shared" si="30"/>
        <v>0</v>
      </c>
      <c r="Y151" s="40" t="b">
        <f t="shared" si="31"/>
        <v>1</v>
      </c>
      <c r="Z151" s="40" t="b">
        <f t="shared" si="32"/>
        <v>1</v>
      </c>
      <c r="AA151" s="40" t="b">
        <f t="shared" si="33"/>
        <v>1</v>
      </c>
      <c r="AB151" s="40" t="b">
        <f t="shared" si="34"/>
        <v>0</v>
      </c>
      <c r="AC151" s="91"/>
      <c r="AD151" s="91"/>
    </row>
    <row r="152" spans="1:30" s="5" customFormat="1" x14ac:dyDescent="0.3">
      <c r="A152" s="5">
        <f t="shared" si="35"/>
        <v>151</v>
      </c>
      <c r="B152" s="378" t="s">
        <v>518</v>
      </c>
      <c r="C152" s="281" t="s">
        <v>1195</v>
      </c>
      <c r="D152" s="307" t="s">
        <v>516</v>
      </c>
      <c r="E152" s="280" t="s">
        <v>517</v>
      </c>
      <c r="F152" s="3" t="s">
        <v>23</v>
      </c>
      <c r="G152" s="91">
        <v>36</v>
      </c>
      <c r="H152" s="91">
        <v>37</v>
      </c>
      <c r="I152" s="91">
        <v>25</v>
      </c>
      <c r="J152" s="91">
        <v>25</v>
      </c>
      <c r="K152" s="1">
        <f t="shared" si="24"/>
        <v>30.75</v>
      </c>
      <c r="L152" s="1">
        <f t="shared" si="25"/>
        <v>61.5</v>
      </c>
      <c r="M152" s="91">
        <v>55</v>
      </c>
      <c r="N152" s="91">
        <v>65</v>
      </c>
      <c r="O152" s="5">
        <v>72</v>
      </c>
      <c r="P152" s="7">
        <v>79</v>
      </c>
      <c r="Q152" s="6">
        <f t="shared" si="26"/>
        <v>67.75</v>
      </c>
      <c r="R152" s="7">
        <v>40</v>
      </c>
      <c r="S152" s="94">
        <v>32</v>
      </c>
      <c r="T152" s="7">
        <v>38</v>
      </c>
      <c r="U152" s="6">
        <f t="shared" si="27"/>
        <v>239.25</v>
      </c>
      <c r="V152" s="11" t="b">
        <f t="shared" si="28"/>
        <v>1</v>
      </c>
      <c r="W152" s="11" t="b">
        <f t="shared" si="29"/>
        <v>1</v>
      </c>
      <c r="X152" s="40" t="b">
        <f t="shared" si="30"/>
        <v>1</v>
      </c>
      <c r="Y152" s="40" t="b">
        <f t="shared" si="31"/>
        <v>1</v>
      </c>
      <c r="Z152" s="40" t="b">
        <f t="shared" si="32"/>
        <v>1</v>
      </c>
      <c r="AA152" s="40" t="b">
        <f t="shared" si="33"/>
        <v>1</v>
      </c>
      <c r="AB152" s="40" t="b">
        <f t="shared" si="34"/>
        <v>1</v>
      </c>
      <c r="AC152" s="91"/>
      <c r="AD152" s="91"/>
    </row>
    <row r="153" spans="1:30" s="5" customFormat="1" x14ac:dyDescent="0.3">
      <c r="A153" s="5">
        <f t="shared" si="35"/>
        <v>152</v>
      </c>
      <c r="B153" s="378" t="s">
        <v>290</v>
      </c>
      <c r="C153" s="281" t="s">
        <v>170</v>
      </c>
      <c r="D153" s="307" t="s">
        <v>291</v>
      </c>
      <c r="E153" s="280" t="s">
        <v>289</v>
      </c>
      <c r="F153" s="3" t="s">
        <v>17</v>
      </c>
      <c r="G153" s="91">
        <v>40</v>
      </c>
      <c r="H153" s="91">
        <v>31</v>
      </c>
      <c r="I153" s="91">
        <v>38</v>
      </c>
      <c r="J153" s="91">
        <v>38</v>
      </c>
      <c r="K153" s="1">
        <f t="shared" si="24"/>
        <v>36.75</v>
      </c>
      <c r="L153" s="1">
        <f t="shared" si="25"/>
        <v>73.5</v>
      </c>
      <c r="M153" s="91">
        <v>75</v>
      </c>
      <c r="N153" s="91">
        <v>74</v>
      </c>
      <c r="O153" s="5">
        <v>77</v>
      </c>
      <c r="P153" s="7">
        <v>79</v>
      </c>
      <c r="Q153" s="6">
        <f t="shared" si="26"/>
        <v>76.25</v>
      </c>
      <c r="R153" s="7">
        <v>10</v>
      </c>
      <c r="S153" s="94">
        <v>36</v>
      </c>
      <c r="T153" s="7">
        <v>43</v>
      </c>
      <c r="U153" s="6">
        <f t="shared" si="27"/>
        <v>238.75</v>
      </c>
      <c r="V153" s="11" t="b">
        <f t="shared" si="28"/>
        <v>1</v>
      </c>
      <c r="W153" s="11" t="b">
        <f t="shared" si="29"/>
        <v>1</v>
      </c>
      <c r="X153" s="40" t="b">
        <f t="shared" si="30"/>
        <v>0</v>
      </c>
      <c r="Y153" s="40" t="b">
        <f t="shared" si="31"/>
        <v>1</v>
      </c>
      <c r="Z153" s="40" t="b">
        <f t="shared" si="32"/>
        <v>1</v>
      </c>
      <c r="AA153" s="40" t="b">
        <f t="shared" si="33"/>
        <v>1</v>
      </c>
      <c r="AB153" s="40" t="b">
        <f t="shared" si="34"/>
        <v>0</v>
      </c>
      <c r="AC153" s="91"/>
      <c r="AD153" s="91"/>
    </row>
    <row r="154" spans="1:30" s="5" customFormat="1" x14ac:dyDescent="0.3">
      <c r="A154" s="5">
        <f t="shared" si="35"/>
        <v>153</v>
      </c>
      <c r="B154" s="378" t="s">
        <v>145</v>
      </c>
      <c r="C154" s="281" t="s">
        <v>127</v>
      </c>
      <c r="D154" s="307" t="s">
        <v>884</v>
      </c>
      <c r="E154" s="280" t="s">
        <v>907</v>
      </c>
      <c r="F154" s="3" t="s">
        <v>21</v>
      </c>
      <c r="G154" s="91">
        <v>40</v>
      </c>
      <c r="H154" s="91">
        <v>39</v>
      </c>
      <c r="I154" s="91">
        <v>37</v>
      </c>
      <c r="J154" s="91">
        <v>38</v>
      </c>
      <c r="K154" s="1">
        <f t="shared" si="24"/>
        <v>38.5</v>
      </c>
      <c r="L154" s="1">
        <f t="shared" si="25"/>
        <v>77</v>
      </c>
      <c r="M154" s="91">
        <v>71</v>
      </c>
      <c r="N154" s="91">
        <v>69</v>
      </c>
      <c r="O154" s="5">
        <v>73</v>
      </c>
      <c r="P154" s="7">
        <v>80</v>
      </c>
      <c r="Q154" s="6">
        <f t="shared" si="26"/>
        <v>73.25</v>
      </c>
      <c r="R154" s="7">
        <v>10</v>
      </c>
      <c r="S154" s="94">
        <v>36</v>
      </c>
      <c r="T154" s="5">
        <v>42</v>
      </c>
      <c r="U154" s="6">
        <f t="shared" si="27"/>
        <v>238.25</v>
      </c>
      <c r="V154" s="11" t="b">
        <f t="shared" si="28"/>
        <v>1</v>
      </c>
      <c r="W154" s="11" t="b">
        <f t="shared" si="29"/>
        <v>1</v>
      </c>
      <c r="X154" s="40" t="b">
        <f t="shared" si="30"/>
        <v>0</v>
      </c>
      <c r="Y154" s="40" t="b">
        <f t="shared" si="31"/>
        <v>1</v>
      </c>
      <c r="Z154" s="40" t="b">
        <f t="shared" si="32"/>
        <v>1</v>
      </c>
      <c r="AA154" s="40" t="b">
        <f t="shared" si="33"/>
        <v>1</v>
      </c>
      <c r="AB154" s="40" t="b">
        <f t="shared" si="34"/>
        <v>0</v>
      </c>
      <c r="AC154" s="91"/>
      <c r="AD154" s="91"/>
    </row>
    <row r="155" spans="1:30" s="5" customFormat="1" x14ac:dyDescent="0.3">
      <c r="A155" s="5">
        <f t="shared" si="35"/>
        <v>154</v>
      </c>
      <c r="B155" s="378" t="s">
        <v>331</v>
      </c>
      <c r="C155" s="281" t="s">
        <v>1132</v>
      </c>
      <c r="D155" s="307" t="s">
        <v>323</v>
      </c>
      <c r="E155" s="280" t="s">
        <v>330</v>
      </c>
      <c r="F155" s="3" t="s">
        <v>19</v>
      </c>
      <c r="G155" s="91">
        <v>36</v>
      </c>
      <c r="H155" s="91">
        <v>38</v>
      </c>
      <c r="I155" s="91">
        <v>37</v>
      </c>
      <c r="J155" s="91">
        <v>38</v>
      </c>
      <c r="K155" s="1">
        <f t="shared" si="24"/>
        <v>37.25</v>
      </c>
      <c r="L155" s="1">
        <f t="shared" si="25"/>
        <v>74.5</v>
      </c>
      <c r="M155" s="91">
        <v>60</v>
      </c>
      <c r="N155" s="91">
        <v>61</v>
      </c>
      <c r="O155" s="5">
        <v>68</v>
      </c>
      <c r="P155" s="7">
        <v>77</v>
      </c>
      <c r="Q155" s="6">
        <f t="shared" si="26"/>
        <v>66.5</v>
      </c>
      <c r="R155" s="7">
        <v>30</v>
      </c>
      <c r="S155" s="94">
        <v>38</v>
      </c>
      <c r="T155" s="5">
        <v>29</v>
      </c>
      <c r="U155" s="6">
        <f t="shared" si="27"/>
        <v>238</v>
      </c>
      <c r="V155" s="11" t="b">
        <f t="shared" si="28"/>
        <v>1</v>
      </c>
      <c r="W155" s="11" t="b">
        <f t="shared" si="29"/>
        <v>1</v>
      </c>
      <c r="X155" s="40" t="b">
        <f t="shared" si="30"/>
        <v>0</v>
      </c>
      <c r="Y155" s="40" t="b">
        <f t="shared" si="31"/>
        <v>1</v>
      </c>
      <c r="Z155" s="40" t="b">
        <f t="shared" si="32"/>
        <v>0</v>
      </c>
      <c r="AA155" s="40" t="b">
        <f t="shared" si="33"/>
        <v>1</v>
      </c>
      <c r="AB155" s="40" t="b">
        <f t="shared" si="34"/>
        <v>0</v>
      </c>
      <c r="AC155" s="91"/>
      <c r="AD155" s="91"/>
    </row>
    <row r="156" spans="1:30" s="5" customFormat="1" x14ac:dyDescent="0.3">
      <c r="A156" s="5">
        <f t="shared" si="35"/>
        <v>155</v>
      </c>
      <c r="B156" s="378" t="s">
        <v>176</v>
      </c>
      <c r="C156" s="281" t="s">
        <v>1215</v>
      </c>
      <c r="D156" s="307" t="s">
        <v>573</v>
      </c>
      <c r="E156" s="280" t="s">
        <v>869</v>
      </c>
      <c r="F156" s="3" t="s">
        <v>18</v>
      </c>
      <c r="G156" s="91">
        <v>39</v>
      </c>
      <c r="H156" s="91">
        <v>22</v>
      </c>
      <c r="I156" s="91">
        <v>37</v>
      </c>
      <c r="J156" s="91">
        <v>37</v>
      </c>
      <c r="K156" s="1">
        <f t="shared" si="24"/>
        <v>33.75</v>
      </c>
      <c r="L156" s="1">
        <f t="shared" si="25"/>
        <v>67.5</v>
      </c>
      <c r="M156" s="91">
        <v>75</v>
      </c>
      <c r="N156" s="91">
        <v>72</v>
      </c>
      <c r="O156" s="5">
        <v>74</v>
      </c>
      <c r="P156" s="7">
        <v>80</v>
      </c>
      <c r="Q156" s="6">
        <f t="shared" si="26"/>
        <v>75.25</v>
      </c>
      <c r="R156" s="7">
        <v>20</v>
      </c>
      <c r="S156" s="94">
        <v>33</v>
      </c>
      <c r="T156" s="5">
        <v>42</v>
      </c>
      <c r="U156" s="6">
        <f t="shared" si="27"/>
        <v>237.75</v>
      </c>
      <c r="V156" s="11" t="b">
        <f t="shared" si="28"/>
        <v>1</v>
      </c>
      <c r="W156" s="11" t="b">
        <f t="shared" si="29"/>
        <v>1</v>
      </c>
      <c r="X156" s="40" t="b">
        <f t="shared" si="30"/>
        <v>0</v>
      </c>
      <c r="Y156" s="40" t="b">
        <f t="shared" si="31"/>
        <v>1</v>
      </c>
      <c r="Z156" s="40" t="b">
        <f t="shared" si="32"/>
        <v>1</v>
      </c>
      <c r="AA156" s="40" t="b">
        <f t="shared" si="33"/>
        <v>1</v>
      </c>
      <c r="AB156" s="40" t="b">
        <f t="shared" si="34"/>
        <v>0</v>
      </c>
      <c r="AC156" s="91"/>
      <c r="AD156" s="91"/>
    </row>
    <row r="157" spans="1:30" s="5" customFormat="1" x14ac:dyDescent="0.3">
      <c r="A157" s="5">
        <f t="shared" si="35"/>
        <v>156</v>
      </c>
      <c r="B157" s="378" t="s">
        <v>305</v>
      </c>
      <c r="C157" s="281" t="s">
        <v>160</v>
      </c>
      <c r="D157" s="307" t="s">
        <v>291</v>
      </c>
      <c r="E157" s="280" t="s">
        <v>304</v>
      </c>
      <c r="F157" s="3" t="s">
        <v>18</v>
      </c>
      <c r="G157" s="91">
        <v>37</v>
      </c>
      <c r="H157" s="91">
        <v>32</v>
      </c>
      <c r="I157" s="91">
        <v>36</v>
      </c>
      <c r="J157" s="91">
        <v>39</v>
      </c>
      <c r="K157" s="1">
        <f t="shared" si="24"/>
        <v>36</v>
      </c>
      <c r="L157" s="1">
        <f t="shared" si="25"/>
        <v>72</v>
      </c>
      <c r="M157" s="91">
        <v>58</v>
      </c>
      <c r="N157" s="91">
        <v>63</v>
      </c>
      <c r="O157" s="5">
        <v>70</v>
      </c>
      <c r="P157" s="7">
        <v>80</v>
      </c>
      <c r="Q157" s="6">
        <f t="shared" si="26"/>
        <v>67.75</v>
      </c>
      <c r="R157" s="7">
        <v>40</v>
      </c>
      <c r="S157" s="94">
        <v>23</v>
      </c>
      <c r="T157" s="5">
        <v>35</v>
      </c>
      <c r="U157" s="6">
        <f t="shared" si="27"/>
        <v>237.75</v>
      </c>
      <c r="V157" s="11" t="b">
        <f t="shared" si="28"/>
        <v>1</v>
      </c>
      <c r="W157" s="11" t="b">
        <f t="shared" si="29"/>
        <v>1</v>
      </c>
      <c r="X157" s="40" t="b">
        <f t="shared" si="30"/>
        <v>1</v>
      </c>
      <c r="Y157" s="40" t="b">
        <f t="shared" si="31"/>
        <v>0</v>
      </c>
      <c r="Z157" s="40" t="b">
        <f t="shared" si="32"/>
        <v>1</v>
      </c>
      <c r="AA157" s="40" t="b">
        <f t="shared" si="33"/>
        <v>1</v>
      </c>
      <c r="AB157" s="40" t="b">
        <f t="shared" si="34"/>
        <v>0</v>
      </c>
      <c r="AC157" s="91"/>
      <c r="AD157" s="91"/>
    </row>
    <row r="158" spans="1:30" x14ac:dyDescent="0.3">
      <c r="A158" s="5">
        <f t="shared" si="35"/>
        <v>157</v>
      </c>
      <c r="B158" s="378" t="s">
        <v>546</v>
      </c>
      <c r="C158" s="281" t="s">
        <v>79</v>
      </c>
      <c r="D158" s="307" t="s">
        <v>516</v>
      </c>
      <c r="E158" s="280" t="s">
        <v>545</v>
      </c>
      <c r="F158" s="3" t="s">
        <v>19</v>
      </c>
      <c r="G158" s="91">
        <v>36</v>
      </c>
      <c r="H158" s="91">
        <v>32</v>
      </c>
      <c r="I158" s="91">
        <v>37</v>
      </c>
      <c r="J158" s="91">
        <v>34</v>
      </c>
      <c r="K158" s="1">
        <f t="shared" si="24"/>
        <v>34.75</v>
      </c>
      <c r="L158" s="1">
        <f t="shared" si="25"/>
        <v>69.5</v>
      </c>
      <c r="M158" s="91">
        <v>47</v>
      </c>
      <c r="N158" s="91">
        <v>44</v>
      </c>
      <c r="O158" s="5">
        <v>69</v>
      </c>
      <c r="P158" s="7">
        <v>65</v>
      </c>
      <c r="Q158" s="6">
        <f t="shared" si="26"/>
        <v>56.25</v>
      </c>
      <c r="R158" s="7">
        <v>40</v>
      </c>
      <c r="S158" s="94">
        <v>33</v>
      </c>
      <c r="T158" s="5">
        <v>39</v>
      </c>
      <c r="U158" s="6">
        <f t="shared" si="27"/>
        <v>237.75</v>
      </c>
      <c r="V158" s="11" t="b">
        <f t="shared" si="28"/>
        <v>1</v>
      </c>
      <c r="W158" s="11" t="b">
        <f t="shared" si="29"/>
        <v>1</v>
      </c>
      <c r="X158" s="40" t="b">
        <f t="shared" si="30"/>
        <v>1</v>
      </c>
      <c r="Y158" s="40" t="b">
        <f t="shared" si="31"/>
        <v>1</v>
      </c>
      <c r="Z158" s="40" t="b">
        <f t="shared" si="32"/>
        <v>1</v>
      </c>
      <c r="AA158" s="40" t="b">
        <f t="shared" si="33"/>
        <v>1</v>
      </c>
      <c r="AB158" s="40" t="b">
        <f t="shared" si="34"/>
        <v>1</v>
      </c>
    </row>
    <row r="159" spans="1:30" s="5" customFormat="1" x14ac:dyDescent="0.3">
      <c r="A159" s="5">
        <f t="shared" si="35"/>
        <v>158</v>
      </c>
      <c r="B159" s="378" t="s">
        <v>954</v>
      </c>
      <c r="C159" s="281" t="s">
        <v>1316</v>
      </c>
      <c r="D159" s="307" t="s">
        <v>950</v>
      </c>
      <c r="E159" s="280" t="s">
        <v>953</v>
      </c>
      <c r="F159" s="3" t="s">
        <v>22</v>
      </c>
      <c r="G159" s="91">
        <v>38</v>
      </c>
      <c r="H159" s="91">
        <v>32</v>
      </c>
      <c r="I159" s="91">
        <v>31</v>
      </c>
      <c r="J159" s="91">
        <v>38</v>
      </c>
      <c r="K159" s="1">
        <f t="shared" si="24"/>
        <v>34.75</v>
      </c>
      <c r="L159" s="1">
        <f t="shared" si="25"/>
        <v>69.5</v>
      </c>
      <c r="M159" s="91">
        <v>0</v>
      </c>
      <c r="N159" s="91">
        <v>62</v>
      </c>
      <c r="O159" s="5">
        <v>64</v>
      </c>
      <c r="P159" s="7">
        <v>67</v>
      </c>
      <c r="Q159" s="6">
        <f t="shared" si="26"/>
        <v>48.25</v>
      </c>
      <c r="R159" s="7">
        <v>40</v>
      </c>
      <c r="S159" s="94">
        <v>40</v>
      </c>
      <c r="T159" s="7">
        <v>40</v>
      </c>
      <c r="U159" s="6">
        <f t="shared" si="27"/>
        <v>237.75</v>
      </c>
      <c r="V159" s="11" t="b">
        <f t="shared" si="28"/>
        <v>1</v>
      </c>
      <c r="W159" s="11" t="b">
        <f t="shared" si="29"/>
        <v>0</v>
      </c>
      <c r="X159" s="40" t="b">
        <f t="shared" si="30"/>
        <v>1</v>
      </c>
      <c r="Y159" s="40" t="b">
        <f t="shared" si="31"/>
        <v>1</v>
      </c>
      <c r="Z159" s="40" t="b">
        <f t="shared" si="32"/>
        <v>1</v>
      </c>
      <c r="AA159" s="40" t="b">
        <f t="shared" si="33"/>
        <v>1</v>
      </c>
      <c r="AB159" s="40" t="b">
        <f t="shared" si="34"/>
        <v>0</v>
      </c>
      <c r="AC159" s="91"/>
      <c r="AD159" s="91"/>
    </row>
    <row r="160" spans="1:30" s="5" customFormat="1" x14ac:dyDescent="0.3">
      <c r="A160" s="5">
        <f t="shared" si="35"/>
        <v>159</v>
      </c>
      <c r="B160" s="378" t="s">
        <v>145</v>
      </c>
      <c r="C160" s="281" t="s">
        <v>1303</v>
      </c>
      <c r="D160" s="307" t="s">
        <v>950</v>
      </c>
      <c r="E160" s="280" t="s">
        <v>970</v>
      </c>
      <c r="F160" s="3" t="s">
        <v>22</v>
      </c>
      <c r="G160" s="91">
        <v>38</v>
      </c>
      <c r="H160" s="91">
        <v>31</v>
      </c>
      <c r="I160" s="91">
        <v>33</v>
      </c>
      <c r="J160" s="91">
        <v>36</v>
      </c>
      <c r="K160" s="1">
        <f t="shared" si="24"/>
        <v>34.5</v>
      </c>
      <c r="L160" s="1">
        <f t="shared" si="25"/>
        <v>69</v>
      </c>
      <c r="M160" s="91">
        <v>39</v>
      </c>
      <c r="N160" s="91">
        <v>62</v>
      </c>
      <c r="O160" s="5">
        <v>70</v>
      </c>
      <c r="P160" s="7">
        <v>74</v>
      </c>
      <c r="Q160" s="6">
        <f t="shared" si="26"/>
        <v>61.25</v>
      </c>
      <c r="R160" s="7">
        <v>40</v>
      </c>
      <c r="S160" s="94">
        <v>39</v>
      </c>
      <c r="T160" s="7">
        <v>28</v>
      </c>
      <c r="U160" s="6">
        <f t="shared" si="27"/>
        <v>237.25</v>
      </c>
      <c r="V160" s="11" t="b">
        <f t="shared" si="28"/>
        <v>1</v>
      </c>
      <c r="W160" s="11" t="b">
        <f t="shared" si="29"/>
        <v>1</v>
      </c>
      <c r="X160" s="40" t="b">
        <f t="shared" si="30"/>
        <v>1</v>
      </c>
      <c r="Y160" s="40" t="b">
        <f t="shared" si="31"/>
        <v>1</v>
      </c>
      <c r="Z160" s="40" t="b">
        <f t="shared" si="32"/>
        <v>0</v>
      </c>
      <c r="AA160" s="40" t="b">
        <f t="shared" si="33"/>
        <v>1</v>
      </c>
      <c r="AB160" s="40" t="b">
        <f t="shared" si="34"/>
        <v>0</v>
      </c>
      <c r="AC160" s="91"/>
      <c r="AD160" s="91"/>
    </row>
    <row r="161" spans="1:30" s="5" customFormat="1" x14ac:dyDescent="0.3">
      <c r="A161" s="5">
        <f t="shared" si="35"/>
        <v>160</v>
      </c>
      <c r="B161" s="378" t="s">
        <v>395</v>
      </c>
      <c r="C161" s="281" t="s">
        <v>158</v>
      </c>
      <c r="D161" s="307" t="s">
        <v>376</v>
      </c>
      <c r="E161" s="280" t="s">
        <v>394</v>
      </c>
      <c r="F161" s="3" t="s">
        <v>18</v>
      </c>
      <c r="G161" s="91">
        <v>38</v>
      </c>
      <c r="H161" s="91">
        <v>22</v>
      </c>
      <c r="I161" s="91">
        <v>36</v>
      </c>
      <c r="J161" s="91">
        <v>36</v>
      </c>
      <c r="K161" s="1">
        <f t="shared" si="24"/>
        <v>33</v>
      </c>
      <c r="L161" s="1">
        <f t="shared" si="25"/>
        <v>66</v>
      </c>
      <c r="M161" s="91">
        <v>73</v>
      </c>
      <c r="N161" s="91">
        <v>72</v>
      </c>
      <c r="O161" s="5">
        <v>71</v>
      </c>
      <c r="P161" s="7">
        <v>80</v>
      </c>
      <c r="Q161" s="6">
        <f t="shared" si="26"/>
        <v>74</v>
      </c>
      <c r="R161" s="7">
        <v>30</v>
      </c>
      <c r="S161" s="94">
        <v>29</v>
      </c>
      <c r="T161" s="5">
        <v>38</v>
      </c>
      <c r="U161" s="6">
        <f t="shared" si="27"/>
        <v>237</v>
      </c>
      <c r="V161" s="11" t="b">
        <f t="shared" si="28"/>
        <v>1</v>
      </c>
      <c r="W161" s="11" t="b">
        <f t="shared" si="29"/>
        <v>1</v>
      </c>
      <c r="X161" s="40" t="b">
        <f t="shared" si="30"/>
        <v>0</v>
      </c>
      <c r="Y161" s="40" t="b">
        <f t="shared" si="31"/>
        <v>0</v>
      </c>
      <c r="Z161" s="40" t="b">
        <f t="shared" si="32"/>
        <v>1</v>
      </c>
      <c r="AA161" s="40" t="b">
        <f t="shared" si="33"/>
        <v>1</v>
      </c>
      <c r="AB161" s="40" t="b">
        <f t="shared" si="34"/>
        <v>0</v>
      </c>
      <c r="AC161" s="91"/>
      <c r="AD161" s="91"/>
    </row>
    <row r="162" spans="1:30" s="5" customFormat="1" x14ac:dyDescent="0.3">
      <c r="A162" s="5">
        <f t="shared" si="35"/>
        <v>161</v>
      </c>
      <c r="B162" s="378" t="s">
        <v>785</v>
      </c>
      <c r="C162" s="281" t="s">
        <v>1268</v>
      </c>
      <c r="D162" s="307" t="s">
        <v>75</v>
      </c>
      <c r="E162" s="280" t="s">
        <v>784</v>
      </c>
      <c r="F162" s="3" t="s">
        <v>23</v>
      </c>
      <c r="G162" s="91">
        <v>36</v>
      </c>
      <c r="H162" s="91">
        <v>39</v>
      </c>
      <c r="I162" s="91">
        <v>32</v>
      </c>
      <c r="J162" s="91">
        <v>27</v>
      </c>
      <c r="K162" s="1">
        <f t="shared" si="24"/>
        <v>33.5</v>
      </c>
      <c r="L162" s="1">
        <f t="shared" si="25"/>
        <v>67</v>
      </c>
      <c r="M162" s="91">
        <v>0</v>
      </c>
      <c r="N162" s="91">
        <v>65</v>
      </c>
      <c r="O162" s="5">
        <v>70</v>
      </c>
      <c r="P162" s="7">
        <v>80</v>
      </c>
      <c r="Q162" s="6">
        <f t="shared" si="26"/>
        <v>53.75</v>
      </c>
      <c r="R162" s="7">
        <v>40</v>
      </c>
      <c r="S162" s="94">
        <v>38</v>
      </c>
      <c r="T162" s="7">
        <v>38</v>
      </c>
      <c r="U162" s="6">
        <f t="shared" si="27"/>
        <v>236.75</v>
      </c>
      <c r="V162" s="11" t="b">
        <f t="shared" si="28"/>
        <v>1</v>
      </c>
      <c r="W162" s="11" t="b">
        <f t="shared" si="29"/>
        <v>0</v>
      </c>
      <c r="X162" s="40" t="b">
        <f t="shared" si="30"/>
        <v>1</v>
      </c>
      <c r="Y162" s="40" t="b">
        <f t="shared" si="31"/>
        <v>1</v>
      </c>
      <c r="Z162" s="40" t="b">
        <f t="shared" si="32"/>
        <v>1</v>
      </c>
      <c r="AA162" s="40" t="b">
        <f t="shared" si="33"/>
        <v>1</v>
      </c>
      <c r="AB162" s="40" t="b">
        <f t="shared" si="34"/>
        <v>0</v>
      </c>
      <c r="AC162" s="91"/>
      <c r="AD162" s="91"/>
    </row>
    <row r="163" spans="1:30" s="5" customFormat="1" x14ac:dyDescent="0.3">
      <c r="A163" s="5">
        <f t="shared" si="35"/>
        <v>162</v>
      </c>
      <c r="B163" s="378" t="s">
        <v>253</v>
      </c>
      <c r="C163" s="281" t="s">
        <v>181</v>
      </c>
      <c r="D163" s="307" t="s">
        <v>246</v>
      </c>
      <c r="E163" s="280" t="s">
        <v>252</v>
      </c>
      <c r="F163" s="3" t="s">
        <v>17</v>
      </c>
      <c r="G163" s="91">
        <v>32</v>
      </c>
      <c r="H163" s="91">
        <v>33</v>
      </c>
      <c r="I163" s="91">
        <v>38</v>
      </c>
      <c r="J163" s="91">
        <v>37</v>
      </c>
      <c r="K163" s="1">
        <f t="shared" si="24"/>
        <v>35</v>
      </c>
      <c r="L163" s="1">
        <f t="shared" si="25"/>
        <v>70</v>
      </c>
      <c r="M163" s="91">
        <v>59</v>
      </c>
      <c r="N163" s="91">
        <v>59</v>
      </c>
      <c r="O163" s="5">
        <v>67</v>
      </c>
      <c r="P163" s="7">
        <v>80</v>
      </c>
      <c r="Q163" s="6">
        <f t="shared" si="26"/>
        <v>66.25</v>
      </c>
      <c r="R163" s="7">
        <v>30</v>
      </c>
      <c r="S163" s="94">
        <v>35</v>
      </c>
      <c r="T163" s="7">
        <v>35</v>
      </c>
      <c r="U163" s="6">
        <f t="shared" si="27"/>
        <v>236.25</v>
      </c>
      <c r="V163" s="11" t="b">
        <f t="shared" si="28"/>
        <v>1</v>
      </c>
      <c r="W163" s="11" t="b">
        <f t="shared" si="29"/>
        <v>1</v>
      </c>
      <c r="X163" s="40" t="b">
        <f t="shared" si="30"/>
        <v>0</v>
      </c>
      <c r="Y163" s="40" t="b">
        <f t="shared" si="31"/>
        <v>1</v>
      </c>
      <c r="Z163" s="40" t="b">
        <f t="shared" si="32"/>
        <v>1</v>
      </c>
      <c r="AA163" s="40" t="b">
        <f t="shared" si="33"/>
        <v>1</v>
      </c>
      <c r="AB163" s="40" t="b">
        <f t="shared" si="34"/>
        <v>0</v>
      </c>
      <c r="AC163" s="91"/>
      <c r="AD163" s="91"/>
    </row>
    <row r="164" spans="1:30" s="5" customFormat="1" x14ac:dyDescent="0.3">
      <c r="A164" s="5">
        <f t="shared" si="35"/>
        <v>163</v>
      </c>
      <c r="B164" s="378" t="s">
        <v>1271</v>
      </c>
      <c r="C164" s="281" t="s">
        <v>1272</v>
      </c>
      <c r="D164" s="307" t="s">
        <v>75</v>
      </c>
      <c r="E164" s="280" t="s">
        <v>790</v>
      </c>
      <c r="F164" s="3" t="s">
        <v>19</v>
      </c>
      <c r="G164" s="91">
        <v>35</v>
      </c>
      <c r="H164" s="91">
        <v>30</v>
      </c>
      <c r="I164" s="91">
        <v>33</v>
      </c>
      <c r="J164" s="91">
        <v>38</v>
      </c>
      <c r="K164" s="1">
        <f t="shared" si="24"/>
        <v>34</v>
      </c>
      <c r="L164" s="1">
        <f t="shared" si="25"/>
        <v>68</v>
      </c>
      <c r="M164" s="91">
        <v>50</v>
      </c>
      <c r="N164" s="91">
        <v>76</v>
      </c>
      <c r="O164" s="5">
        <v>72</v>
      </c>
      <c r="P164" s="7">
        <v>80</v>
      </c>
      <c r="Q164" s="6">
        <f t="shared" si="26"/>
        <v>69.5</v>
      </c>
      <c r="R164" s="7">
        <v>30</v>
      </c>
      <c r="S164" s="94">
        <v>41.5</v>
      </c>
      <c r="T164" s="5">
        <v>27</v>
      </c>
      <c r="U164" s="6">
        <f t="shared" si="27"/>
        <v>236</v>
      </c>
      <c r="V164" s="11" t="b">
        <f t="shared" si="28"/>
        <v>1</v>
      </c>
      <c r="W164" s="11" t="b">
        <f t="shared" si="29"/>
        <v>1</v>
      </c>
      <c r="X164" s="40" t="b">
        <f t="shared" si="30"/>
        <v>0</v>
      </c>
      <c r="Y164" s="40" t="b">
        <f t="shared" si="31"/>
        <v>1</v>
      </c>
      <c r="Z164" s="40" t="b">
        <f t="shared" si="32"/>
        <v>0</v>
      </c>
      <c r="AA164" s="40" t="b">
        <f t="shared" si="33"/>
        <v>1</v>
      </c>
      <c r="AB164" s="40" t="b">
        <f t="shared" si="34"/>
        <v>0</v>
      </c>
      <c r="AC164" s="91"/>
      <c r="AD164" s="91"/>
    </row>
    <row r="165" spans="1:30" s="5" customFormat="1" x14ac:dyDescent="0.3">
      <c r="A165" s="5">
        <f t="shared" si="35"/>
        <v>164</v>
      </c>
      <c r="B165" s="378" t="s">
        <v>96</v>
      </c>
      <c r="C165" s="281" t="s">
        <v>144</v>
      </c>
      <c r="D165" s="307" t="s">
        <v>469</v>
      </c>
      <c r="E165" s="280" t="s">
        <v>484</v>
      </c>
      <c r="F165" s="3" t="s">
        <v>22</v>
      </c>
      <c r="G165" s="91">
        <v>36</v>
      </c>
      <c r="H165" s="91">
        <v>35</v>
      </c>
      <c r="I165" s="91">
        <v>34</v>
      </c>
      <c r="J165" s="91">
        <v>35</v>
      </c>
      <c r="K165" s="1">
        <f t="shared" si="24"/>
        <v>35</v>
      </c>
      <c r="L165" s="1">
        <f t="shared" si="25"/>
        <v>70</v>
      </c>
      <c r="M165" s="91">
        <v>73</v>
      </c>
      <c r="N165" s="91">
        <v>75</v>
      </c>
      <c r="O165" s="5">
        <v>76</v>
      </c>
      <c r="P165" s="7">
        <v>80</v>
      </c>
      <c r="Q165" s="6">
        <f t="shared" si="26"/>
        <v>76</v>
      </c>
      <c r="R165" s="7">
        <v>10</v>
      </c>
      <c r="S165" s="94">
        <v>36</v>
      </c>
      <c r="T165" s="7">
        <v>44</v>
      </c>
      <c r="U165" s="6">
        <f t="shared" si="27"/>
        <v>236</v>
      </c>
      <c r="V165" s="11" t="b">
        <f t="shared" si="28"/>
        <v>1</v>
      </c>
      <c r="W165" s="11" t="b">
        <f t="shared" si="29"/>
        <v>1</v>
      </c>
      <c r="X165" s="40" t="b">
        <f t="shared" si="30"/>
        <v>0</v>
      </c>
      <c r="Y165" s="40" t="b">
        <f t="shared" si="31"/>
        <v>1</v>
      </c>
      <c r="Z165" s="40" t="b">
        <f t="shared" si="32"/>
        <v>1</v>
      </c>
      <c r="AA165" s="40" t="b">
        <f t="shared" si="33"/>
        <v>1</v>
      </c>
      <c r="AB165" s="40" t="b">
        <f t="shared" si="34"/>
        <v>0</v>
      </c>
      <c r="AC165" s="91"/>
      <c r="AD165" s="91"/>
    </row>
    <row r="166" spans="1:30" s="5" customFormat="1" x14ac:dyDescent="0.3">
      <c r="A166" s="5">
        <f t="shared" si="35"/>
        <v>165</v>
      </c>
      <c r="B166" s="378" t="s">
        <v>538</v>
      </c>
      <c r="C166" s="281" t="s">
        <v>1203</v>
      </c>
      <c r="D166" s="307" t="s">
        <v>516</v>
      </c>
      <c r="E166" s="280" t="s">
        <v>537</v>
      </c>
      <c r="F166" s="3" t="s">
        <v>23</v>
      </c>
      <c r="G166" s="91">
        <v>39</v>
      </c>
      <c r="H166" s="91">
        <v>39</v>
      </c>
      <c r="I166" s="91">
        <v>31</v>
      </c>
      <c r="J166" s="91">
        <v>22</v>
      </c>
      <c r="K166" s="1">
        <f t="shared" si="24"/>
        <v>32.75</v>
      </c>
      <c r="L166" s="1">
        <f t="shared" si="25"/>
        <v>65.5</v>
      </c>
      <c r="M166" s="91">
        <v>51</v>
      </c>
      <c r="N166" s="91">
        <v>56</v>
      </c>
      <c r="O166" s="5">
        <v>61</v>
      </c>
      <c r="P166" s="7">
        <v>65</v>
      </c>
      <c r="Q166" s="6">
        <f t="shared" si="26"/>
        <v>58.25</v>
      </c>
      <c r="R166" s="7">
        <v>40</v>
      </c>
      <c r="S166" s="94">
        <v>32</v>
      </c>
      <c r="T166" s="7">
        <v>40</v>
      </c>
      <c r="U166" s="6">
        <f t="shared" si="27"/>
        <v>235.75</v>
      </c>
      <c r="V166" s="11" t="b">
        <f t="shared" si="28"/>
        <v>1</v>
      </c>
      <c r="W166" s="11" t="b">
        <f t="shared" si="29"/>
        <v>1</v>
      </c>
      <c r="X166" s="40" t="b">
        <f t="shared" si="30"/>
        <v>1</v>
      </c>
      <c r="Y166" s="40" t="b">
        <f t="shared" si="31"/>
        <v>1</v>
      </c>
      <c r="Z166" s="40" t="b">
        <f t="shared" si="32"/>
        <v>1</v>
      </c>
      <c r="AA166" s="40" t="b">
        <f t="shared" si="33"/>
        <v>1</v>
      </c>
      <c r="AB166" s="40" t="b">
        <f t="shared" si="34"/>
        <v>1</v>
      </c>
      <c r="AC166" s="91"/>
      <c r="AD166" s="91"/>
    </row>
    <row r="167" spans="1:30" s="5" customFormat="1" x14ac:dyDescent="0.3">
      <c r="A167" s="5">
        <f t="shared" si="35"/>
        <v>166</v>
      </c>
      <c r="B167" s="378" t="s">
        <v>152</v>
      </c>
      <c r="C167" s="281" t="s">
        <v>1317</v>
      </c>
      <c r="D167" s="307" t="s">
        <v>376</v>
      </c>
      <c r="E167" s="280" t="s">
        <v>402</v>
      </c>
      <c r="F167" s="3" t="s">
        <v>22</v>
      </c>
      <c r="G167" s="91">
        <v>37</v>
      </c>
      <c r="H167" s="91">
        <v>36</v>
      </c>
      <c r="I167" s="91">
        <v>28</v>
      </c>
      <c r="J167" s="91">
        <v>38</v>
      </c>
      <c r="K167" s="1">
        <f t="shared" si="24"/>
        <v>34.75</v>
      </c>
      <c r="L167" s="1">
        <f t="shared" si="25"/>
        <v>69.5</v>
      </c>
      <c r="M167" s="91">
        <v>0</v>
      </c>
      <c r="N167" s="91">
        <v>78</v>
      </c>
      <c r="O167" s="5">
        <v>70</v>
      </c>
      <c r="P167" s="7">
        <v>80</v>
      </c>
      <c r="Q167" s="6">
        <f t="shared" si="26"/>
        <v>57</v>
      </c>
      <c r="R167" s="7">
        <v>40</v>
      </c>
      <c r="S167" s="94">
        <v>28</v>
      </c>
      <c r="T167" s="7">
        <v>41</v>
      </c>
      <c r="U167" s="6">
        <f t="shared" si="27"/>
        <v>235.5</v>
      </c>
      <c r="V167" s="11" t="b">
        <f t="shared" si="28"/>
        <v>1</v>
      </c>
      <c r="W167" s="11" t="b">
        <f t="shared" si="29"/>
        <v>1</v>
      </c>
      <c r="X167" s="40" t="b">
        <f t="shared" si="30"/>
        <v>1</v>
      </c>
      <c r="Y167" s="40" t="b">
        <f t="shared" si="31"/>
        <v>0</v>
      </c>
      <c r="Z167" s="40" t="b">
        <f t="shared" si="32"/>
        <v>1</v>
      </c>
      <c r="AA167" s="40" t="b">
        <f t="shared" si="33"/>
        <v>1</v>
      </c>
      <c r="AB167" s="40" t="b">
        <f t="shared" si="34"/>
        <v>0</v>
      </c>
      <c r="AC167" s="91"/>
      <c r="AD167" s="91"/>
    </row>
    <row r="168" spans="1:30" s="5" customFormat="1" x14ac:dyDescent="0.3">
      <c r="A168" s="5">
        <f t="shared" si="35"/>
        <v>167</v>
      </c>
      <c r="B168" s="378" t="s">
        <v>201</v>
      </c>
      <c r="C168" s="281" t="s">
        <v>147</v>
      </c>
      <c r="D168" s="307" t="s">
        <v>323</v>
      </c>
      <c r="E168" s="280" t="s">
        <v>340</v>
      </c>
      <c r="F168" s="3" t="s">
        <v>0</v>
      </c>
      <c r="G168" s="91">
        <v>38</v>
      </c>
      <c r="H168" s="91">
        <v>33</v>
      </c>
      <c r="I168" s="91">
        <v>36</v>
      </c>
      <c r="J168" s="91">
        <v>35</v>
      </c>
      <c r="K168" s="1">
        <f t="shared" si="24"/>
        <v>35.5</v>
      </c>
      <c r="L168" s="1">
        <f t="shared" si="25"/>
        <v>71</v>
      </c>
      <c r="M168" s="91">
        <v>68</v>
      </c>
      <c r="N168" s="91">
        <v>72</v>
      </c>
      <c r="O168" s="5">
        <v>73</v>
      </c>
      <c r="P168" s="7">
        <v>80</v>
      </c>
      <c r="Q168" s="6">
        <f t="shared" si="26"/>
        <v>73.25</v>
      </c>
      <c r="R168" s="7">
        <v>20</v>
      </c>
      <c r="S168" s="94">
        <v>33</v>
      </c>
      <c r="T168" s="5">
        <v>38</v>
      </c>
      <c r="U168" s="6">
        <f t="shared" si="27"/>
        <v>235.25</v>
      </c>
      <c r="V168" s="11" t="b">
        <f t="shared" si="28"/>
        <v>1</v>
      </c>
      <c r="W168" s="11" t="b">
        <f t="shared" si="29"/>
        <v>1</v>
      </c>
      <c r="X168" s="40" t="b">
        <f t="shared" si="30"/>
        <v>0</v>
      </c>
      <c r="Y168" s="40" t="b">
        <f t="shared" si="31"/>
        <v>1</v>
      </c>
      <c r="Z168" s="40" t="b">
        <f t="shared" si="32"/>
        <v>1</v>
      </c>
      <c r="AA168" s="40" t="b">
        <f t="shared" si="33"/>
        <v>1</v>
      </c>
      <c r="AB168" s="40" t="b">
        <f t="shared" si="34"/>
        <v>0</v>
      </c>
      <c r="AC168" s="91"/>
      <c r="AD168" s="91"/>
    </row>
    <row r="169" spans="1:30" s="5" customFormat="1" x14ac:dyDescent="0.3">
      <c r="A169" s="5">
        <f t="shared" si="35"/>
        <v>168</v>
      </c>
      <c r="B169" s="378" t="s">
        <v>812</v>
      </c>
      <c r="C169" s="281" t="s">
        <v>91</v>
      </c>
      <c r="D169" s="307" t="s">
        <v>75</v>
      </c>
      <c r="E169" s="280" t="s">
        <v>811</v>
      </c>
      <c r="F169" s="3" t="s">
        <v>21</v>
      </c>
      <c r="G169" s="91">
        <v>36</v>
      </c>
      <c r="H169" s="91">
        <v>35</v>
      </c>
      <c r="I169" s="91">
        <v>31</v>
      </c>
      <c r="J169" s="91">
        <v>35</v>
      </c>
      <c r="K169" s="1">
        <f t="shared" si="24"/>
        <v>34.25</v>
      </c>
      <c r="L169" s="1">
        <f t="shared" si="25"/>
        <v>68.5</v>
      </c>
      <c r="M169" s="91">
        <v>49</v>
      </c>
      <c r="N169" s="91">
        <v>74</v>
      </c>
      <c r="O169" s="5">
        <v>75</v>
      </c>
      <c r="P169" s="7">
        <v>80</v>
      </c>
      <c r="Q169" s="6">
        <f t="shared" si="26"/>
        <v>69.5</v>
      </c>
      <c r="R169" s="7">
        <v>30</v>
      </c>
      <c r="S169" s="94">
        <v>29</v>
      </c>
      <c r="T169" s="5">
        <v>38</v>
      </c>
      <c r="U169" s="6">
        <f t="shared" si="27"/>
        <v>235</v>
      </c>
      <c r="V169" s="11" t="b">
        <f t="shared" si="28"/>
        <v>1</v>
      </c>
      <c r="W169" s="11" t="b">
        <f t="shared" si="29"/>
        <v>1</v>
      </c>
      <c r="X169" s="40" t="b">
        <f t="shared" si="30"/>
        <v>0</v>
      </c>
      <c r="Y169" s="40" t="b">
        <f t="shared" si="31"/>
        <v>0</v>
      </c>
      <c r="Z169" s="40" t="b">
        <f t="shared" si="32"/>
        <v>1</v>
      </c>
      <c r="AA169" s="40" t="b">
        <f t="shared" si="33"/>
        <v>1</v>
      </c>
      <c r="AB169" s="40" t="b">
        <f t="shared" si="34"/>
        <v>0</v>
      </c>
      <c r="AC169" s="91"/>
      <c r="AD169" s="91"/>
    </row>
    <row r="170" spans="1:30" s="5" customFormat="1" x14ac:dyDescent="0.3">
      <c r="A170" s="5">
        <f t="shared" si="35"/>
        <v>169</v>
      </c>
      <c r="B170" s="378" t="s">
        <v>167</v>
      </c>
      <c r="C170" s="281" t="s">
        <v>1209</v>
      </c>
      <c r="D170" s="307" t="s">
        <v>516</v>
      </c>
      <c r="E170" s="280" t="s">
        <v>553</v>
      </c>
      <c r="F170" s="3" t="s">
        <v>0</v>
      </c>
      <c r="G170" s="91">
        <v>39</v>
      </c>
      <c r="H170" s="91">
        <v>36</v>
      </c>
      <c r="I170" s="91">
        <v>36</v>
      </c>
      <c r="J170" s="91">
        <v>38</v>
      </c>
      <c r="K170" s="1">
        <f t="shared" si="24"/>
        <v>37.25</v>
      </c>
      <c r="L170" s="1">
        <f t="shared" si="25"/>
        <v>74.5</v>
      </c>
      <c r="M170" s="91">
        <v>64</v>
      </c>
      <c r="N170" s="91">
        <v>48</v>
      </c>
      <c r="O170" s="5">
        <v>67</v>
      </c>
      <c r="P170" s="7">
        <v>79</v>
      </c>
      <c r="Q170" s="6">
        <f t="shared" si="26"/>
        <v>64.5</v>
      </c>
      <c r="R170" s="7">
        <v>30</v>
      </c>
      <c r="S170" s="94">
        <v>27</v>
      </c>
      <c r="T170" s="5">
        <v>39</v>
      </c>
      <c r="U170" s="6">
        <f t="shared" si="27"/>
        <v>235</v>
      </c>
      <c r="V170" s="11" t="b">
        <f t="shared" si="28"/>
        <v>1</v>
      </c>
      <c r="W170" s="11" t="b">
        <f t="shared" si="29"/>
        <v>1</v>
      </c>
      <c r="X170" s="40" t="b">
        <f t="shared" si="30"/>
        <v>0</v>
      </c>
      <c r="Y170" s="40" t="b">
        <f t="shared" si="31"/>
        <v>0</v>
      </c>
      <c r="Z170" s="40" t="b">
        <f t="shared" si="32"/>
        <v>1</v>
      </c>
      <c r="AA170" s="40" t="b">
        <f t="shared" si="33"/>
        <v>1</v>
      </c>
      <c r="AB170" s="40" t="b">
        <f t="shared" si="34"/>
        <v>0</v>
      </c>
      <c r="AC170" s="91"/>
      <c r="AD170" s="91"/>
    </row>
    <row r="171" spans="1:30" s="5" customFormat="1" ht="31.2" x14ac:dyDescent="0.3">
      <c r="A171" s="5">
        <f t="shared" si="35"/>
        <v>170</v>
      </c>
      <c r="B171" s="378" t="s">
        <v>810</v>
      </c>
      <c r="C171" s="281" t="s">
        <v>1281</v>
      </c>
      <c r="D171" s="307" t="s">
        <v>75</v>
      </c>
      <c r="E171" s="280" t="s">
        <v>809</v>
      </c>
      <c r="F171" s="3" t="s">
        <v>20</v>
      </c>
      <c r="G171" s="91">
        <v>37</v>
      </c>
      <c r="H171" s="91">
        <v>38</v>
      </c>
      <c r="I171" s="91">
        <v>35</v>
      </c>
      <c r="J171" s="91">
        <v>28</v>
      </c>
      <c r="K171" s="1">
        <f t="shared" si="24"/>
        <v>34.5</v>
      </c>
      <c r="L171" s="1">
        <f t="shared" si="25"/>
        <v>69</v>
      </c>
      <c r="M171" s="91">
        <v>41</v>
      </c>
      <c r="N171" s="91">
        <v>49</v>
      </c>
      <c r="O171" s="5">
        <v>71</v>
      </c>
      <c r="P171" s="7">
        <v>78</v>
      </c>
      <c r="Q171" s="6">
        <f t="shared" si="26"/>
        <v>59.75</v>
      </c>
      <c r="R171" s="7">
        <v>40</v>
      </c>
      <c r="S171" s="94">
        <v>29</v>
      </c>
      <c r="T171" s="5">
        <v>37</v>
      </c>
      <c r="U171" s="6">
        <f t="shared" si="27"/>
        <v>234.75</v>
      </c>
      <c r="V171" s="11" t="b">
        <f t="shared" si="28"/>
        <v>1</v>
      </c>
      <c r="W171" s="11" t="b">
        <f t="shared" si="29"/>
        <v>1</v>
      </c>
      <c r="X171" s="40" t="b">
        <f t="shared" si="30"/>
        <v>1</v>
      </c>
      <c r="Y171" s="40" t="b">
        <f t="shared" si="31"/>
        <v>0</v>
      </c>
      <c r="Z171" s="40" t="b">
        <f t="shared" si="32"/>
        <v>1</v>
      </c>
      <c r="AA171" s="40" t="b">
        <f t="shared" si="33"/>
        <v>1</v>
      </c>
      <c r="AB171" s="40" t="b">
        <f t="shared" si="34"/>
        <v>0</v>
      </c>
      <c r="AC171" s="91"/>
      <c r="AD171" s="91"/>
    </row>
    <row r="172" spans="1:30" s="5" customFormat="1" x14ac:dyDescent="0.3">
      <c r="A172" s="5">
        <f t="shared" si="35"/>
        <v>171</v>
      </c>
      <c r="B172" s="378" t="s">
        <v>439</v>
      </c>
      <c r="C172" s="281" t="s">
        <v>1164</v>
      </c>
      <c r="D172" s="307" t="s">
        <v>376</v>
      </c>
      <c r="E172" s="280" t="s">
        <v>438</v>
      </c>
      <c r="F172" s="3" t="s">
        <v>17</v>
      </c>
      <c r="G172" s="91">
        <v>40</v>
      </c>
      <c r="H172" s="91">
        <v>32</v>
      </c>
      <c r="I172" s="91">
        <v>37</v>
      </c>
      <c r="J172" s="91">
        <v>33</v>
      </c>
      <c r="K172" s="1">
        <f t="shared" si="24"/>
        <v>35.5</v>
      </c>
      <c r="L172" s="1">
        <f t="shared" si="25"/>
        <v>71</v>
      </c>
      <c r="M172" s="91">
        <v>68</v>
      </c>
      <c r="N172" s="91">
        <v>73</v>
      </c>
      <c r="O172" s="5">
        <v>76</v>
      </c>
      <c r="P172" s="7">
        <v>0</v>
      </c>
      <c r="Q172" s="6">
        <f t="shared" si="26"/>
        <v>54.25</v>
      </c>
      <c r="R172" s="7">
        <v>40</v>
      </c>
      <c r="S172" s="94">
        <v>35</v>
      </c>
      <c r="T172" s="7">
        <v>34</v>
      </c>
      <c r="U172" s="6">
        <f t="shared" si="27"/>
        <v>234.25</v>
      </c>
      <c r="V172" s="11" t="b">
        <f t="shared" si="28"/>
        <v>1</v>
      </c>
      <c r="W172" s="11" t="b">
        <f t="shared" si="29"/>
        <v>0</v>
      </c>
      <c r="X172" s="40" t="b">
        <f t="shared" si="30"/>
        <v>1</v>
      </c>
      <c r="Y172" s="40" t="b">
        <f t="shared" si="31"/>
        <v>1</v>
      </c>
      <c r="Z172" s="40" t="b">
        <f t="shared" si="32"/>
        <v>0</v>
      </c>
      <c r="AA172" s="40" t="b">
        <f t="shared" si="33"/>
        <v>1</v>
      </c>
      <c r="AB172" s="40" t="b">
        <f t="shared" si="34"/>
        <v>0</v>
      </c>
      <c r="AC172" s="91"/>
      <c r="AD172" s="91"/>
    </row>
    <row r="173" spans="1:30" s="5" customFormat="1" x14ac:dyDescent="0.3">
      <c r="A173" s="5">
        <f t="shared" si="35"/>
        <v>172</v>
      </c>
      <c r="B173" s="378" t="s">
        <v>327</v>
      </c>
      <c r="C173" s="281" t="s">
        <v>1130</v>
      </c>
      <c r="D173" s="307" t="s">
        <v>323</v>
      </c>
      <c r="E173" s="280" t="s">
        <v>326</v>
      </c>
      <c r="F173" s="306" t="s">
        <v>14</v>
      </c>
      <c r="G173" s="91">
        <v>33</v>
      </c>
      <c r="H173" s="91">
        <v>38</v>
      </c>
      <c r="I173" s="91">
        <v>29</v>
      </c>
      <c r="J173" s="91">
        <v>38</v>
      </c>
      <c r="K173" s="1">
        <f t="shared" si="24"/>
        <v>34.5</v>
      </c>
      <c r="L173" s="1">
        <f t="shared" si="25"/>
        <v>69</v>
      </c>
      <c r="M173" s="91">
        <v>72</v>
      </c>
      <c r="N173" s="91">
        <v>66</v>
      </c>
      <c r="O173" s="5">
        <v>52</v>
      </c>
      <c r="P173" s="7">
        <v>0</v>
      </c>
      <c r="Q173" s="6">
        <f t="shared" si="26"/>
        <v>47.5</v>
      </c>
      <c r="R173" s="7">
        <v>40</v>
      </c>
      <c r="S173" s="94">
        <v>40</v>
      </c>
      <c r="T173" s="5">
        <v>37</v>
      </c>
      <c r="U173" s="6">
        <f t="shared" si="27"/>
        <v>233.5</v>
      </c>
      <c r="V173" s="11" t="b">
        <f t="shared" si="28"/>
        <v>1</v>
      </c>
      <c r="W173" s="11" t="b">
        <f t="shared" si="29"/>
        <v>0</v>
      </c>
      <c r="X173" s="40" t="b">
        <f t="shared" si="30"/>
        <v>1</v>
      </c>
      <c r="Y173" s="40" t="b">
        <f t="shared" si="31"/>
        <v>1</v>
      </c>
      <c r="Z173" s="40" t="b">
        <f t="shared" si="32"/>
        <v>1</v>
      </c>
      <c r="AA173" s="40" t="b">
        <f t="shared" si="33"/>
        <v>1</v>
      </c>
      <c r="AB173" s="40" t="b">
        <f t="shared" si="34"/>
        <v>0</v>
      </c>
      <c r="AC173" s="91"/>
      <c r="AD173" s="91"/>
    </row>
    <row r="174" spans="1:30" s="5" customFormat="1" x14ac:dyDescent="0.3">
      <c r="A174" s="5">
        <f t="shared" si="35"/>
        <v>173</v>
      </c>
      <c r="B174" s="378" t="s">
        <v>629</v>
      </c>
      <c r="C174" s="281" t="s">
        <v>1222</v>
      </c>
      <c r="D174" s="307" t="s">
        <v>625</v>
      </c>
      <c r="E174" s="280" t="s">
        <v>628</v>
      </c>
      <c r="F174" s="3" t="s">
        <v>19</v>
      </c>
      <c r="G174" s="91">
        <v>37</v>
      </c>
      <c r="H174" s="91">
        <v>37</v>
      </c>
      <c r="I174" s="91">
        <v>40</v>
      </c>
      <c r="J174" s="91">
        <v>40</v>
      </c>
      <c r="K174" s="1">
        <f t="shared" si="24"/>
        <v>38.5</v>
      </c>
      <c r="L174" s="1">
        <f t="shared" si="25"/>
        <v>77</v>
      </c>
      <c r="M174" s="91">
        <v>62</v>
      </c>
      <c r="N174" s="91">
        <v>61</v>
      </c>
      <c r="O174" s="5">
        <v>74</v>
      </c>
      <c r="P174" s="7">
        <v>77</v>
      </c>
      <c r="Q174" s="6">
        <f t="shared" si="26"/>
        <v>68.5</v>
      </c>
      <c r="R174" s="7">
        <v>30</v>
      </c>
      <c r="S174" s="94">
        <v>24</v>
      </c>
      <c r="T174" s="5">
        <v>34</v>
      </c>
      <c r="U174" s="6">
        <f t="shared" si="27"/>
        <v>233.5</v>
      </c>
      <c r="V174" s="11" t="b">
        <f t="shared" si="28"/>
        <v>1</v>
      </c>
      <c r="W174" s="11" t="b">
        <f t="shared" si="29"/>
        <v>1</v>
      </c>
      <c r="X174" s="40" t="b">
        <f t="shared" si="30"/>
        <v>0</v>
      </c>
      <c r="Y174" s="40" t="b">
        <f t="shared" si="31"/>
        <v>0</v>
      </c>
      <c r="Z174" s="40" t="b">
        <f t="shared" si="32"/>
        <v>0</v>
      </c>
      <c r="AA174" s="40" t="b">
        <f t="shared" si="33"/>
        <v>1</v>
      </c>
      <c r="AB174" s="40" t="b">
        <f t="shared" si="34"/>
        <v>0</v>
      </c>
      <c r="AC174" s="91"/>
      <c r="AD174" s="91"/>
    </row>
    <row r="175" spans="1:30" s="5" customFormat="1" x14ac:dyDescent="0.3">
      <c r="A175" s="5">
        <f t="shared" si="35"/>
        <v>174</v>
      </c>
      <c r="B175" s="378" t="s">
        <v>329</v>
      </c>
      <c r="C175" s="281" t="s">
        <v>1131</v>
      </c>
      <c r="D175" s="307" t="s">
        <v>323</v>
      </c>
      <c r="E175" s="280" t="s">
        <v>328</v>
      </c>
      <c r="F175" s="3" t="s">
        <v>24</v>
      </c>
      <c r="G175" s="91">
        <v>37</v>
      </c>
      <c r="H175" s="91">
        <v>31</v>
      </c>
      <c r="I175" s="91">
        <v>37</v>
      </c>
      <c r="J175" s="91">
        <v>39</v>
      </c>
      <c r="K175" s="1">
        <f t="shared" si="24"/>
        <v>36</v>
      </c>
      <c r="L175" s="1">
        <f t="shared" si="25"/>
        <v>72</v>
      </c>
      <c r="M175" s="91">
        <v>65</v>
      </c>
      <c r="N175" s="91">
        <v>76</v>
      </c>
      <c r="O175" s="5">
        <v>73</v>
      </c>
      <c r="P175" s="7">
        <v>80</v>
      </c>
      <c r="Q175" s="6">
        <f t="shared" si="26"/>
        <v>73.5</v>
      </c>
      <c r="R175" s="7">
        <v>20</v>
      </c>
      <c r="S175" s="94">
        <v>32</v>
      </c>
      <c r="T175" s="5">
        <v>35</v>
      </c>
      <c r="U175" s="6">
        <f t="shared" si="27"/>
        <v>232.5</v>
      </c>
      <c r="V175" s="11" t="b">
        <f t="shared" si="28"/>
        <v>1</v>
      </c>
      <c r="W175" s="11" t="b">
        <f t="shared" si="29"/>
        <v>1</v>
      </c>
      <c r="X175" s="40" t="b">
        <f t="shared" si="30"/>
        <v>0</v>
      </c>
      <c r="Y175" s="40" t="b">
        <f t="shared" si="31"/>
        <v>1</v>
      </c>
      <c r="Z175" s="40" t="b">
        <f t="shared" si="32"/>
        <v>1</v>
      </c>
      <c r="AA175" s="40" t="b">
        <f t="shared" si="33"/>
        <v>1</v>
      </c>
      <c r="AB175" s="40" t="b">
        <f t="shared" si="34"/>
        <v>0</v>
      </c>
      <c r="AC175" s="91"/>
      <c r="AD175" s="91"/>
    </row>
    <row r="176" spans="1:30" s="5" customFormat="1" x14ac:dyDescent="0.3">
      <c r="A176" s="5">
        <f t="shared" si="35"/>
        <v>175</v>
      </c>
      <c r="B176" s="378" t="s">
        <v>706</v>
      </c>
      <c r="C176" s="281" t="s">
        <v>133</v>
      </c>
      <c r="D176" s="307" t="s">
        <v>690</v>
      </c>
      <c r="E176" s="280" t="s">
        <v>705</v>
      </c>
      <c r="F176" s="3" t="s">
        <v>23</v>
      </c>
      <c r="G176" s="91">
        <v>37</v>
      </c>
      <c r="H176" s="91">
        <v>38</v>
      </c>
      <c r="I176" s="91">
        <v>35</v>
      </c>
      <c r="J176" s="91">
        <v>21</v>
      </c>
      <c r="K176" s="1">
        <f t="shared" si="24"/>
        <v>32.75</v>
      </c>
      <c r="L176" s="1">
        <f t="shared" si="25"/>
        <v>65.5</v>
      </c>
      <c r="M176" s="91">
        <v>61</v>
      </c>
      <c r="N176" s="91">
        <v>69</v>
      </c>
      <c r="O176" s="5">
        <v>77</v>
      </c>
      <c r="P176" s="7">
        <v>80</v>
      </c>
      <c r="Q176" s="6">
        <f t="shared" si="26"/>
        <v>71.75</v>
      </c>
      <c r="R176" s="7">
        <v>40</v>
      </c>
      <c r="S176" s="94">
        <v>22</v>
      </c>
      <c r="T176" s="7">
        <v>33</v>
      </c>
      <c r="U176" s="6">
        <f t="shared" si="27"/>
        <v>232.25</v>
      </c>
      <c r="V176" s="11" t="b">
        <f t="shared" si="28"/>
        <v>1</v>
      </c>
      <c r="W176" s="11" t="b">
        <f t="shared" si="29"/>
        <v>1</v>
      </c>
      <c r="X176" s="40" t="b">
        <f t="shared" si="30"/>
        <v>1</v>
      </c>
      <c r="Y176" s="40" t="b">
        <f t="shared" si="31"/>
        <v>0</v>
      </c>
      <c r="Z176" s="40" t="b">
        <f t="shared" si="32"/>
        <v>0</v>
      </c>
      <c r="AA176" s="40" t="b">
        <f t="shared" si="33"/>
        <v>1</v>
      </c>
      <c r="AB176" s="40" t="b">
        <f t="shared" si="34"/>
        <v>0</v>
      </c>
      <c r="AC176" s="91"/>
      <c r="AD176" s="91"/>
    </row>
    <row r="177" spans="1:30" s="5" customFormat="1" x14ac:dyDescent="0.3">
      <c r="A177" s="5">
        <f t="shared" si="35"/>
        <v>176</v>
      </c>
      <c r="B177" s="378" t="s">
        <v>375</v>
      </c>
      <c r="C177" s="281" t="s">
        <v>1147</v>
      </c>
      <c r="D177" s="307" t="s">
        <v>376</v>
      </c>
      <c r="E177" s="280" t="s">
        <v>374</v>
      </c>
      <c r="F177" s="3" t="s">
        <v>24</v>
      </c>
      <c r="G177" s="91">
        <v>35</v>
      </c>
      <c r="H177" s="91">
        <v>29</v>
      </c>
      <c r="I177" s="91">
        <v>35</v>
      </c>
      <c r="J177" s="91">
        <v>38</v>
      </c>
      <c r="K177" s="1">
        <f t="shared" si="24"/>
        <v>34.25</v>
      </c>
      <c r="L177" s="1">
        <f t="shared" si="25"/>
        <v>68.5</v>
      </c>
      <c r="M177" s="91">
        <v>44</v>
      </c>
      <c r="N177" s="91">
        <v>71</v>
      </c>
      <c r="O177" s="5">
        <v>78</v>
      </c>
      <c r="P177" s="7">
        <v>78</v>
      </c>
      <c r="Q177" s="6">
        <f t="shared" si="26"/>
        <v>67.75</v>
      </c>
      <c r="R177" s="7">
        <v>20</v>
      </c>
      <c r="S177" s="94">
        <v>33</v>
      </c>
      <c r="T177" s="5">
        <v>43</v>
      </c>
      <c r="U177" s="6">
        <f t="shared" si="27"/>
        <v>232.25</v>
      </c>
      <c r="V177" s="11" t="b">
        <f t="shared" si="28"/>
        <v>1</v>
      </c>
      <c r="W177" s="11" t="b">
        <f t="shared" si="29"/>
        <v>1</v>
      </c>
      <c r="X177" s="40" t="b">
        <f t="shared" si="30"/>
        <v>0</v>
      </c>
      <c r="Y177" s="40" t="b">
        <f t="shared" si="31"/>
        <v>1</v>
      </c>
      <c r="Z177" s="40" t="b">
        <f t="shared" si="32"/>
        <v>1</v>
      </c>
      <c r="AA177" s="40" t="b">
        <f t="shared" si="33"/>
        <v>1</v>
      </c>
      <c r="AB177" s="40" t="b">
        <f t="shared" si="34"/>
        <v>0</v>
      </c>
      <c r="AC177" s="91"/>
      <c r="AD177" s="91"/>
    </row>
    <row r="178" spans="1:30" s="5" customFormat="1" x14ac:dyDescent="0.3">
      <c r="A178" s="5">
        <f t="shared" si="35"/>
        <v>177</v>
      </c>
      <c r="B178" s="378" t="s">
        <v>605</v>
      </c>
      <c r="C178" s="281" t="s">
        <v>106</v>
      </c>
      <c r="D178" s="307" t="s">
        <v>595</v>
      </c>
      <c r="E178" s="280" t="s">
        <v>604</v>
      </c>
      <c r="F178" s="3" t="s">
        <v>22</v>
      </c>
      <c r="G178" s="91">
        <v>37</v>
      </c>
      <c r="H178" s="91">
        <v>33</v>
      </c>
      <c r="I178" s="91">
        <v>34</v>
      </c>
      <c r="J178" s="91">
        <v>37</v>
      </c>
      <c r="K178" s="1">
        <f t="shared" si="24"/>
        <v>35.25</v>
      </c>
      <c r="L178" s="1">
        <f t="shared" si="25"/>
        <v>70.5</v>
      </c>
      <c r="M178" s="91">
        <v>29</v>
      </c>
      <c r="N178" s="91">
        <v>62</v>
      </c>
      <c r="O178" s="5">
        <v>75</v>
      </c>
      <c r="P178" s="7">
        <v>79</v>
      </c>
      <c r="Q178" s="6">
        <f t="shared" si="26"/>
        <v>61.25</v>
      </c>
      <c r="R178" s="7">
        <v>20</v>
      </c>
      <c r="S178" s="94">
        <v>39</v>
      </c>
      <c r="T178" s="7">
        <v>41</v>
      </c>
      <c r="U178" s="6">
        <f t="shared" si="27"/>
        <v>231.75</v>
      </c>
      <c r="V178" s="11" t="b">
        <f t="shared" si="28"/>
        <v>1</v>
      </c>
      <c r="W178" s="11" t="b">
        <f t="shared" si="29"/>
        <v>1</v>
      </c>
      <c r="X178" s="40" t="b">
        <f t="shared" si="30"/>
        <v>0</v>
      </c>
      <c r="Y178" s="40" t="b">
        <f t="shared" si="31"/>
        <v>1</v>
      </c>
      <c r="Z178" s="40" t="b">
        <f t="shared" si="32"/>
        <v>1</v>
      </c>
      <c r="AA178" s="40" t="b">
        <f t="shared" si="33"/>
        <v>1</v>
      </c>
      <c r="AB178" s="40" t="b">
        <f t="shared" si="34"/>
        <v>0</v>
      </c>
      <c r="AC178" s="91"/>
      <c r="AD178" s="91"/>
    </row>
    <row r="179" spans="1:30" s="5" customFormat="1" x14ac:dyDescent="0.3">
      <c r="A179" s="5">
        <f t="shared" si="35"/>
        <v>178</v>
      </c>
      <c r="B179" s="378" t="s">
        <v>795</v>
      </c>
      <c r="C179" s="281" t="s">
        <v>1274</v>
      </c>
      <c r="D179" s="307" t="s">
        <v>75</v>
      </c>
      <c r="E179" s="280" t="s">
        <v>794</v>
      </c>
      <c r="F179" s="3" t="s">
        <v>23</v>
      </c>
      <c r="G179" s="91">
        <v>36</v>
      </c>
      <c r="H179" s="91">
        <v>39</v>
      </c>
      <c r="I179" s="91">
        <v>35</v>
      </c>
      <c r="J179" s="91">
        <v>27</v>
      </c>
      <c r="K179" s="1">
        <f t="shared" si="24"/>
        <v>34.25</v>
      </c>
      <c r="L179" s="1">
        <f t="shared" si="25"/>
        <v>68.5</v>
      </c>
      <c r="M179" s="91">
        <v>0</v>
      </c>
      <c r="N179" s="91">
        <v>69</v>
      </c>
      <c r="O179" s="5">
        <v>76</v>
      </c>
      <c r="P179" s="7">
        <v>80</v>
      </c>
      <c r="Q179" s="6">
        <f t="shared" si="26"/>
        <v>56.25</v>
      </c>
      <c r="R179" s="7">
        <v>40</v>
      </c>
      <c r="S179" s="94">
        <v>28</v>
      </c>
      <c r="T179" s="7">
        <v>39</v>
      </c>
      <c r="U179" s="6">
        <f t="shared" si="27"/>
        <v>231.75</v>
      </c>
      <c r="V179" s="11" t="b">
        <f t="shared" si="28"/>
        <v>1</v>
      </c>
      <c r="W179" s="11" t="b">
        <f t="shared" si="29"/>
        <v>1</v>
      </c>
      <c r="X179" s="40" t="b">
        <f t="shared" si="30"/>
        <v>1</v>
      </c>
      <c r="Y179" s="40" t="b">
        <f t="shared" si="31"/>
        <v>0</v>
      </c>
      <c r="Z179" s="40" t="b">
        <f t="shared" si="32"/>
        <v>1</v>
      </c>
      <c r="AA179" s="40" t="b">
        <f t="shared" si="33"/>
        <v>1</v>
      </c>
      <c r="AB179" s="40" t="b">
        <f t="shared" si="34"/>
        <v>0</v>
      </c>
      <c r="AC179" s="91"/>
      <c r="AD179" s="91"/>
    </row>
    <row r="180" spans="1:30" s="5" customFormat="1" x14ac:dyDescent="0.3">
      <c r="A180" s="5">
        <f t="shared" si="35"/>
        <v>179</v>
      </c>
      <c r="B180" s="378" t="s">
        <v>1128</v>
      </c>
      <c r="C180" s="281" t="s">
        <v>1129</v>
      </c>
      <c r="D180" s="307" t="s">
        <v>323</v>
      </c>
      <c r="E180" s="280" t="s">
        <v>324</v>
      </c>
      <c r="F180" s="3" t="s">
        <v>24</v>
      </c>
      <c r="G180" s="91">
        <v>38</v>
      </c>
      <c r="H180" s="91">
        <v>34</v>
      </c>
      <c r="I180" s="91">
        <v>38</v>
      </c>
      <c r="J180" s="91">
        <v>37</v>
      </c>
      <c r="K180" s="1">
        <f t="shared" si="24"/>
        <v>36.75</v>
      </c>
      <c r="L180" s="1">
        <f t="shared" si="25"/>
        <v>73.5</v>
      </c>
      <c r="M180" s="91">
        <v>66</v>
      </c>
      <c r="N180" s="91">
        <v>57</v>
      </c>
      <c r="O180" s="5">
        <v>58</v>
      </c>
      <c r="P180" s="7">
        <v>80</v>
      </c>
      <c r="Q180" s="6">
        <f t="shared" si="26"/>
        <v>65.25</v>
      </c>
      <c r="R180" s="7">
        <v>40</v>
      </c>
      <c r="S180" s="94">
        <v>26</v>
      </c>
      <c r="T180" s="5">
        <v>27</v>
      </c>
      <c r="U180" s="6">
        <f t="shared" si="27"/>
        <v>231.75</v>
      </c>
      <c r="V180" s="11" t="b">
        <f t="shared" si="28"/>
        <v>1</v>
      </c>
      <c r="W180" s="11" t="b">
        <f t="shared" si="29"/>
        <v>1</v>
      </c>
      <c r="X180" s="40" t="b">
        <f t="shared" si="30"/>
        <v>1</v>
      </c>
      <c r="Y180" s="40" t="b">
        <f t="shared" si="31"/>
        <v>0</v>
      </c>
      <c r="Z180" s="40" t="b">
        <f t="shared" si="32"/>
        <v>0</v>
      </c>
      <c r="AA180" s="40" t="b">
        <f t="shared" si="33"/>
        <v>1</v>
      </c>
      <c r="AB180" s="40" t="b">
        <f t="shared" si="34"/>
        <v>0</v>
      </c>
      <c r="AC180" s="91"/>
      <c r="AD180" s="91"/>
    </row>
    <row r="181" spans="1:30" s="5" customFormat="1" x14ac:dyDescent="0.3">
      <c r="A181" s="5">
        <f t="shared" si="35"/>
        <v>180</v>
      </c>
      <c r="B181" s="378" t="s">
        <v>471</v>
      </c>
      <c r="C181" s="281" t="s">
        <v>1174</v>
      </c>
      <c r="D181" s="307" t="s">
        <v>469</v>
      </c>
      <c r="E181" s="280" t="s">
        <v>502</v>
      </c>
      <c r="F181" s="3" t="s">
        <v>22</v>
      </c>
      <c r="G181" s="91">
        <v>37</v>
      </c>
      <c r="H181" s="91">
        <v>31</v>
      </c>
      <c r="I181" s="91">
        <v>20</v>
      </c>
      <c r="J181" s="91">
        <v>39</v>
      </c>
      <c r="K181" s="1">
        <f t="shared" si="24"/>
        <v>31.75</v>
      </c>
      <c r="L181" s="1">
        <f t="shared" si="25"/>
        <v>63.5</v>
      </c>
      <c r="M181" s="91">
        <v>60</v>
      </c>
      <c r="N181" s="91">
        <v>63</v>
      </c>
      <c r="O181" s="5">
        <v>69</v>
      </c>
      <c r="P181" s="7">
        <v>0</v>
      </c>
      <c r="Q181" s="6">
        <f t="shared" si="26"/>
        <v>48</v>
      </c>
      <c r="R181" s="7">
        <v>40</v>
      </c>
      <c r="S181" s="94">
        <v>40</v>
      </c>
      <c r="T181" s="7">
        <v>40</v>
      </c>
      <c r="U181" s="6">
        <f t="shared" si="27"/>
        <v>231.5</v>
      </c>
      <c r="V181" s="11" t="b">
        <f t="shared" si="28"/>
        <v>1</v>
      </c>
      <c r="W181" s="11" t="b">
        <f t="shared" si="29"/>
        <v>0</v>
      </c>
      <c r="X181" s="40" t="b">
        <f t="shared" si="30"/>
        <v>1</v>
      </c>
      <c r="Y181" s="40" t="b">
        <f t="shared" si="31"/>
        <v>1</v>
      </c>
      <c r="Z181" s="40" t="b">
        <f t="shared" si="32"/>
        <v>1</v>
      </c>
      <c r="AA181" s="40" t="b">
        <f t="shared" si="33"/>
        <v>1</v>
      </c>
      <c r="AB181" s="40" t="b">
        <f t="shared" si="34"/>
        <v>0</v>
      </c>
      <c r="AC181" s="91"/>
      <c r="AD181" s="91"/>
    </row>
    <row r="182" spans="1:30" s="5" customFormat="1" x14ac:dyDescent="0.3">
      <c r="A182" s="5">
        <f t="shared" si="35"/>
        <v>181</v>
      </c>
      <c r="B182" s="378" t="s">
        <v>73</v>
      </c>
      <c r="C182" s="281" t="s">
        <v>1221</v>
      </c>
      <c r="D182" s="307" t="s">
        <v>625</v>
      </c>
      <c r="E182" s="280" t="s">
        <v>626</v>
      </c>
      <c r="F182" s="3" t="s">
        <v>18</v>
      </c>
      <c r="G182" s="91">
        <v>37</v>
      </c>
      <c r="H182" s="91">
        <v>22</v>
      </c>
      <c r="I182" s="91">
        <v>36</v>
      </c>
      <c r="J182" s="91">
        <v>38</v>
      </c>
      <c r="K182" s="1">
        <f t="shared" si="24"/>
        <v>33.25</v>
      </c>
      <c r="L182" s="1">
        <f t="shared" si="25"/>
        <v>66.5</v>
      </c>
      <c r="M182" s="91">
        <v>68</v>
      </c>
      <c r="N182" s="91">
        <v>75</v>
      </c>
      <c r="O182" s="5">
        <v>77</v>
      </c>
      <c r="P182" s="7">
        <v>79</v>
      </c>
      <c r="Q182" s="6">
        <f t="shared" si="26"/>
        <v>74.75</v>
      </c>
      <c r="R182" s="7">
        <v>30</v>
      </c>
      <c r="S182" s="94">
        <v>16</v>
      </c>
      <c r="T182" s="5">
        <v>44</v>
      </c>
      <c r="U182" s="6">
        <f t="shared" si="27"/>
        <v>231.25</v>
      </c>
      <c r="V182" s="11" t="b">
        <f t="shared" si="28"/>
        <v>1</v>
      </c>
      <c r="W182" s="11" t="b">
        <f t="shared" si="29"/>
        <v>1</v>
      </c>
      <c r="X182" s="40" t="b">
        <f t="shared" si="30"/>
        <v>0</v>
      </c>
      <c r="Y182" s="40" t="b">
        <f t="shared" si="31"/>
        <v>0</v>
      </c>
      <c r="Z182" s="40" t="b">
        <f t="shared" si="32"/>
        <v>1</v>
      </c>
      <c r="AA182" s="40" t="b">
        <f t="shared" si="33"/>
        <v>1</v>
      </c>
      <c r="AB182" s="40" t="b">
        <f t="shared" si="34"/>
        <v>0</v>
      </c>
      <c r="AC182" s="91"/>
      <c r="AD182" s="91"/>
    </row>
    <row r="183" spans="1:30" s="5" customFormat="1" x14ac:dyDescent="0.3">
      <c r="A183" s="5">
        <f t="shared" si="35"/>
        <v>182</v>
      </c>
      <c r="B183" s="378" t="s">
        <v>751</v>
      </c>
      <c r="C183" s="281" t="s">
        <v>1259</v>
      </c>
      <c r="D183" s="307" t="s">
        <v>84</v>
      </c>
      <c r="E183" s="280" t="s">
        <v>750</v>
      </c>
      <c r="F183" s="306" t="s">
        <v>14</v>
      </c>
      <c r="G183" s="91">
        <v>35</v>
      </c>
      <c r="H183" s="91">
        <v>35</v>
      </c>
      <c r="I183" s="91">
        <v>23</v>
      </c>
      <c r="J183" s="91">
        <v>38</v>
      </c>
      <c r="K183" s="1">
        <f t="shared" si="24"/>
        <v>32.75</v>
      </c>
      <c r="L183" s="1">
        <f t="shared" si="25"/>
        <v>65.5</v>
      </c>
      <c r="M183" s="91">
        <v>71</v>
      </c>
      <c r="N183" s="91">
        <v>69</v>
      </c>
      <c r="O183" s="5">
        <v>69</v>
      </c>
      <c r="P183" s="7">
        <v>80</v>
      </c>
      <c r="Q183" s="6">
        <f t="shared" si="26"/>
        <v>72.25</v>
      </c>
      <c r="R183" s="7">
        <v>30</v>
      </c>
      <c r="S183" s="94">
        <v>31</v>
      </c>
      <c r="T183" s="5">
        <v>32</v>
      </c>
      <c r="U183" s="6">
        <f t="shared" si="27"/>
        <v>230.75</v>
      </c>
      <c r="V183" s="11" t="b">
        <f t="shared" si="28"/>
        <v>1</v>
      </c>
      <c r="W183" s="11" t="b">
        <f t="shared" si="29"/>
        <v>1</v>
      </c>
      <c r="X183" s="40" t="b">
        <f t="shared" si="30"/>
        <v>0</v>
      </c>
      <c r="Y183" s="40" t="b">
        <f t="shared" si="31"/>
        <v>1</v>
      </c>
      <c r="Z183" s="40" t="b">
        <f t="shared" si="32"/>
        <v>0</v>
      </c>
      <c r="AA183" s="40" t="b">
        <f t="shared" si="33"/>
        <v>1</v>
      </c>
      <c r="AB183" s="40" t="b">
        <f t="shared" si="34"/>
        <v>0</v>
      </c>
      <c r="AC183" s="91"/>
      <c r="AD183" s="91"/>
    </row>
    <row r="184" spans="1:30" s="5" customFormat="1" x14ac:dyDescent="0.3">
      <c r="A184" s="5">
        <f t="shared" si="35"/>
        <v>183</v>
      </c>
      <c r="B184" s="378" t="s">
        <v>359</v>
      </c>
      <c r="C184" s="281" t="s">
        <v>1142</v>
      </c>
      <c r="D184" s="307" t="s">
        <v>323</v>
      </c>
      <c r="E184" s="280" t="s">
        <v>358</v>
      </c>
      <c r="F184" s="3" t="s">
        <v>18</v>
      </c>
      <c r="G184" s="91">
        <v>40</v>
      </c>
      <c r="H184" s="91">
        <v>22</v>
      </c>
      <c r="I184" s="91">
        <v>37</v>
      </c>
      <c r="J184" s="91">
        <v>36</v>
      </c>
      <c r="K184" s="1">
        <f t="shared" si="24"/>
        <v>33.75</v>
      </c>
      <c r="L184" s="1">
        <f t="shared" si="25"/>
        <v>67.5</v>
      </c>
      <c r="M184" s="91">
        <v>77</v>
      </c>
      <c r="N184" s="91">
        <v>78</v>
      </c>
      <c r="O184" s="5">
        <v>58</v>
      </c>
      <c r="P184" s="7">
        <v>80</v>
      </c>
      <c r="Q184" s="6">
        <f t="shared" si="26"/>
        <v>73.25</v>
      </c>
      <c r="R184" s="7">
        <v>10</v>
      </c>
      <c r="S184" s="94">
        <v>36</v>
      </c>
      <c r="T184" s="5">
        <v>43</v>
      </c>
      <c r="U184" s="6">
        <f t="shared" si="27"/>
        <v>229.75</v>
      </c>
      <c r="V184" s="11" t="b">
        <f t="shared" si="28"/>
        <v>1</v>
      </c>
      <c r="W184" s="11" t="b">
        <f t="shared" si="29"/>
        <v>1</v>
      </c>
      <c r="X184" s="40" t="b">
        <f t="shared" si="30"/>
        <v>0</v>
      </c>
      <c r="Y184" s="40" t="b">
        <f t="shared" si="31"/>
        <v>1</v>
      </c>
      <c r="Z184" s="40" t="b">
        <f t="shared" si="32"/>
        <v>1</v>
      </c>
      <c r="AA184" s="40" t="b">
        <f t="shared" si="33"/>
        <v>1</v>
      </c>
      <c r="AB184" s="40" t="b">
        <f t="shared" si="34"/>
        <v>0</v>
      </c>
      <c r="AC184" s="91"/>
      <c r="AD184" s="91"/>
    </row>
    <row r="185" spans="1:30" x14ac:dyDescent="0.3">
      <c r="A185" s="5">
        <f t="shared" si="35"/>
        <v>184</v>
      </c>
      <c r="B185" s="378" t="s">
        <v>689</v>
      </c>
      <c r="C185" s="281" t="s">
        <v>1239</v>
      </c>
      <c r="D185" s="307" t="s">
        <v>690</v>
      </c>
      <c r="E185" s="280" t="s">
        <v>688</v>
      </c>
      <c r="F185" s="3" t="s">
        <v>21</v>
      </c>
      <c r="G185" s="91">
        <v>30</v>
      </c>
      <c r="H185" s="91">
        <v>39</v>
      </c>
      <c r="I185" s="91">
        <v>30</v>
      </c>
      <c r="J185" s="91">
        <v>33</v>
      </c>
      <c r="K185" s="1">
        <f t="shared" si="24"/>
        <v>33</v>
      </c>
      <c r="L185" s="1">
        <f t="shared" si="25"/>
        <v>66</v>
      </c>
      <c r="M185" s="91">
        <v>58</v>
      </c>
      <c r="N185" s="91">
        <v>46</v>
      </c>
      <c r="O185" s="5">
        <v>79</v>
      </c>
      <c r="P185" s="7">
        <v>80</v>
      </c>
      <c r="Q185" s="6">
        <f t="shared" si="26"/>
        <v>65.75</v>
      </c>
      <c r="R185" s="7">
        <v>40</v>
      </c>
      <c r="S185" s="94">
        <v>20</v>
      </c>
      <c r="T185" s="5">
        <v>38</v>
      </c>
      <c r="U185" s="6">
        <f t="shared" si="27"/>
        <v>229.75</v>
      </c>
      <c r="V185" s="11" t="b">
        <f t="shared" si="28"/>
        <v>1</v>
      </c>
      <c r="W185" s="11" t="b">
        <f t="shared" si="29"/>
        <v>1</v>
      </c>
      <c r="X185" s="40" t="b">
        <f t="shared" si="30"/>
        <v>1</v>
      </c>
      <c r="Y185" s="40" t="b">
        <f t="shared" si="31"/>
        <v>0</v>
      </c>
      <c r="Z185" s="40" t="b">
        <f t="shared" si="32"/>
        <v>1</v>
      </c>
      <c r="AA185" s="40" t="b">
        <f t="shared" si="33"/>
        <v>1</v>
      </c>
      <c r="AB185" s="40" t="b">
        <f t="shared" si="34"/>
        <v>0</v>
      </c>
    </row>
    <row r="186" spans="1:30" s="5" customFormat="1" x14ac:dyDescent="0.3">
      <c r="A186" s="5">
        <f t="shared" si="35"/>
        <v>185</v>
      </c>
      <c r="B186" s="378" t="s">
        <v>1123</v>
      </c>
      <c r="C186" s="281" t="s">
        <v>95</v>
      </c>
      <c r="D186" s="307" t="s">
        <v>291</v>
      </c>
      <c r="E186" s="280" t="s">
        <v>306</v>
      </c>
      <c r="F186" s="3" t="s">
        <v>19</v>
      </c>
      <c r="G186" s="91">
        <v>37</v>
      </c>
      <c r="H186" s="91">
        <v>38</v>
      </c>
      <c r="I186" s="91">
        <v>36</v>
      </c>
      <c r="J186" s="91">
        <v>40</v>
      </c>
      <c r="K186" s="1">
        <f t="shared" si="24"/>
        <v>37.75</v>
      </c>
      <c r="L186" s="1">
        <f t="shared" si="25"/>
        <v>75.5</v>
      </c>
      <c r="M186" s="91">
        <v>56</v>
      </c>
      <c r="N186" s="91">
        <v>59</v>
      </c>
      <c r="O186" s="5">
        <v>65</v>
      </c>
      <c r="P186" s="7">
        <v>0</v>
      </c>
      <c r="Q186" s="6">
        <f t="shared" si="26"/>
        <v>45</v>
      </c>
      <c r="R186" s="7">
        <v>40</v>
      </c>
      <c r="S186" s="94">
        <v>33</v>
      </c>
      <c r="T186" s="5">
        <v>36</v>
      </c>
      <c r="U186" s="6">
        <f t="shared" si="27"/>
        <v>229.5</v>
      </c>
      <c r="V186" s="11" t="b">
        <f t="shared" si="28"/>
        <v>1</v>
      </c>
      <c r="W186" s="11" t="b">
        <f t="shared" si="29"/>
        <v>0</v>
      </c>
      <c r="X186" s="40" t="b">
        <f t="shared" si="30"/>
        <v>1</v>
      </c>
      <c r="Y186" s="40" t="b">
        <f t="shared" si="31"/>
        <v>1</v>
      </c>
      <c r="Z186" s="40" t="b">
        <f t="shared" si="32"/>
        <v>1</v>
      </c>
      <c r="AA186" s="40" t="b">
        <f t="shared" si="33"/>
        <v>1</v>
      </c>
      <c r="AB186" s="40" t="b">
        <f t="shared" si="34"/>
        <v>0</v>
      </c>
      <c r="AC186" s="91"/>
      <c r="AD186" s="91"/>
    </row>
    <row r="187" spans="1:30" s="5" customFormat="1" x14ac:dyDescent="0.3">
      <c r="A187" s="5">
        <f t="shared" si="35"/>
        <v>186</v>
      </c>
      <c r="B187" s="378" t="s">
        <v>411</v>
      </c>
      <c r="C187" s="281" t="s">
        <v>112</v>
      </c>
      <c r="D187" s="307" t="s">
        <v>376</v>
      </c>
      <c r="E187" s="280" t="s">
        <v>410</v>
      </c>
      <c r="F187" s="3" t="s">
        <v>23</v>
      </c>
      <c r="G187" s="91">
        <v>38</v>
      </c>
      <c r="H187" s="91">
        <v>39</v>
      </c>
      <c r="I187" s="91">
        <v>35</v>
      </c>
      <c r="J187" s="91">
        <v>25</v>
      </c>
      <c r="K187" s="1">
        <f t="shared" si="24"/>
        <v>34.25</v>
      </c>
      <c r="L187" s="1">
        <f t="shared" si="25"/>
        <v>68.5</v>
      </c>
      <c r="M187" s="91">
        <v>0</v>
      </c>
      <c r="N187" s="91">
        <v>59</v>
      </c>
      <c r="O187" s="5">
        <v>69</v>
      </c>
      <c r="P187" s="7">
        <v>80</v>
      </c>
      <c r="Q187" s="6">
        <f t="shared" si="26"/>
        <v>52</v>
      </c>
      <c r="R187" s="7">
        <v>40</v>
      </c>
      <c r="S187" s="94">
        <v>37</v>
      </c>
      <c r="T187" s="7">
        <v>32</v>
      </c>
      <c r="U187" s="6">
        <f t="shared" si="27"/>
        <v>229.5</v>
      </c>
      <c r="V187" s="11" t="b">
        <f t="shared" si="28"/>
        <v>1</v>
      </c>
      <c r="W187" s="11" t="b">
        <f t="shared" si="29"/>
        <v>0</v>
      </c>
      <c r="X187" s="40" t="b">
        <f t="shared" si="30"/>
        <v>1</v>
      </c>
      <c r="Y187" s="40" t="b">
        <f t="shared" si="31"/>
        <v>1</v>
      </c>
      <c r="Z187" s="40" t="b">
        <f t="shared" si="32"/>
        <v>0</v>
      </c>
      <c r="AA187" s="40" t="b">
        <f t="shared" si="33"/>
        <v>1</v>
      </c>
      <c r="AB187" s="40" t="b">
        <f t="shared" si="34"/>
        <v>0</v>
      </c>
      <c r="AC187" s="91"/>
      <c r="AD187" s="91"/>
    </row>
    <row r="188" spans="1:30" s="5" customFormat="1" x14ac:dyDescent="0.3">
      <c r="A188" s="5">
        <f t="shared" si="35"/>
        <v>187</v>
      </c>
      <c r="B188" s="378" t="s">
        <v>1204</v>
      </c>
      <c r="C188" s="281" t="s">
        <v>140</v>
      </c>
      <c r="D188" s="307" t="s">
        <v>516</v>
      </c>
      <c r="E188" s="280" t="s">
        <v>539</v>
      </c>
      <c r="F188" s="3" t="s">
        <v>17</v>
      </c>
      <c r="G188" s="91">
        <v>37</v>
      </c>
      <c r="H188" s="91">
        <v>33</v>
      </c>
      <c r="I188" s="91">
        <v>37</v>
      </c>
      <c r="J188" s="91">
        <v>36</v>
      </c>
      <c r="K188" s="1">
        <f t="shared" si="24"/>
        <v>35.75</v>
      </c>
      <c r="L188" s="1">
        <f t="shared" si="25"/>
        <v>71.5</v>
      </c>
      <c r="M188" s="91">
        <v>59</v>
      </c>
      <c r="N188" s="91">
        <v>67</v>
      </c>
      <c r="O188" s="5">
        <v>67</v>
      </c>
      <c r="P188" s="7">
        <v>77</v>
      </c>
      <c r="Q188" s="6">
        <f t="shared" si="26"/>
        <v>67.5</v>
      </c>
      <c r="R188" s="7">
        <v>10</v>
      </c>
      <c r="S188" s="94">
        <v>36</v>
      </c>
      <c r="T188" s="7">
        <v>44</v>
      </c>
      <c r="U188" s="6">
        <f t="shared" si="27"/>
        <v>229</v>
      </c>
      <c r="V188" s="11" t="b">
        <f t="shared" si="28"/>
        <v>1</v>
      </c>
      <c r="W188" s="11" t="b">
        <f t="shared" si="29"/>
        <v>1</v>
      </c>
      <c r="X188" s="40" t="b">
        <f t="shared" si="30"/>
        <v>0</v>
      </c>
      <c r="Y188" s="40" t="b">
        <f t="shared" si="31"/>
        <v>1</v>
      </c>
      <c r="Z188" s="40" t="b">
        <f t="shared" si="32"/>
        <v>1</v>
      </c>
      <c r="AA188" s="40" t="b">
        <f t="shared" si="33"/>
        <v>1</v>
      </c>
      <c r="AB188" s="40" t="b">
        <f t="shared" si="34"/>
        <v>0</v>
      </c>
      <c r="AC188" s="91"/>
      <c r="AD188" s="91"/>
    </row>
    <row r="189" spans="1:30" s="5" customFormat="1" ht="31.2" x14ac:dyDescent="0.3">
      <c r="A189" s="5">
        <f t="shared" si="35"/>
        <v>188</v>
      </c>
      <c r="B189" s="378" t="s">
        <v>651</v>
      </c>
      <c r="C189" s="281" t="s">
        <v>1319</v>
      </c>
      <c r="D189" s="307" t="s">
        <v>639</v>
      </c>
      <c r="E189" s="280" t="s">
        <v>650</v>
      </c>
      <c r="F189" s="3" t="s">
        <v>22</v>
      </c>
      <c r="G189" s="91">
        <v>38</v>
      </c>
      <c r="H189" s="91">
        <v>34</v>
      </c>
      <c r="I189" s="91">
        <v>33</v>
      </c>
      <c r="J189" s="91">
        <v>38</v>
      </c>
      <c r="K189" s="1">
        <f t="shared" si="24"/>
        <v>35.75</v>
      </c>
      <c r="L189" s="1">
        <f t="shared" si="25"/>
        <v>71.5</v>
      </c>
      <c r="M189" s="91">
        <v>68</v>
      </c>
      <c r="N189" s="91">
        <v>59</v>
      </c>
      <c r="O189" s="5">
        <v>65</v>
      </c>
      <c r="P189" s="7">
        <v>74</v>
      </c>
      <c r="Q189" s="6">
        <f t="shared" si="26"/>
        <v>66.5</v>
      </c>
      <c r="R189" s="7">
        <v>40</v>
      </c>
      <c r="S189" s="94">
        <v>24</v>
      </c>
      <c r="T189" s="7">
        <v>27</v>
      </c>
      <c r="U189" s="6">
        <f t="shared" si="27"/>
        <v>229</v>
      </c>
      <c r="V189" s="11" t="b">
        <f t="shared" si="28"/>
        <v>1</v>
      </c>
      <c r="W189" s="11" t="b">
        <f t="shared" si="29"/>
        <v>1</v>
      </c>
      <c r="X189" s="40" t="b">
        <f t="shared" si="30"/>
        <v>1</v>
      </c>
      <c r="Y189" s="40" t="b">
        <f t="shared" si="31"/>
        <v>0</v>
      </c>
      <c r="Z189" s="40" t="b">
        <f t="shared" si="32"/>
        <v>0</v>
      </c>
      <c r="AA189" s="40" t="b">
        <f t="shared" si="33"/>
        <v>1</v>
      </c>
      <c r="AB189" s="40" t="b">
        <f t="shared" si="34"/>
        <v>0</v>
      </c>
      <c r="AC189" s="91"/>
      <c r="AD189" s="91"/>
    </row>
    <row r="190" spans="1:30" s="5" customFormat="1" x14ac:dyDescent="0.3">
      <c r="A190" s="5">
        <f t="shared" si="35"/>
        <v>189</v>
      </c>
      <c r="B190" s="378" t="s">
        <v>90</v>
      </c>
      <c r="C190" s="281" t="s">
        <v>135</v>
      </c>
      <c r="D190" s="307" t="s">
        <v>950</v>
      </c>
      <c r="E190" s="280" t="s">
        <v>959</v>
      </c>
      <c r="F190" s="3" t="s">
        <v>21</v>
      </c>
      <c r="G190" s="91">
        <v>34</v>
      </c>
      <c r="H190" s="91">
        <v>37</v>
      </c>
      <c r="I190" s="91">
        <v>26</v>
      </c>
      <c r="J190" s="91">
        <v>39</v>
      </c>
      <c r="K190" s="1">
        <f t="shared" si="24"/>
        <v>34</v>
      </c>
      <c r="L190" s="1">
        <f t="shared" si="25"/>
        <v>68</v>
      </c>
      <c r="M190" s="91">
        <v>53</v>
      </c>
      <c r="N190" s="91">
        <v>44</v>
      </c>
      <c r="O190" s="5">
        <v>0</v>
      </c>
      <c r="P190" s="7">
        <v>78</v>
      </c>
      <c r="Q190" s="6">
        <f t="shared" si="26"/>
        <v>43.75</v>
      </c>
      <c r="R190" s="7">
        <v>40</v>
      </c>
      <c r="S190" s="94">
        <v>41</v>
      </c>
      <c r="T190" s="5">
        <v>36</v>
      </c>
      <c r="U190" s="6">
        <f t="shared" si="27"/>
        <v>228.75</v>
      </c>
      <c r="V190" s="11" t="b">
        <f t="shared" si="28"/>
        <v>1</v>
      </c>
      <c r="W190" s="11" t="b">
        <f t="shared" si="29"/>
        <v>0</v>
      </c>
      <c r="X190" s="40" t="b">
        <f t="shared" si="30"/>
        <v>1</v>
      </c>
      <c r="Y190" s="40" t="b">
        <f t="shared" si="31"/>
        <v>1</v>
      </c>
      <c r="Z190" s="40" t="b">
        <f t="shared" si="32"/>
        <v>1</v>
      </c>
      <c r="AA190" s="40" t="b">
        <f t="shared" si="33"/>
        <v>1</v>
      </c>
      <c r="AB190" s="40" t="b">
        <f t="shared" si="34"/>
        <v>0</v>
      </c>
      <c r="AC190" s="91"/>
      <c r="AD190" s="91"/>
    </row>
    <row r="191" spans="1:30" s="5" customFormat="1" x14ac:dyDescent="0.3">
      <c r="A191" s="5">
        <f t="shared" si="35"/>
        <v>190</v>
      </c>
      <c r="B191" s="378" t="s">
        <v>125</v>
      </c>
      <c r="C191" s="281" t="s">
        <v>1196</v>
      </c>
      <c r="D191" s="307" t="s">
        <v>516</v>
      </c>
      <c r="E191" s="280" t="s">
        <v>519</v>
      </c>
      <c r="F191" s="3" t="s">
        <v>19</v>
      </c>
      <c r="G191" s="91">
        <v>34</v>
      </c>
      <c r="H191" s="91">
        <v>36</v>
      </c>
      <c r="I191" s="91">
        <v>36</v>
      </c>
      <c r="J191" s="91">
        <v>38</v>
      </c>
      <c r="K191" s="1">
        <f t="shared" si="24"/>
        <v>36</v>
      </c>
      <c r="L191" s="1">
        <f t="shared" si="25"/>
        <v>72</v>
      </c>
      <c r="M191" s="91">
        <v>64</v>
      </c>
      <c r="N191" s="91">
        <v>74</v>
      </c>
      <c r="O191" s="5">
        <v>75</v>
      </c>
      <c r="P191" s="7">
        <v>0</v>
      </c>
      <c r="Q191" s="6">
        <f t="shared" si="26"/>
        <v>53.25</v>
      </c>
      <c r="R191" s="7">
        <v>40</v>
      </c>
      <c r="S191" s="94">
        <v>27</v>
      </c>
      <c r="T191" s="5">
        <v>36</v>
      </c>
      <c r="U191" s="6">
        <f t="shared" si="27"/>
        <v>228.25</v>
      </c>
      <c r="V191" s="11" t="b">
        <f t="shared" si="28"/>
        <v>1</v>
      </c>
      <c r="W191" s="11" t="b">
        <f t="shared" si="29"/>
        <v>0</v>
      </c>
      <c r="X191" s="40" t="b">
        <f t="shared" si="30"/>
        <v>1</v>
      </c>
      <c r="Y191" s="40" t="b">
        <f t="shared" si="31"/>
        <v>0</v>
      </c>
      <c r="Z191" s="40" t="b">
        <f t="shared" si="32"/>
        <v>1</v>
      </c>
      <c r="AA191" s="40" t="b">
        <f t="shared" si="33"/>
        <v>1</v>
      </c>
      <c r="AB191" s="40" t="b">
        <f t="shared" si="34"/>
        <v>0</v>
      </c>
      <c r="AC191" s="91"/>
      <c r="AD191" s="91"/>
    </row>
    <row r="192" spans="1:30" s="5" customFormat="1" x14ac:dyDescent="0.3">
      <c r="A192" s="5">
        <f t="shared" si="35"/>
        <v>191</v>
      </c>
      <c r="B192" s="378" t="s">
        <v>477</v>
      </c>
      <c r="C192" s="281" t="s">
        <v>1179</v>
      </c>
      <c r="D192" s="307" t="s">
        <v>469</v>
      </c>
      <c r="E192" s="280" t="s">
        <v>476</v>
      </c>
      <c r="F192" s="3" t="s">
        <v>23</v>
      </c>
      <c r="G192" s="91">
        <v>37</v>
      </c>
      <c r="H192" s="91">
        <v>38</v>
      </c>
      <c r="I192" s="91">
        <v>31</v>
      </c>
      <c r="J192" s="91">
        <v>28</v>
      </c>
      <c r="K192" s="1">
        <f t="shared" si="24"/>
        <v>33.5</v>
      </c>
      <c r="L192" s="1">
        <f t="shared" si="25"/>
        <v>67</v>
      </c>
      <c r="M192" s="91">
        <v>0</v>
      </c>
      <c r="N192" s="91">
        <v>70</v>
      </c>
      <c r="O192" s="5">
        <v>59</v>
      </c>
      <c r="P192" s="7">
        <v>77</v>
      </c>
      <c r="Q192" s="6">
        <f t="shared" si="26"/>
        <v>51.5</v>
      </c>
      <c r="R192" s="7">
        <v>30</v>
      </c>
      <c r="S192" s="94">
        <v>40</v>
      </c>
      <c r="T192" s="7">
        <v>39</v>
      </c>
      <c r="U192" s="6">
        <f t="shared" si="27"/>
        <v>227.5</v>
      </c>
      <c r="V192" s="11" t="b">
        <f t="shared" si="28"/>
        <v>1</v>
      </c>
      <c r="W192" s="11" t="b">
        <f t="shared" si="29"/>
        <v>0</v>
      </c>
      <c r="X192" s="40" t="b">
        <f t="shared" si="30"/>
        <v>0</v>
      </c>
      <c r="Y192" s="40" t="b">
        <f t="shared" si="31"/>
        <v>1</v>
      </c>
      <c r="Z192" s="40" t="b">
        <f t="shared" si="32"/>
        <v>1</v>
      </c>
      <c r="AA192" s="40" t="b">
        <f t="shared" si="33"/>
        <v>1</v>
      </c>
      <c r="AB192" s="40" t="b">
        <f t="shared" si="34"/>
        <v>0</v>
      </c>
      <c r="AC192" s="91"/>
      <c r="AD192" s="91"/>
    </row>
    <row r="193" spans="1:30" s="5" customFormat="1" x14ac:dyDescent="0.3">
      <c r="A193" s="5">
        <f t="shared" si="35"/>
        <v>192</v>
      </c>
      <c r="B193" s="378" t="s">
        <v>1249</v>
      </c>
      <c r="C193" s="281" t="s">
        <v>1250</v>
      </c>
      <c r="D193" s="307" t="s">
        <v>719</v>
      </c>
      <c r="E193" s="280" t="s">
        <v>720</v>
      </c>
      <c r="F193" s="3" t="s">
        <v>19</v>
      </c>
      <c r="G193" s="91">
        <v>40</v>
      </c>
      <c r="H193" s="91">
        <v>33</v>
      </c>
      <c r="I193" s="91">
        <v>37</v>
      </c>
      <c r="J193" s="91">
        <v>40</v>
      </c>
      <c r="K193" s="1">
        <f t="shared" si="24"/>
        <v>37.5</v>
      </c>
      <c r="L193" s="1">
        <f t="shared" si="25"/>
        <v>75</v>
      </c>
      <c r="M193" s="91">
        <v>74</v>
      </c>
      <c r="N193" s="91">
        <v>63</v>
      </c>
      <c r="O193" s="5">
        <v>74</v>
      </c>
      <c r="P193" s="7">
        <v>0</v>
      </c>
      <c r="Q193" s="6">
        <f t="shared" si="26"/>
        <v>52.75</v>
      </c>
      <c r="R193" s="7">
        <v>30</v>
      </c>
      <c r="S193" s="94">
        <v>32</v>
      </c>
      <c r="T193" s="5">
        <v>36</v>
      </c>
      <c r="U193" s="6">
        <f t="shared" si="27"/>
        <v>225.75</v>
      </c>
      <c r="V193" s="11" t="b">
        <f t="shared" si="28"/>
        <v>1</v>
      </c>
      <c r="W193" s="11" t="b">
        <f t="shared" si="29"/>
        <v>0</v>
      </c>
      <c r="X193" s="40" t="b">
        <f t="shared" si="30"/>
        <v>0</v>
      </c>
      <c r="Y193" s="40" t="b">
        <f t="shared" si="31"/>
        <v>1</v>
      </c>
      <c r="Z193" s="40" t="b">
        <f t="shared" si="32"/>
        <v>1</v>
      </c>
      <c r="AA193" s="40" t="b">
        <f t="shared" si="33"/>
        <v>1</v>
      </c>
      <c r="AB193" s="40" t="b">
        <f t="shared" si="34"/>
        <v>0</v>
      </c>
      <c r="AC193" s="91"/>
      <c r="AD193" s="91"/>
    </row>
    <row r="194" spans="1:30" s="5" customFormat="1" x14ac:dyDescent="0.3">
      <c r="A194" s="5">
        <f t="shared" si="35"/>
        <v>193</v>
      </c>
      <c r="B194" s="378" t="s">
        <v>702</v>
      </c>
      <c r="C194" s="281" t="s">
        <v>1242</v>
      </c>
      <c r="D194" s="307" t="s">
        <v>690</v>
      </c>
      <c r="E194" s="280" t="s">
        <v>701</v>
      </c>
      <c r="F194" s="3" t="s">
        <v>21</v>
      </c>
      <c r="G194" s="91">
        <v>33</v>
      </c>
      <c r="H194" s="91">
        <v>35</v>
      </c>
      <c r="I194" s="91">
        <v>37</v>
      </c>
      <c r="J194" s="91">
        <v>32</v>
      </c>
      <c r="K194" s="1">
        <f t="shared" ref="K194:K247" si="36">AVERAGE(G194,H194,I194,J194)</f>
        <v>34.25</v>
      </c>
      <c r="L194" s="1">
        <f t="shared" ref="L194:L247" si="37">K194*2</f>
        <v>68.5</v>
      </c>
      <c r="M194" s="91">
        <v>63</v>
      </c>
      <c r="N194" s="91">
        <v>53</v>
      </c>
      <c r="O194" s="5">
        <v>73</v>
      </c>
      <c r="P194" s="7">
        <v>0</v>
      </c>
      <c r="Q194" s="6">
        <f t="shared" ref="Q194:Q247" si="38">AVERAGE(M194,N194,O194,P194)</f>
        <v>47.25</v>
      </c>
      <c r="R194" s="7">
        <v>40</v>
      </c>
      <c r="S194" s="94">
        <v>33</v>
      </c>
      <c r="T194" s="5">
        <v>37</v>
      </c>
      <c r="U194" s="6">
        <f t="shared" ref="U194:U247" si="39">SUM(L194 + Q194 +R194 + S194 + T194)</f>
        <v>225.75</v>
      </c>
      <c r="V194" s="11" t="b">
        <f t="shared" ref="V194:V247" si="40">IF(L194,L194&gt;=56,L194&lt;56)</f>
        <v>1</v>
      </c>
      <c r="W194" s="11" t="b">
        <f t="shared" ref="W194:W247" si="41">IF(Q194,Q194&gt;=56,Q194&lt;56)</f>
        <v>0</v>
      </c>
      <c r="X194" s="40" t="b">
        <f t="shared" ref="X194:X247" si="42">IF(R194,R194=40)</f>
        <v>1</v>
      </c>
      <c r="Y194" s="40" t="b">
        <f t="shared" ref="Y194:Y247" si="43">IF(S194,S194&gt;=31,S194&lt;31)</f>
        <v>1</v>
      </c>
      <c r="Z194" s="40" t="b">
        <f t="shared" ref="Z194:Z247" si="44">IF(T194,T194&gt;=35,T194&lt;35)</f>
        <v>1</v>
      </c>
      <c r="AA194" s="40" t="b">
        <f t="shared" ref="AA194:AA247" si="45">IF(U194,U194&gt;=206,U194&lt;206)</f>
        <v>1</v>
      </c>
      <c r="AB194" s="40" t="b">
        <f t="shared" ref="AB194:AB247" si="46">AND(V194:AA194)</f>
        <v>0</v>
      </c>
      <c r="AC194" s="91"/>
      <c r="AD194" s="91"/>
    </row>
    <row r="195" spans="1:30" s="5" customFormat="1" x14ac:dyDescent="0.3">
      <c r="A195" s="5">
        <f t="shared" ref="A195:A223" si="47">A194+1</f>
        <v>194</v>
      </c>
      <c r="B195" s="378" t="s">
        <v>76</v>
      </c>
      <c r="C195" s="281" t="s">
        <v>1301</v>
      </c>
      <c r="D195" s="307" t="s">
        <v>950</v>
      </c>
      <c r="E195" s="280" t="s">
        <v>961</v>
      </c>
      <c r="F195" s="306" t="s">
        <v>14</v>
      </c>
      <c r="G195" s="91">
        <v>22</v>
      </c>
      <c r="H195" s="91">
        <v>38</v>
      </c>
      <c r="I195" s="91">
        <v>23</v>
      </c>
      <c r="J195" s="91">
        <v>39</v>
      </c>
      <c r="K195" s="1">
        <f t="shared" si="36"/>
        <v>30.5</v>
      </c>
      <c r="L195" s="1">
        <f t="shared" si="37"/>
        <v>61</v>
      </c>
      <c r="M195" s="91">
        <v>62</v>
      </c>
      <c r="N195" s="91">
        <v>71</v>
      </c>
      <c r="O195" s="5">
        <v>63</v>
      </c>
      <c r="P195" s="7">
        <v>74</v>
      </c>
      <c r="Q195" s="6">
        <f t="shared" si="38"/>
        <v>67.5</v>
      </c>
      <c r="R195" s="7">
        <v>20</v>
      </c>
      <c r="S195" s="94">
        <v>42</v>
      </c>
      <c r="T195" s="5">
        <v>35</v>
      </c>
      <c r="U195" s="6">
        <f t="shared" si="39"/>
        <v>225.5</v>
      </c>
      <c r="V195" s="11" t="b">
        <f t="shared" si="40"/>
        <v>1</v>
      </c>
      <c r="W195" s="11" t="b">
        <f t="shared" si="41"/>
        <v>1</v>
      </c>
      <c r="X195" s="40" t="b">
        <f t="shared" si="42"/>
        <v>0</v>
      </c>
      <c r="Y195" s="40" t="b">
        <f t="shared" si="43"/>
        <v>1</v>
      </c>
      <c r="Z195" s="40" t="b">
        <f t="shared" si="44"/>
        <v>1</v>
      </c>
      <c r="AA195" s="40" t="b">
        <f t="shared" si="45"/>
        <v>1</v>
      </c>
      <c r="AB195" s="40" t="b">
        <f t="shared" si="46"/>
        <v>0</v>
      </c>
      <c r="AC195" s="91"/>
      <c r="AD195" s="91"/>
    </row>
    <row r="196" spans="1:30" s="5" customFormat="1" x14ac:dyDescent="0.3">
      <c r="A196" s="5">
        <f t="shared" si="47"/>
        <v>195</v>
      </c>
      <c r="B196" s="378" t="s">
        <v>132</v>
      </c>
      <c r="C196" s="281" t="s">
        <v>1271</v>
      </c>
      <c r="D196" s="307" t="s">
        <v>884</v>
      </c>
      <c r="E196" s="280" t="s">
        <v>919</v>
      </c>
      <c r="F196" s="3" t="s">
        <v>20</v>
      </c>
      <c r="G196" s="91">
        <v>34</v>
      </c>
      <c r="H196" s="91">
        <v>38</v>
      </c>
      <c r="I196" s="91">
        <v>38</v>
      </c>
      <c r="J196" s="91">
        <v>24</v>
      </c>
      <c r="K196" s="1">
        <f t="shared" si="36"/>
        <v>33.5</v>
      </c>
      <c r="L196" s="1">
        <f t="shared" si="37"/>
        <v>67</v>
      </c>
      <c r="M196" s="91">
        <v>19</v>
      </c>
      <c r="N196" s="91">
        <v>73</v>
      </c>
      <c r="O196" s="5">
        <v>74</v>
      </c>
      <c r="P196" s="7">
        <v>80</v>
      </c>
      <c r="Q196" s="6">
        <f t="shared" si="38"/>
        <v>61.5</v>
      </c>
      <c r="R196" s="7">
        <v>40</v>
      </c>
      <c r="S196" s="94">
        <v>15</v>
      </c>
      <c r="T196" s="5">
        <v>42</v>
      </c>
      <c r="U196" s="6">
        <f t="shared" si="39"/>
        <v>225.5</v>
      </c>
      <c r="V196" s="11" t="b">
        <f t="shared" si="40"/>
        <v>1</v>
      </c>
      <c r="W196" s="11" t="b">
        <f t="shared" si="41"/>
        <v>1</v>
      </c>
      <c r="X196" s="40" t="b">
        <f t="shared" si="42"/>
        <v>1</v>
      </c>
      <c r="Y196" s="40" t="b">
        <f t="shared" si="43"/>
        <v>0</v>
      </c>
      <c r="Z196" s="40" t="b">
        <f t="shared" si="44"/>
        <v>1</v>
      </c>
      <c r="AA196" s="40" t="b">
        <f t="shared" si="45"/>
        <v>1</v>
      </c>
      <c r="AB196" s="40" t="b">
        <f t="shared" si="46"/>
        <v>0</v>
      </c>
      <c r="AC196" s="91"/>
      <c r="AD196" s="91"/>
    </row>
    <row r="197" spans="1:30" s="5" customFormat="1" x14ac:dyDescent="0.3">
      <c r="A197" s="5">
        <f t="shared" si="47"/>
        <v>196</v>
      </c>
      <c r="B197" s="378" t="s">
        <v>263</v>
      </c>
      <c r="C197" s="281" t="s">
        <v>131</v>
      </c>
      <c r="D197" s="307" t="s">
        <v>246</v>
      </c>
      <c r="E197" s="280" t="s">
        <v>262</v>
      </c>
      <c r="F197" s="3" t="s">
        <v>0</v>
      </c>
      <c r="G197" s="91">
        <v>0</v>
      </c>
      <c r="H197" s="91">
        <v>33</v>
      </c>
      <c r="I197" s="91">
        <v>37</v>
      </c>
      <c r="J197" s="91">
        <v>37</v>
      </c>
      <c r="K197" s="1">
        <f t="shared" si="36"/>
        <v>26.75</v>
      </c>
      <c r="L197" s="1">
        <f t="shared" si="37"/>
        <v>53.5</v>
      </c>
      <c r="M197" s="91">
        <v>0</v>
      </c>
      <c r="N197" s="91">
        <v>71</v>
      </c>
      <c r="O197" s="5">
        <v>73</v>
      </c>
      <c r="P197" s="7">
        <v>80</v>
      </c>
      <c r="Q197" s="6">
        <f t="shared" si="38"/>
        <v>56</v>
      </c>
      <c r="R197" s="7">
        <v>40</v>
      </c>
      <c r="S197" s="94">
        <v>33</v>
      </c>
      <c r="T197" s="5">
        <v>43</v>
      </c>
      <c r="U197" s="6">
        <f t="shared" si="39"/>
        <v>225.5</v>
      </c>
      <c r="V197" s="11" t="b">
        <f t="shared" si="40"/>
        <v>0</v>
      </c>
      <c r="W197" s="11" t="b">
        <f t="shared" si="41"/>
        <v>1</v>
      </c>
      <c r="X197" s="40" t="b">
        <f t="shared" si="42"/>
        <v>1</v>
      </c>
      <c r="Y197" s="40" t="b">
        <f t="shared" si="43"/>
        <v>1</v>
      </c>
      <c r="Z197" s="40" t="b">
        <f t="shared" si="44"/>
        <v>1</v>
      </c>
      <c r="AA197" s="40" t="b">
        <f t="shared" si="45"/>
        <v>1</v>
      </c>
      <c r="AB197" s="40" t="b">
        <f t="shared" si="46"/>
        <v>0</v>
      </c>
      <c r="AC197" s="91"/>
      <c r="AD197" s="91"/>
    </row>
    <row r="198" spans="1:30" s="5" customFormat="1" x14ac:dyDescent="0.3">
      <c r="A198" s="5">
        <f t="shared" si="47"/>
        <v>197</v>
      </c>
      <c r="B198" s="378" t="s">
        <v>269</v>
      </c>
      <c r="C198" s="281" t="s">
        <v>1101</v>
      </c>
      <c r="D198" s="307" t="s">
        <v>246</v>
      </c>
      <c r="E198" s="280" t="s">
        <v>268</v>
      </c>
      <c r="F198" s="3" t="s">
        <v>22</v>
      </c>
      <c r="G198" s="91">
        <v>38</v>
      </c>
      <c r="H198" s="91">
        <v>34</v>
      </c>
      <c r="I198" s="91">
        <v>28</v>
      </c>
      <c r="J198" s="91">
        <v>36</v>
      </c>
      <c r="K198" s="1">
        <f t="shared" si="36"/>
        <v>34</v>
      </c>
      <c r="L198" s="1">
        <f t="shared" si="37"/>
        <v>68</v>
      </c>
      <c r="M198" s="91">
        <v>64</v>
      </c>
      <c r="N198" s="91">
        <v>61</v>
      </c>
      <c r="O198" s="5">
        <v>65</v>
      </c>
      <c r="P198" s="7">
        <v>79</v>
      </c>
      <c r="Q198" s="6">
        <f t="shared" si="38"/>
        <v>67.25</v>
      </c>
      <c r="R198" s="7">
        <v>10</v>
      </c>
      <c r="S198" s="94">
        <v>38</v>
      </c>
      <c r="T198" s="7">
        <v>42</v>
      </c>
      <c r="U198" s="6">
        <f t="shared" si="39"/>
        <v>225.25</v>
      </c>
      <c r="V198" s="11" t="b">
        <f t="shared" si="40"/>
        <v>1</v>
      </c>
      <c r="W198" s="11" t="b">
        <f t="shared" si="41"/>
        <v>1</v>
      </c>
      <c r="X198" s="40" t="b">
        <f t="shared" si="42"/>
        <v>0</v>
      </c>
      <c r="Y198" s="40" t="b">
        <f t="shared" si="43"/>
        <v>1</v>
      </c>
      <c r="Z198" s="40" t="b">
        <f t="shared" si="44"/>
        <v>1</v>
      </c>
      <c r="AA198" s="40" t="b">
        <f t="shared" si="45"/>
        <v>1</v>
      </c>
      <c r="AB198" s="40" t="b">
        <f t="shared" si="46"/>
        <v>0</v>
      </c>
      <c r="AC198" s="91"/>
      <c r="AD198" s="91"/>
    </row>
    <row r="199" spans="1:30" s="5" customFormat="1" x14ac:dyDescent="0.3">
      <c r="A199" s="5">
        <f t="shared" si="47"/>
        <v>198</v>
      </c>
      <c r="B199" s="378" t="s">
        <v>123</v>
      </c>
      <c r="C199" s="281" t="s">
        <v>1198</v>
      </c>
      <c r="D199" s="307" t="s">
        <v>516</v>
      </c>
      <c r="E199" s="280" t="s">
        <v>525</v>
      </c>
      <c r="F199" s="3" t="s">
        <v>24</v>
      </c>
      <c r="G199" s="91">
        <v>32</v>
      </c>
      <c r="H199" s="91">
        <v>30</v>
      </c>
      <c r="I199" s="91">
        <v>37</v>
      </c>
      <c r="J199" s="91">
        <v>34</v>
      </c>
      <c r="K199" s="1">
        <f t="shared" si="36"/>
        <v>33.25</v>
      </c>
      <c r="L199" s="1">
        <f t="shared" si="37"/>
        <v>66.5</v>
      </c>
      <c r="M199" s="91">
        <v>73</v>
      </c>
      <c r="N199" s="91">
        <v>74</v>
      </c>
      <c r="O199" s="5">
        <v>74</v>
      </c>
      <c r="P199" s="7">
        <v>80</v>
      </c>
      <c r="Q199" s="6">
        <f t="shared" si="38"/>
        <v>75.25</v>
      </c>
      <c r="R199" s="7">
        <v>20</v>
      </c>
      <c r="S199" s="94">
        <v>21</v>
      </c>
      <c r="T199" s="5">
        <v>42</v>
      </c>
      <c r="U199" s="6">
        <f t="shared" si="39"/>
        <v>224.75</v>
      </c>
      <c r="V199" s="11" t="b">
        <f t="shared" si="40"/>
        <v>1</v>
      </c>
      <c r="W199" s="11" t="b">
        <f t="shared" si="41"/>
        <v>1</v>
      </c>
      <c r="X199" s="40" t="b">
        <f t="shared" si="42"/>
        <v>0</v>
      </c>
      <c r="Y199" s="40" t="b">
        <f t="shared" si="43"/>
        <v>0</v>
      </c>
      <c r="Z199" s="40" t="b">
        <f t="shared" si="44"/>
        <v>1</v>
      </c>
      <c r="AA199" s="40" t="b">
        <f t="shared" si="45"/>
        <v>1</v>
      </c>
      <c r="AB199" s="40" t="b">
        <f t="shared" si="46"/>
        <v>0</v>
      </c>
      <c r="AC199" s="91"/>
      <c r="AD199" s="91"/>
    </row>
    <row r="200" spans="1:30" s="5" customFormat="1" x14ac:dyDescent="0.3">
      <c r="A200" s="5">
        <f t="shared" si="47"/>
        <v>199</v>
      </c>
      <c r="B200" s="378" t="s">
        <v>113</v>
      </c>
      <c r="C200" s="281" t="s">
        <v>122</v>
      </c>
      <c r="D200" s="307" t="s">
        <v>884</v>
      </c>
      <c r="E200" s="280" t="s">
        <v>921</v>
      </c>
      <c r="F200" s="3" t="s">
        <v>0</v>
      </c>
      <c r="G200" s="91">
        <v>38</v>
      </c>
      <c r="H200" s="91">
        <v>32</v>
      </c>
      <c r="I200" s="91">
        <v>37</v>
      </c>
      <c r="J200" s="91">
        <v>34</v>
      </c>
      <c r="K200" s="1">
        <f t="shared" si="36"/>
        <v>35.25</v>
      </c>
      <c r="L200" s="1">
        <f t="shared" si="37"/>
        <v>70.5</v>
      </c>
      <c r="M200" s="91">
        <v>61</v>
      </c>
      <c r="N200" s="91">
        <v>60</v>
      </c>
      <c r="O200" s="5">
        <v>75</v>
      </c>
      <c r="P200" s="7">
        <v>79</v>
      </c>
      <c r="Q200" s="6">
        <f t="shared" si="38"/>
        <v>68.75</v>
      </c>
      <c r="R200" s="7">
        <v>20</v>
      </c>
      <c r="S200" s="94">
        <v>28</v>
      </c>
      <c r="T200" s="5">
        <v>37</v>
      </c>
      <c r="U200" s="6">
        <f t="shared" si="39"/>
        <v>224.25</v>
      </c>
      <c r="V200" s="11" t="b">
        <f t="shared" si="40"/>
        <v>1</v>
      </c>
      <c r="W200" s="11" t="b">
        <f t="shared" si="41"/>
        <v>1</v>
      </c>
      <c r="X200" s="40" t="b">
        <f t="shared" si="42"/>
        <v>0</v>
      </c>
      <c r="Y200" s="40" t="b">
        <f t="shared" si="43"/>
        <v>0</v>
      </c>
      <c r="Z200" s="40" t="b">
        <f t="shared" si="44"/>
        <v>1</v>
      </c>
      <c r="AA200" s="40" t="b">
        <f t="shared" si="45"/>
        <v>1</v>
      </c>
      <c r="AB200" s="40" t="b">
        <f t="shared" si="46"/>
        <v>0</v>
      </c>
      <c r="AC200" s="91"/>
      <c r="AD200" s="91"/>
    </row>
    <row r="201" spans="1:30" s="5" customFormat="1" x14ac:dyDescent="0.3">
      <c r="A201" s="5">
        <f t="shared" si="47"/>
        <v>200</v>
      </c>
      <c r="B201" s="378" t="s">
        <v>601</v>
      </c>
      <c r="C201" s="281" t="s">
        <v>94</v>
      </c>
      <c r="D201" s="307" t="s">
        <v>595</v>
      </c>
      <c r="E201" s="280" t="s">
        <v>600</v>
      </c>
      <c r="F201" s="3" t="s">
        <v>19</v>
      </c>
      <c r="G201" s="91">
        <v>32</v>
      </c>
      <c r="H201" s="91">
        <v>35</v>
      </c>
      <c r="I201" s="91">
        <v>40</v>
      </c>
      <c r="J201" s="91">
        <v>36</v>
      </c>
      <c r="K201" s="1">
        <f t="shared" si="36"/>
        <v>35.75</v>
      </c>
      <c r="L201" s="1">
        <f t="shared" si="37"/>
        <v>71.5</v>
      </c>
      <c r="M201" s="91">
        <v>0</v>
      </c>
      <c r="N201" s="91">
        <v>42</v>
      </c>
      <c r="O201" s="5">
        <v>63</v>
      </c>
      <c r="P201" s="7">
        <v>76</v>
      </c>
      <c r="Q201" s="6">
        <f t="shared" si="38"/>
        <v>45.25</v>
      </c>
      <c r="R201" s="7">
        <v>30</v>
      </c>
      <c r="S201" s="94">
        <v>33</v>
      </c>
      <c r="T201" s="5">
        <v>44</v>
      </c>
      <c r="U201" s="6">
        <f t="shared" si="39"/>
        <v>223.75</v>
      </c>
      <c r="V201" s="11" t="b">
        <f t="shared" si="40"/>
        <v>1</v>
      </c>
      <c r="W201" s="11" t="b">
        <f t="shared" si="41"/>
        <v>0</v>
      </c>
      <c r="X201" s="40" t="b">
        <f t="shared" si="42"/>
        <v>0</v>
      </c>
      <c r="Y201" s="40" t="b">
        <f t="shared" si="43"/>
        <v>1</v>
      </c>
      <c r="Z201" s="40" t="b">
        <f t="shared" si="44"/>
        <v>1</v>
      </c>
      <c r="AA201" s="40" t="b">
        <f t="shared" si="45"/>
        <v>1</v>
      </c>
      <c r="AB201" s="40" t="b">
        <f t="shared" si="46"/>
        <v>0</v>
      </c>
      <c r="AC201" s="91"/>
      <c r="AD201" s="91"/>
    </row>
    <row r="202" spans="1:30" s="5" customFormat="1" x14ac:dyDescent="0.3">
      <c r="A202" s="5">
        <f t="shared" si="47"/>
        <v>201</v>
      </c>
      <c r="B202" s="378" t="s">
        <v>904</v>
      </c>
      <c r="C202" s="281" t="s">
        <v>95</v>
      </c>
      <c r="D202" s="307" t="s">
        <v>884</v>
      </c>
      <c r="E202" s="280" t="s">
        <v>903</v>
      </c>
      <c r="F202" s="3" t="s">
        <v>23</v>
      </c>
      <c r="G202" s="91">
        <v>32</v>
      </c>
      <c r="H202" s="91">
        <v>38</v>
      </c>
      <c r="I202" s="91">
        <v>30</v>
      </c>
      <c r="J202" s="91">
        <v>37</v>
      </c>
      <c r="K202" s="1">
        <f t="shared" si="36"/>
        <v>34.25</v>
      </c>
      <c r="L202" s="1">
        <f t="shared" si="37"/>
        <v>68.5</v>
      </c>
      <c r="M202" s="91">
        <v>43</v>
      </c>
      <c r="N202" s="91">
        <v>58</v>
      </c>
      <c r="O202" s="5">
        <v>62</v>
      </c>
      <c r="P202" s="7">
        <v>77</v>
      </c>
      <c r="Q202" s="6">
        <f t="shared" si="38"/>
        <v>60</v>
      </c>
      <c r="R202" s="7">
        <v>20</v>
      </c>
      <c r="S202" s="94">
        <v>33</v>
      </c>
      <c r="T202" s="7">
        <v>42</v>
      </c>
      <c r="U202" s="6">
        <f t="shared" si="39"/>
        <v>223.5</v>
      </c>
      <c r="V202" s="11" t="b">
        <f t="shared" si="40"/>
        <v>1</v>
      </c>
      <c r="W202" s="11" t="b">
        <f t="shared" si="41"/>
        <v>1</v>
      </c>
      <c r="X202" s="40" t="b">
        <f t="shared" si="42"/>
        <v>0</v>
      </c>
      <c r="Y202" s="40" t="b">
        <f t="shared" si="43"/>
        <v>1</v>
      </c>
      <c r="Z202" s="40" t="b">
        <f t="shared" si="44"/>
        <v>1</v>
      </c>
      <c r="AA202" s="40" t="b">
        <f t="shared" si="45"/>
        <v>1</v>
      </c>
      <c r="AB202" s="40" t="b">
        <f t="shared" si="46"/>
        <v>0</v>
      </c>
      <c r="AC202" s="91"/>
      <c r="AD202" s="91"/>
    </row>
    <row r="203" spans="1:30" s="5" customFormat="1" x14ac:dyDescent="0.3">
      <c r="A203" s="5">
        <f t="shared" si="47"/>
        <v>202</v>
      </c>
      <c r="B203" s="378" t="s">
        <v>105</v>
      </c>
      <c r="C203" s="281" t="s">
        <v>1175</v>
      </c>
      <c r="D203" s="307" t="s">
        <v>469</v>
      </c>
      <c r="E203" s="280" t="s">
        <v>472</v>
      </c>
      <c r="F203" s="3" t="s">
        <v>22</v>
      </c>
      <c r="G203" s="91">
        <v>39</v>
      </c>
      <c r="H203" s="91">
        <v>30</v>
      </c>
      <c r="I203" s="91">
        <v>32</v>
      </c>
      <c r="J203" s="91">
        <v>37</v>
      </c>
      <c r="K203" s="1">
        <f t="shared" si="36"/>
        <v>34.5</v>
      </c>
      <c r="L203" s="1">
        <f t="shared" si="37"/>
        <v>69</v>
      </c>
      <c r="M203" s="91">
        <v>75</v>
      </c>
      <c r="N203" s="91">
        <v>69</v>
      </c>
      <c r="O203" s="5">
        <v>77</v>
      </c>
      <c r="P203" s="7">
        <v>67</v>
      </c>
      <c r="Q203" s="6">
        <f t="shared" si="38"/>
        <v>72</v>
      </c>
      <c r="R203" s="7">
        <v>0</v>
      </c>
      <c r="S203" s="94">
        <v>42</v>
      </c>
      <c r="T203" s="7">
        <v>40</v>
      </c>
      <c r="U203" s="6">
        <f t="shared" si="39"/>
        <v>223</v>
      </c>
      <c r="V203" s="11" t="b">
        <f t="shared" si="40"/>
        <v>1</v>
      </c>
      <c r="W203" s="11" t="b">
        <f t="shared" si="41"/>
        <v>1</v>
      </c>
      <c r="X203" s="40" t="b">
        <f t="shared" si="42"/>
        <v>0</v>
      </c>
      <c r="Y203" s="40" t="b">
        <f t="shared" si="43"/>
        <v>1</v>
      </c>
      <c r="Z203" s="40" t="b">
        <f t="shared" si="44"/>
        <v>1</v>
      </c>
      <c r="AA203" s="40" t="b">
        <f t="shared" si="45"/>
        <v>1</v>
      </c>
      <c r="AB203" s="40" t="b">
        <f t="shared" si="46"/>
        <v>0</v>
      </c>
      <c r="AC203" s="91"/>
      <c r="AD203" s="91"/>
    </row>
    <row r="204" spans="1:30" s="5" customFormat="1" x14ac:dyDescent="0.3">
      <c r="A204" s="5">
        <f t="shared" si="47"/>
        <v>203</v>
      </c>
      <c r="B204" s="378" t="s">
        <v>672</v>
      </c>
      <c r="C204" s="281" t="s">
        <v>1234</v>
      </c>
      <c r="D204" s="307" t="s">
        <v>666</v>
      </c>
      <c r="E204" s="280" t="s">
        <v>671</v>
      </c>
      <c r="F204" s="3" t="s">
        <v>17</v>
      </c>
      <c r="G204" s="91">
        <v>40</v>
      </c>
      <c r="H204" s="91">
        <v>38</v>
      </c>
      <c r="I204" s="91">
        <v>39</v>
      </c>
      <c r="J204" s="91">
        <v>37</v>
      </c>
      <c r="K204" s="1">
        <f t="shared" si="36"/>
        <v>38.5</v>
      </c>
      <c r="L204" s="1">
        <f t="shared" si="37"/>
        <v>77</v>
      </c>
      <c r="M204" s="91">
        <v>41</v>
      </c>
      <c r="N204" s="91">
        <v>0</v>
      </c>
      <c r="O204" s="5">
        <v>77</v>
      </c>
      <c r="P204" s="7">
        <v>80</v>
      </c>
      <c r="Q204" s="6">
        <f t="shared" si="38"/>
        <v>49.5</v>
      </c>
      <c r="R204" s="7">
        <v>40</v>
      </c>
      <c r="S204" s="94">
        <v>16</v>
      </c>
      <c r="T204" s="7">
        <v>40</v>
      </c>
      <c r="U204" s="6">
        <f t="shared" si="39"/>
        <v>222.5</v>
      </c>
      <c r="V204" s="11" t="b">
        <f t="shared" si="40"/>
        <v>1</v>
      </c>
      <c r="W204" s="11" t="b">
        <f t="shared" si="41"/>
        <v>0</v>
      </c>
      <c r="X204" s="40" t="b">
        <f t="shared" si="42"/>
        <v>1</v>
      </c>
      <c r="Y204" s="40" t="b">
        <f t="shared" si="43"/>
        <v>0</v>
      </c>
      <c r="Z204" s="40" t="b">
        <f t="shared" si="44"/>
        <v>1</v>
      </c>
      <c r="AA204" s="40" t="b">
        <f t="shared" si="45"/>
        <v>1</v>
      </c>
      <c r="AB204" s="40" t="b">
        <f t="shared" si="46"/>
        <v>0</v>
      </c>
      <c r="AC204" s="91"/>
      <c r="AD204" s="91"/>
    </row>
    <row r="205" spans="1:30" s="5" customFormat="1" x14ac:dyDescent="0.3">
      <c r="A205" s="5">
        <f t="shared" si="47"/>
        <v>204</v>
      </c>
      <c r="B205" s="378" t="s">
        <v>757</v>
      </c>
      <c r="C205" s="281" t="s">
        <v>139</v>
      </c>
      <c r="D205" s="307" t="s">
        <v>84</v>
      </c>
      <c r="E205" s="280" t="s">
        <v>756</v>
      </c>
      <c r="F205" s="3" t="s">
        <v>18</v>
      </c>
      <c r="G205" s="91">
        <v>38</v>
      </c>
      <c r="H205" s="91">
        <v>17</v>
      </c>
      <c r="I205" s="91">
        <v>36</v>
      </c>
      <c r="J205" s="91">
        <v>25</v>
      </c>
      <c r="K205" s="1">
        <f t="shared" si="36"/>
        <v>29</v>
      </c>
      <c r="L205" s="1">
        <f t="shared" si="37"/>
        <v>58</v>
      </c>
      <c r="M205" s="91">
        <v>37</v>
      </c>
      <c r="N205" s="91">
        <v>51</v>
      </c>
      <c r="O205" s="5">
        <v>66</v>
      </c>
      <c r="P205" s="7">
        <v>80</v>
      </c>
      <c r="Q205" s="6">
        <f t="shared" si="38"/>
        <v>58.5</v>
      </c>
      <c r="R205" s="7">
        <v>40</v>
      </c>
      <c r="S205" s="94">
        <v>27</v>
      </c>
      <c r="T205" s="5">
        <v>38</v>
      </c>
      <c r="U205" s="6">
        <f t="shared" si="39"/>
        <v>221.5</v>
      </c>
      <c r="V205" s="11" t="b">
        <f t="shared" si="40"/>
        <v>1</v>
      </c>
      <c r="W205" s="11" t="b">
        <f t="shared" si="41"/>
        <v>1</v>
      </c>
      <c r="X205" s="40" t="b">
        <f t="shared" si="42"/>
        <v>1</v>
      </c>
      <c r="Y205" s="40" t="b">
        <f t="shared" si="43"/>
        <v>0</v>
      </c>
      <c r="Z205" s="40" t="b">
        <f t="shared" si="44"/>
        <v>1</v>
      </c>
      <c r="AA205" s="40" t="b">
        <f t="shared" si="45"/>
        <v>1</v>
      </c>
      <c r="AB205" s="40" t="b">
        <f t="shared" si="46"/>
        <v>0</v>
      </c>
      <c r="AC205" s="91"/>
      <c r="AD205" s="91"/>
    </row>
    <row r="206" spans="1:30" s="5" customFormat="1" x14ac:dyDescent="0.3">
      <c r="A206" s="5">
        <f t="shared" si="47"/>
        <v>205</v>
      </c>
      <c r="B206" s="378" t="s">
        <v>534</v>
      </c>
      <c r="C206" s="281" t="s">
        <v>1201</v>
      </c>
      <c r="D206" s="307" t="s">
        <v>516</v>
      </c>
      <c r="E206" s="280" t="s">
        <v>533</v>
      </c>
      <c r="F206" s="306" t="s">
        <v>14</v>
      </c>
      <c r="G206" s="91">
        <v>30</v>
      </c>
      <c r="H206" s="91">
        <v>36</v>
      </c>
      <c r="I206" s="91">
        <v>28</v>
      </c>
      <c r="J206" s="91">
        <v>39</v>
      </c>
      <c r="K206" s="1">
        <f t="shared" si="36"/>
        <v>33.25</v>
      </c>
      <c r="L206" s="1">
        <f t="shared" si="37"/>
        <v>66.5</v>
      </c>
      <c r="M206" s="91">
        <v>39</v>
      </c>
      <c r="N206" s="91">
        <v>69</v>
      </c>
      <c r="O206" s="5">
        <v>66</v>
      </c>
      <c r="P206" s="7">
        <v>80</v>
      </c>
      <c r="Q206" s="6">
        <f t="shared" si="38"/>
        <v>63.5</v>
      </c>
      <c r="R206" s="7">
        <v>20</v>
      </c>
      <c r="S206" s="94">
        <v>31</v>
      </c>
      <c r="T206" s="5">
        <v>40</v>
      </c>
      <c r="U206" s="6">
        <f t="shared" si="39"/>
        <v>221</v>
      </c>
      <c r="V206" s="11" t="b">
        <f t="shared" si="40"/>
        <v>1</v>
      </c>
      <c r="W206" s="11" t="b">
        <f t="shared" si="41"/>
        <v>1</v>
      </c>
      <c r="X206" s="40" t="b">
        <f t="shared" si="42"/>
        <v>0</v>
      </c>
      <c r="Y206" s="40" t="b">
        <f t="shared" si="43"/>
        <v>1</v>
      </c>
      <c r="Z206" s="40" t="b">
        <f t="shared" si="44"/>
        <v>1</v>
      </c>
      <c r="AA206" s="40" t="b">
        <f t="shared" si="45"/>
        <v>1</v>
      </c>
      <c r="AB206" s="40" t="b">
        <f t="shared" si="46"/>
        <v>0</v>
      </c>
      <c r="AC206" s="91"/>
      <c r="AD206" s="91"/>
    </row>
    <row r="207" spans="1:30" s="5" customFormat="1" x14ac:dyDescent="0.3">
      <c r="A207" s="5">
        <f t="shared" si="47"/>
        <v>206</v>
      </c>
      <c r="B207" s="378" t="s">
        <v>536</v>
      </c>
      <c r="C207" s="281" t="s">
        <v>1202</v>
      </c>
      <c r="D207" s="307" t="s">
        <v>516</v>
      </c>
      <c r="E207" s="280" t="s">
        <v>535</v>
      </c>
      <c r="F207" s="3" t="s">
        <v>22</v>
      </c>
      <c r="G207" s="91">
        <v>37</v>
      </c>
      <c r="H207" s="91">
        <v>33</v>
      </c>
      <c r="I207" s="91">
        <v>26</v>
      </c>
      <c r="J207" s="91">
        <v>37</v>
      </c>
      <c r="K207" s="1">
        <f t="shared" si="36"/>
        <v>33.25</v>
      </c>
      <c r="L207" s="1">
        <f t="shared" si="37"/>
        <v>66.5</v>
      </c>
      <c r="M207" s="91">
        <v>28</v>
      </c>
      <c r="N207" s="91">
        <v>61</v>
      </c>
      <c r="O207" s="5">
        <v>61</v>
      </c>
      <c r="P207" s="7">
        <v>64</v>
      </c>
      <c r="Q207" s="6">
        <f t="shared" si="38"/>
        <v>53.5</v>
      </c>
      <c r="R207" s="7">
        <v>30</v>
      </c>
      <c r="S207" s="94">
        <v>28</v>
      </c>
      <c r="T207" s="7">
        <v>43</v>
      </c>
      <c r="U207" s="6">
        <f t="shared" si="39"/>
        <v>221</v>
      </c>
      <c r="V207" s="11" t="b">
        <f t="shared" si="40"/>
        <v>1</v>
      </c>
      <c r="W207" s="11" t="b">
        <f t="shared" si="41"/>
        <v>0</v>
      </c>
      <c r="X207" s="40" t="b">
        <f t="shared" si="42"/>
        <v>0</v>
      </c>
      <c r="Y207" s="40" t="b">
        <f t="shared" si="43"/>
        <v>0</v>
      </c>
      <c r="Z207" s="40" t="b">
        <f t="shared" si="44"/>
        <v>1</v>
      </c>
      <c r="AA207" s="40" t="b">
        <f t="shared" si="45"/>
        <v>1</v>
      </c>
      <c r="AB207" s="40" t="b">
        <f t="shared" si="46"/>
        <v>0</v>
      </c>
      <c r="AC207" s="91"/>
      <c r="AD207" s="91"/>
    </row>
    <row r="208" spans="1:30" s="5" customFormat="1" x14ac:dyDescent="0.3">
      <c r="A208" s="5">
        <f t="shared" si="47"/>
        <v>207</v>
      </c>
      <c r="B208" s="378" t="s">
        <v>896</v>
      </c>
      <c r="C208" s="281" t="s">
        <v>172</v>
      </c>
      <c r="D208" s="307" t="s">
        <v>884</v>
      </c>
      <c r="E208" s="280" t="s">
        <v>895</v>
      </c>
      <c r="F208" s="3" t="s">
        <v>24</v>
      </c>
      <c r="G208" s="91">
        <v>39</v>
      </c>
      <c r="H208" s="91">
        <v>27</v>
      </c>
      <c r="I208" s="91">
        <v>36</v>
      </c>
      <c r="J208" s="91">
        <v>37</v>
      </c>
      <c r="K208" s="1">
        <f t="shared" si="36"/>
        <v>34.75</v>
      </c>
      <c r="L208" s="1">
        <f t="shared" si="37"/>
        <v>69.5</v>
      </c>
      <c r="M208" s="91">
        <v>65</v>
      </c>
      <c r="N208" s="91">
        <v>50</v>
      </c>
      <c r="O208" s="5">
        <v>55</v>
      </c>
      <c r="P208" s="7">
        <v>76</v>
      </c>
      <c r="Q208" s="6">
        <f t="shared" si="38"/>
        <v>61.5</v>
      </c>
      <c r="R208" s="7">
        <v>20</v>
      </c>
      <c r="S208" s="94">
        <v>27</v>
      </c>
      <c r="T208" s="5">
        <v>43</v>
      </c>
      <c r="U208" s="6">
        <f t="shared" si="39"/>
        <v>221</v>
      </c>
      <c r="V208" s="11" t="b">
        <f t="shared" si="40"/>
        <v>1</v>
      </c>
      <c r="W208" s="11" t="b">
        <f t="shared" si="41"/>
        <v>1</v>
      </c>
      <c r="X208" s="40" t="b">
        <f t="shared" si="42"/>
        <v>0</v>
      </c>
      <c r="Y208" s="40" t="b">
        <f t="shared" si="43"/>
        <v>0</v>
      </c>
      <c r="Z208" s="40" t="b">
        <f t="shared" si="44"/>
        <v>1</v>
      </c>
      <c r="AA208" s="40" t="b">
        <f t="shared" si="45"/>
        <v>1</v>
      </c>
      <c r="AB208" s="40" t="b">
        <f t="shared" si="46"/>
        <v>0</v>
      </c>
      <c r="AC208" s="91"/>
      <c r="AD208" s="91"/>
    </row>
    <row r="209" spans="1:30" s="5" customFormat="1" x14ac:dyDescent="0.3">
      <c r="A209" s="5">
        <f t="shared" si="47"/>
        <v>208</v>
      </c>
      <c r="B209" s="378" t="s">
        <v>279</v>
      </c>
      <c r="C209" s="281" t="s">
        <v>1105</v>
      </c>
      <c r="D209" s="307" t="s">
        <v>246</v>
      </c>
      <c r="E209" s="280" t="s">
        <v>278</v>
      </c>
      <c r="F209" s="306" t="s">
        <v>14</v>
      </c>
      <c r="G209" s="91">
        <v>34</v>
      </c>
      <c r="H209" s="91">
        <v>35</v>
      </c>
      <c r="I209" s="91">
        <v>26</v>
      </c>
      <c r="J209" s="91">
        <v>40</v>
      </c>
      <c r="K209" s="1">
        <f t="shared" si="36"/>
        <v>33.75</v>
      </c>
      <c r="L209" s="1">
        <f t="shared" si="37"/>
        <v>67.5</v>
      </c>
      <c r="M209" s="91">
        <v>78</v>
      </c>
      <c r="N209" s="91">
        <v>69</v>
      </c>
      <c r="O209" s="5">
        <v>75</v>
      </c>
      <c r="P209" s="7">
        <v>67</v>
      </c>
      <c r="Q209" s="6">
        <f t="shared" si="38"/>
        <v>72.25</v>
      </c>
      <c r="R209" s="7">
        <v>20</v>
      </c>
      <c r="S209" s="94">
        <v>21</v>
      </c>
      <c r="T209" s="5">
        <v>40</v>
      </c>
      <c r="U209" s="6">
        <f t="shared" si="39"/>
        <v>220.75</v>
      </c>
      <c r="V209" s="11" t="b">
        <f t="shared" si="40"/>
        <v>1</v>
      </c>
      <c r="W209" s="11" t="b">
        <f t="shared" si="41"/>
        <v>1</v>
      </c>
      <c r="X209" s="40" t="b">
        <f t="shared" si="42"/>
        <v>0</v>
      </c>
      <c r="Y209" s="40" t="b">
        <f t="shared" si="43"/>
        <v>0</v>
      </c>
      <c r="Z209" s="40" t="b">
        <f t="shared" si="44"/>
        <v>1</v>
      </c>
      <c r="AA209" s="40" t="b">
        <f t="shared" si="45"/>
        <v>1</v>
      </c>
      <c r="AB209" s="40" t="b">
        <f t="shared" si="46"/>
        <v>0</v>
      </c>
      <c r="AC209" s="91"/>
      <c r="AD209" s="91"/>
    </row>
    <row r="210" spans="1:30" s="5" customFormat="1" x14ac:dyDescent="0.3">
      <c r="A210" s="5">
        <f t="shared" si="47"/>
        <v>209</v>
      </c>
      <c r="B210" s="378" t="s">
        <v>906</v>
      </c>
      <c r="C210" s="281" t="s">
        <v>1288</v>
      </c>
      <c r="D210" s="307" t="s">
        <v>884</v>
      </c>
      <c r="E210" s="280" t="s">
        <v>905</v>
      </c>
      <c r="F210" s="3" t="s">
        <v>24</v>
      </c>
      <c r="G210" s="91">
        <v>38</v>
      </c>
      <c r="H210" s="91">
        <v>30</v>
      </c>
      <c r="I210" s="91">
        <v>37</v>
      </c>
      <c r="J210" s="91">
        <v>38</v>
      </c>
      <c r="K210" s="1">
        <f t="shared" si="36"/>
        <v>35.75</v>
      </c>
      <c r="L210" s="1">
        <f t="shared" si="37"/>
        <v>71.5</v>
      </c>
      <c r="M210" s="91">
        <v>40</v>
      </c>
      <c r="N210" s="91">
        <v>53</v>
      </c>
      <c r="O210" s="5">
        <v>64</v>
      </c>
      <c r="P210" s="7">
        <v>74</v>
      </c>
      <c r="Q210" s="6">
        <f t="shared" si="38"/>
        <v>57.75</v>
      </c>
      <c r="R210" s="7">
        <v>30</v>
      </c>
      <c r="S210" s="94">
        <v>26</v>
      </c>
      <c r="T210" s="5">
        <v>35</v>
      </c>
      <c r="U210" s="6">
        <f t="shared" si="39"/>
        <v>220.25</v>
      </c>
      <c r="V210" s="11" t="b">
        <f t="shared" si="40"/>
        <v>1</v>
      </c>
      <c r="W210" s="11" t="b">
        <f t="shared" si="41"/>
        <v>1</v>
      </c>
      <c r="X210" s="40" t="b">
        <f t="shared" si="42"/>
        <v>0</v>
      </c>
      <c r="Y210" s="40" t="b">
        <f t="shared" si="43"/>
        <v>0</v>
      </c>
      <c r="Z210" s="40" t="b">
        <f t="shared" si="44"/>
        <v>1</v>
      </c>
      <c r="AA210" s="40" t="b">
        <f t="shared" si="45"/>
        <v>1</v>
      </c>
      <c r="AB210" s="40" t="b">
        <f t="shared" si="46"/>
        <v>0</v>
      </c>
      <c r="AC210" s="91"/>
      <c r="AD210" s="91"/>
    </row>
    <row r="211" spans="1:30" s="5" customFormat="1" x14ac:dyDescent="0.3">
      <c r="A211" s="5">
        <f t="shared" si="47"/>
        <v>210</v>
      </c>
      <c r="B211" s="378" t="s">
        <v>125</v>
      </c>
      <c r="C211" s="281" t="s">
        <v>1266</v>
      </c>
      <c r="D211" s="307" t="s">
        <v>75</v>
      </c>
      <c r="E211" s="280" t="s">
        <v>775</v>
      </c>
      <c r="F211" s="3" t="s">
        <v>0</v>
      </c>
      <c r="G211" s="91">
        <v>40</v>
      </c>
      <c r="H211" s="91">
        <v>36</v>
      </c>
      <c r="I211" s="91">
        <v>37</v>
      </c>
      <c r="J211" s="91">
        <v>37</v>
      </c>
      <c r="K211" s="1">
        <f t="shared" si="36"/>
        <v>37.5</v>
      </c>
      <c r="L211" s="1">
        <f t="shared" si="37"/>
        <v>75</v>
      </c>
      <c r="M211" s="91">
        <v>68</v>
      </c>
      <c r="N211" s="91">
        <v>71</v>
      </c>
      <c r="O211" s="5">
        <v>77</v>
      </c>
      <c r="P211" s="7">
        <v>80</v>
      </c>
      <c r="Q211" s="6">
        <f t="shared" si="38"/>
        <v>74</v>
      </c>
      <c r="R211" s="7">
        <v>10</v>
      </c>
      <c r="S211" s="94">
        <v>34</v>
      </c>
      <c r="T211" s="5">
        <v>27</v>
      </c>
      <c r="U211" s="6">
        <f t="shared" si="39"/>
        <v>220</v>
      </c>
      <c r="V211" s="11" t="b">
        <f t="shared" si="40"/>
        <v>1</v>
      </c>
      <c r="W211" s="11" t="b">
        <f t="shared" si="41"/>
        <v>1</v>
      </c>
      <c r="X211" s="40" t="b">
        <f t="shared" si="42"/>
        <v>0</v>
      </c>
      <c r="Y211" s="40" t="b">
        <f t="shared" si="43"/>
        <v>1</v>
      </c>
      <c r="Z211" s="40" t="b">
        <f t="shared" si="44"/>
        <v>0</v>
      </c>
      <c r="AA211" s="40" t="b">
        <f t="shared" si="45"/>
        <v>1</v>
      </c>
      <c r="AB211" s="40" t="b">
        <f t="shared" si="46"/>
        <v>0</v>
      </c>
      <c r="AC211" s="91"/>
      <c r="AD211" s="91"/>
    </row>
    <row r="212" spans="1:30" s="5" customFormat="1" x14ac:dyDescent="0.3">
      <c r="A212" s="5">
        <f t="shared" si="47"/>
        <v>211</v>
      </c>
      <c r="B212" s="378" t="s">
        <v>100</v>
      </c>
      <c r="C212" s="281" t="s">
        <v>79</v>
      </c>
      <c r="D212" s="307" t="s">
        <v>75</v>
      </c>
      <c r="E212" s="280" t="s">
        <v>808</v>
      </c>
      <c r="F212" s="3" t="s">
        <v>0</v>
      </c>
      <c r="G212" s="91">
        <v>38</v>
      </c>
      <c r="H212" s="91">
        <v>33</v>
      </c>
      <c r="I212" s="91">
        <v>36</v>
      </c>
      <c r="J212" s="91">
        <v>38</v>
      </c>
      <c r="K212" s="1">
        <f t="shared" si="36"/>
        <v>36.25</v>
      </c>
      <c r="L212" s="1">
        <f t="shared" si="37"/>
        <v>72.5</v>
      </c>
      <c r="M212" s="91">
        <v>73</v>
      </c>
      <c r="N212" s="91">
        <v>68</v>
      </c>
      <c r="O212" s="5">
        <v>73</v>
      </c>
      <c r="P212" s="7">
        <v>76</v>
      </c>
      <c r="Q212" s="6">
        <f t="shared" si="38"/>
        <v>72.5</v>
      </c>
      <c r="R212" s="7">
        <v>20</v>
      </c>
      <c r="S212" s="94">
        <v>24</v>
      </c>
      <c r="T212" s="5">
        <v>31</v>
      </c>
      <c r="U212" s="6">
        <f t="shared" si="39"/>
        <v>220</v>
      </c>
      <c r="V212" s="11" t="b">
        <f t="shared" si="40"/>
        <v>1</v>
      </c>
      <c r="W212" s="11" t="b">
        <f t="shared" si="41"/>
        <v>1</v>
      </c>
      <c r="X212" s="40" t="b">
        <f t="shared" si="42"/>
        <v>0</v>
      </c>
      <c r="Y212" s="40" t="b">
        <f t="shared" si="43"/>
        <v>0</v>
      </c>
      <c r="Z212" s="40" t="b">
        <f t="shared" si="44"/>
        <v>0</v>
      </c>
      <c r="AA212" s="40" t="b">
        <f t="shared" si="45"/>
        <v>1</v>
      </c>
      <c r="AB212" s="40" t="b">
        <f t="shared" si="46"/>
        <v>0</v>
      </c>
      <c r="AC212" s="91"/>
      <c r="AD212" s="91"/>
    </row>
    <row r="213" spans="1:30" s="5" customFormat="1" x14ac:dyDescent="0.3">
      <c r="A213" s="5">
        <f t="shared" si="47"/>
        <v>212</v>
      </c>
      <c r="B213" s="378" t="s">
        <v>973</v>
      </c>
      <c r="C213" s="281" t="s">
        <v>159</v>
      </c>
      <c r="D213" s="307" t="s">
        <v>950</v>
      </c>
      <c r="E213" s="280" t="s">
        <v>972</v>
      </c>
      <c r="F213" s="306" t="s">
        <v>14</v>
      </c>
      <c r="G213" s="91">
        <v>28</v>
      </c>
      <c r="H213" s="91">
        <v>35</v>
      </c>
      <c r="I213" s="91">
        <v>20</v>
      </c>
      <c r="J213" s="91">
        <v>38</v>
      </c>
      <c r="K213" s="1">
        <f t="shared" si="36"/>
        <v>30.25</v>
      </c>
      <c r="L213" s="1">
        <f t="shared" si="37"/>
        <v>60.5</v>
      </c>
      <c r="M213" s="91">
        <v>65</v>
      </c>
      <c r="N213" s="91">
        <v>63</v>
      </c>
      <c r="O213" s="5">
        <v>71</v>
      </c>
      <c r="P213" s="7">
        <v>65</v>
      </c>
      <c r="Q213" s="6">
        <f t="shared" si="38"/>
        <v>66</v>
      </c>
      <c r="R213" s="7">
        <v>20</v>
      </c>
      <c r="S213" s="94">
        <v>34</v>
      </c>
      <c r="T213" s="5">
        <v>39</v>
      </c>
      <c r="U213" s="6">
        <f t="shared" si="39"/>
        <v>219.5</v>
      </c>
      <c r="V213" s="11" t="b">
        <f t="shared" si="40"/>
        <v>1</v>
      </c>
      <c r="W213" s="11" t="b">
        <f t="shared" si="41"/>
        <v>1</v>
      </c>
      <c r="X213" s="40" t="b">
        <f t="shared" si="42"/>
        <v>0</v>
      </c>
      <c r="Y213" s="40" t="b">
        <f t="shared" si="43"/>
        <v>1</v>
      </c>
      <c r="Z213" s="40" t="b">
        <f t="shared" si="44"/>
        <v>1</v>
      </c>
      <c r="AA213" s="40" t="b">
        <f t="shared" si="45"/>
        <v>1</v>
      </c>
      <c r="AB213" s="40" t="b">
        <f t="shared" si="46"/>
        <v>0</v>
      </c>
      <c r="AC213" s="91"/>
      <c r="AD213" s="91"/>
    </row>
    <row r="214" spans="1:30" s="5" customFormat="1" x14ac:dyDescent="0.3">
      <c r="A214" s="5">
        <f t="shared" si="47"/>
        <v>213</v>
      </c>
      <c r="B214" s="378" t="s">
        <v>633</v>
      </c>
      <c r="C214" s="281" t="s">
        <v>122</v>
      </c>
      <c r="D214" s="307" t="s">
        <v>625</v>
      </c>
      <c r="E214" s="280" t="s">
        <v>632</v>
      </c>
      <c r="F214" s="306" t="s">
        <v>14</v>
      </c>
      <c r="G214" s="91">
        <v>35</v>
      </c>
      <c r="H214" s="91">
        <v>38</v>
      </c>
      <c r="I214" s="91">
        <v>22</v>
      </c>
      <c r="J214" s="91">
        <v>39</v>
      </c>
      <c r="K214" s="1">
        <f t="shared" si="36"/>
        <v>33.5</v>
      </c>
      <c r="L214" s="1">
        <f t="shared" si="37"/>
        <v>67</v>
      </c>
      <c r="M214" s="91">
        <v>57</v>
      </c>
      <c r="N214" s="91">
        <v>66</v>
      </c>
      <c r="O214" s="5">
        <v>70</v>
      </c>
      <c r="P214" s="7">
        <v>67</v>
      </c>
      <c r="Q214" s="6">
        <f t="shared" si="38"/>
        <v>65</v>
      </c>
      <c r="R214" s="7">
        <v>20</v>
      </c>
      <c r="S214" s="94">
        <v>26</v>
      </c>
      <c r="T214" s="5">
        <v>41</v>
      </c>
      <c r="U214" s="6">
        <f t="shared" si="39"/>
        <v>219</v>
      </c>
      <c r="V214" s="11" t="b">
        <f t="shared" si="40"/>
        <v>1</v>
      </c>
      <c r="W214" s="11" t="b">
        <f t="shared" si="41"/>
        <v>1</v>
      </c>
      <c r="X214" s="40" t="b">
        <f t="shared" si="42"/>
        <v>0</v>
      </c>
      <c r="Y214" s="40" t="b">
        <f t="shared" si="43"/>
        <v>0</v>
      </c>
      <c r="Z214" s="40" t="b">
        <f t="shared" si="44"/>
        <v>1</v>
      </c>
      <c r="AA214" s="40" t="b">
        <f t="shared" si="45"/>
        <v>1</v>
      </c>
      <c r="AB214" s="40" t="b">
        <f t="shared" si="46"/>
        <v>0</v>
      </c>
      <c r="AC214" s="91"/>
      <c r="AD214" s="91"/>
    </row>
    <row r="215" spans="1:30" s="5" customFormat="1" x14ac:dyDescent="0.3">
      <c r="A215" s="5">
        <f t="shared" si="47"/>
        <v>214</v>
      </c>
      <c r="B215" s="378" t="s">
        <v>163</v>
      </c>
      <c r="C215" s="281" t="s">
        <v>74</v>
      </c>
      <c r="D215" s="307" t="s">
        <v>84</v>
      </c>
      <c r="E215" s="280" t="s">
        <v>745</v>
      </c>
      <c r="F215" s="306" t="s">
        <v>14</v>
      </c>
      <c r="G215" s="91">
        <v>32</v>
      </c>
      <c r="H215" s="91">
        <v>36</v>
      </c>
      <c r="I215" s="91">
        <v>28</v>
      </c>
      <c r="J215" s="91">
        <v>39</v>
      </c>
      <c r="K215" s="1">
        <f t="shared" si="36"/>
        <v>33.75</v>
      </c>
      <c r="L215" s="1">
        <f t="shared" si="37"/>
        <v>67.5</v>
      </c>
      <c r="M215" s="91">
        <v>63</v>
      </c>
      <c r="N215" s="91">
        <v>0</v>
      </c>
      <c r="O215" s="5">
        <v>72</v>
      </c>
      <c r="P215" s="7">
        <v>0</v>
      </c>
      <c r="Q215" s="6">
        <f t="shared" si="38"/>
        <v>33.75</v>
      </c>
      <c r="R215" s="7">
        <v>40</v>
      </c>
      <c r="S215" s="94">
        <v>40</v>
      </c>
      <c r="T215" s="5">
        <v>37</v>
      </c>
      <c r="U215" s="6">
        <f t="shared" si="39"/>
        <v>218.25</v>
      </c>
      <c r="V215" s="11" t="b">
        <f t="shared" si="40"/>
        <v>1</v>
      </c>
      <c r="W215" s="11" t="b">
        <f t="shared" si="41"/>
        <v>0</v>
      </c>
      <c r="X215" s="40" t="b">
        <f t="shared" si="42"/>
        <v>1</v>
      </c>
      <c r="Y215" s="40" t="b">
        <f t="shared" si="43"/>
        <v>1</v>
      </c>
      <c r="Z215" s="40" t="b">
        <f t="shared" si="44"/>
        <v>1</v>
      </c>
      <c r="AA215" s="40" t="b">
        <f t="shared" si="45"/>
        <v>1</v>
      </c>
      <c r="AB215" s="40" t="b">
        <f t="shared" si="46"/>
        <v>0</v>
      </c>
      <c r="AC215" s="91"/>
      <c r="AD215" s="91"/>
    </row>
    <row r="216" spans="1:30" s="5" customFormat="1" x14ac:dyDescent="0.3">
      <c r="A216" s="5">
        <f t="shared" si="47"/>
        <v>215</v>
      </c>
      <c r="B216" s="378" t="s">
        <v>126</v>
      </c>
      <c r="C216" s="281" t="s">
        <v>142</v>
      </c>
      <c r="D216" s="307" t="s">
        <v>246</v>
      </c>
      <c r="E216" s="280" t="s">
        <v>260</v>
      </c>
      <c r="F216" s="3" t="s">
        <v>21</v>
      </c>
      <c r="G216" s="91">
        <v>40</v>
      </c>
      <c r="H216" s="91">
        <v>37</v>
      </c>
      <c r="I216" s="91">
        <v>35</v>
      </c>
      <c r="J216" s="91">
        <v>39</v>
      </c>
      <c r="K216" s="1">
        <f t="shared" si="36"/>
        <v>37.75</v>
      </c>
      <c r="L216" s="1">
        <f t="shared" si="37"/>
        <v>75.5</v>
      </c>
      <c r="M216" s="91">
        <v>56</v>
      </c>
      <c r="N216" s="91">
        <v>62</v>
      </c>
      <c r="O216" s="5">
        <v>64</v>
      </c>
      <c r="P216" s="7">
        <v>80</v>
      </c>
      <c r="Q216" s="6">
        <f t="shared" si="38"/>
        <v>65.5</v>
      </c>
      <c r="R216" s="7">
        <v>20</v>
      </c>
      <c r="S216" s="94">
        <v>20</v>
      </c>
      <c r="T216" s="5">
        <v>37</v>
      </c>
      <c r="U216" s="6">
        <f t="shared" si="39"/>
        <v>218</v>
      </c>
      <c r="V216" s="11" t="b">
        <f t="shared" si="40"/>
        <v>1</v>
      </c>
      <c r="W216" s="11" t="b">
        <f t="shared" si="41"/>
        <v>1</v>
      </c>
      <c r="X216" s="40" t="b">
        <f t="shared" si="42"/>
        <v>0</v>
      </c>
      <c r="Y216" s="40" t="b">
        <f t="shared" si="43"/>
        <v>0</v>
      </c>
      <c r="Z216" s="40" t="b">
        <f t="shared" si="44"/>
        <v>1</v>
      </c>
      <c r="AA216" s="40" t="b">
        <f t="shared" si="45"/>
        <v>1</v>
      </c>
      <c r="AB216" s="40" t="b">
        <f t="shared" si="46"/>
        <v>0</v>
      </c>
      <c r="AC216" s="91"/>
      <c r="AD216" s="91"/>
    </row>
    <row r="217" spans="1:30" s="5" customFormat="1" x14ac:dyDescent="0.3">
      <c r="A217" s="5">
        <f t="shared" si="47"/>
        <v>216</v>
      </c>
      <c r="B217" s="378" t="s">
        <v>257</v>
      </c>
      <c r="C217" s="281" t="s">
        <v>532</v>
      </c>
      <c r="D217" s="307" t="s">
        <v>246</v>
      </c>
      <c r="E217" s="280" t="s">
        <v>256</v>
      </c>
      <c r="F217" s="3" t="s">
        <v>17</v>
      </c>
      <c r="G217" s="91">
        <v>40</v>
      </c>
      <c r="H217" s="91">
        <v>34</v>
      </c>
      <c r="I217" s="91">
        <v>38</v>
      </c>
      <c r="J217" s="91">
        <v>39</v>
      </c>
      <c r="K217" s="1">
        <f t="shared" si="36"/>
        <v>37.75</v>
      </c>
      <c r="L217" s="1">
        <f t="shared" si="37"/>
        <v>75.5</v>
      </c>
      <c r="M217" s="91">
        <v>67</v>
      </c>
      <c r="N217" s="91">
        <v>76</v>
      </c>
      <c r="O217" s="5">
        <v>80</v>
      </c>
      <c r="P217" s="7">
        <v>0</v>
      </c>
      <c r="Q217" s="6">
        <f t="shared" si="38"/>
        <v>55.75</v>
      </c>
      <c r="R217" s="7">
        <v>20</v>
      </c>
      <c r="S217" s="94">
        <v>30</v>
      </c>
      <c r="T217" s="7">
        <v>36</v>
      </c>
      <c r="U217" s="6">
        <f t="shared" si="39"/>
        <v>217.25</v>
      </c>
      <c r="V217" s="11" t="b">
        <f t="shared" si="40"/>
        <v>1</v>
      </c>
      <c r="W217" s="11" t="b">
        <f t="shared" si="41"/>
        <v>0</v>
      </c>
      <c r="X217" s="40" t="b">
        <f t="shared" si="42"/>
        <v>0</v>
      </c>
      <c r="Y217" s="40" t="b">
        <f t="shared" si="43"/>
        <v>0</v>
      </c>
      <c r="Z217" s="40" t="b">
        <f t="shared" si="44"/>
        <v>1</v>
      </c>
      <c r="AA217" s="40" t="b">
        <f t="shared" si="45"/>
        <v>1</v>
      </c>
      <c r="AB217" s="40" t="b">
        <f t="shared" si="46"/>
        <v>0</v>
      </c>
      <c r="AC217" s="91"/>
      <c r="AD217" s="91"/>
    </row>
    <row r="218" spans="1:30" s="5" customFormat="1" x14ac:dyDescent="0.3">
      <c r="A218" s="5">
        <f t="shared" si="47"/>
        <v>217</v>
      </c>
      <c r="B218" s="378" t="s">
        <v>1290</v>
      </c>
      <c r="C218" s="281" t="s">
        <v>104</v>
      </c>
      <c r="D218" s="307" t="s">
        <v>884</v>
      </c>
      <c r="E218" s="280" t="s">
        <v>917</v>
      </c>
      <c r="F218" s="3" t="s">
        <v>23</v>
      </c>
      <c r="G218" s="91">
        <v>36</v>
      </c>
      <c r="H218" s="91">
        <v>39</v>
      </c>
      <c r="I218" s="91">
        <v>36</v>
      </c>
      <c r="J218" s="91">
        <v>25</v>
      </c>
      <c r="K218" s="1">
        <f t="shared" si="36"/>
        <v>34</v>
      </c>
      <c r="L218" s="1">
        <f t="shared" si="37"/>
        <v>68</v>
      </c>
      <c r="M218" s="91">
        <v>69</v>
      </c>
      <c r="N218" s="91">
        <v>63</v>
      </c>
      <c r="O218" s="5">
        <v>74</v>
      </c>
      <c r="P218" s="7">
        <v>77</v>
      </c>
      <c r="Q218" s="6">
        <f t="shared" si="38"/>
        <v>70.75</v>
      </c>
      <c r="R218" s="7">
        <v>0</v>
      </c>
      <c r="S218" s="94">
        <v>35</v>
      </c>
      <c r="T218" s="7">
        <v>43</v>
      </c>
      <c r="U218" s="6">
        <f t="shared" si="39"/>
        <v>216.75</v>
      </c>
      <c r="V218" s="11" t="b">
        <f t="shared" si="40"/>
        <v>1</v>
      </c>
      <c r="W218" s="11" t="b">
        <f t="shared" si="41"/>
        <v>1</v>
      </c>
      <c r="X218" s="40" t="b">
        <f t="shared" si="42"/>
        <v>0</v>
      </c>
      <c r="Y218" s="40" t="b">
        <f t="shared" si="43"/>
        <v>1</v>
      </c>
      <c r="Z218" s="40" t="b">
        <f t="shared" si="44"/>
        <v>1</v>
      </c>
      <c r="AA218" s="40" t="b">
        <f t="shared" si="45"/>
        <v>1</v>
      </c>
      <c r="AB218" s="40" t="b">
        <f t="shared" si="46"/>
        <v>0</v>
      </c>
      <c r="AC218" s="91"/>
      <c r="AD218" s="91"/>
    </row>
    <row r="219" spans="1:30" s="5" customFormat="1" x14ac:dyDescent="0.3">
      <c r="A219" s="5">
        <f t="shared" si="47"/>
        <v>218</v>
      </c>
      <c r="B219" s="378" t="s">
        <v>425</v>
      </c>
      <c r="C219" s="281" t="s">
        <v>1161</v>
      </c>
      <c r="D219" s="307" t="s">
        <v>376</v>
      </c>
      <c r="E219" s="280" t="s">
        <v>424</v>
      </c>
      <c r="F219" s="306" t="s">
        <v>14</v>
      </c>
      <c r="G219" s="91">
        <v>37</v>
      </c>
      <c r="H219" s="91">
        <v>38</v>
      </c>
      <c r="I219" s="91">
        <v>23</v>
      </c>
      <c r="J219" s="91">
        <v>39</v>
      </c>
      <c r="K219" s="1">
        <f t="shared" si="36"/>
        <v>34.25</v>
      </c>
      <c r="L219" s="1">
        <f t="shared" si="37"/>
        <v>68.5</v>
      </c>
      <c r="M219" s="91">
        <v>74</v>
      </c>
      <c r="N219" s="91">
        <v>74</v>
      </c>
      <c r="O219" s="5">
        <v>76</v>
      </c>
      <c r="P219" s="7">
        <v>80</v>
      </c>
      <c r="Q219" s="6">
        <f t="shared" si="38"/>
        <v>76</v>
      </c>
      <c r="R219" s="7">
        <v>0</v>
      </c>
      <c r="S219" s="94">
        <v>32</v>
      </c>
      <c r="T219" s="5">
        <v>40</v>
      </c>
      <c r="U219" s="6">
        <f t="shared" si="39"/>
        <v>216.5</v>
      </c>
      <c r="V219" s="11" t="b">
        <f t="shared" si="40"/>
        <v>1</v>
      </c>
      <c r="W219" s="11" t="b">
        <f t="shared" si="41"/>
        <v>1</v>
      </c>
      <c r="X219" s="40" t="b">
        <f t="shared" si="42"/>
        <v>0</v>
      </c>
      <c r="Y219" s="40" t="b">
        <f t="shared" si="43"/>
        <v>1</v>
      </c>
      <c r="Z219" s="40" t="b">
        <f t="shared" si="44"/>
        <v>1</v>
      </c>
      <c r="AA219" s="40" t="b">
        <f t="shared" si="45"/>
        <v>1</v>
      </c>
      <c r="AB219" s="40" t="b">
        <f t="shared" si="46"/>
        <v>0</v>
      </c>
      <c r="AC219" s="91"/>
      <c r="AD219" s="91"/>
    </row>
    <row r="220" spans="1:30" s="5" customFormat="1" x14ac:dyDescent="0.3">
      <c r="A220" s="5">
        <f t="shared" si="47"/>
        <v>219</v>
      </c>
      <c r="B220" s="378" t="s">
        <v>125</v>
      </c>
      <c r="C220" s="281" t="s">
        <v>158</v>
      </c>
      <c r="D220" s="307" t="s">
        <v>75</v>
      </c>
      <c r="E220" s="280" t="s">
        <v>777</v>
      </c>
      <c r="F220" s="3" t="s">
        <v>19</v>
      </c>
      <c r="G220" s="91">
        <v>31</v>
      </c>
      <c r="H220" s="91">
        <v>31</v>
      </c>
      <c r="I220" s="91">
        <v>36</v>
      </c>
      <c r="J220" s="91">
        <v>36</v>
      </c>
      <c r="K220" s="1">
        <f t="shared" si="36"/>
        <v>33.5</v>
      </c>
      <c r="L220" s="1">
        <f t="shared" si="37"/>
        <v>67</v>
      </c>
      <c r="M220" s="91">
        <v>42</v>
      </c>
      <c r="N220" s="91">
        <v>55</v>
      </c>
      <c r="O220" s="5">
        <v>67</v>
      </c>
      <c r="P220" s="7">
        <v>0</v>
      </c>
      <c r="Q220" s="6">
        <f t="shared" si="38"/>
        <v>41</v>
      </c>
      <c r="R220" s="7">
        <v>40</v>
      </c>
      <c r="S220" s="94">
        <v>35</v>
      </c>
      <c r="T220" s="5">
        <v>33</v>
      </c>
      <c r="U220" s="6">
        <f t="shared" si="39"/>
        <v>216</v>
      </c>
      <c r="V220" s="11" t="b">
        <f t="shared" si="40"/>
        <v>1</v>
      </c>
      <c r="W220" s="11" t="b">
        <f t="shared" si="41"/>
        <v>0</v>
      </c>
      <c r="X220" s="40" t="b">
        <f t="shared" si="42"/>
        <v>1</v>
      </c>
      <c r="Y220" s="40" t="b">
        <f t="shared" si="43"/>
        <v>1</v>
      </c>
      <c r="Z220" s="40" t="b">
        <f t="shared" si="44"/>
        <v>0</v>
      </c>
      <c r="AA220" s="40" t="b">
        <f t="shared" si="45"/>
        <v>1</v>
      </c>
      <c r="AB220" s="40" t="b">
        <f t="shared" si="46"/>
        <v>0</v>
      </c>
      <c r="AC220" s="91"/>
      <c r="AD220" s="91"/>
    </row>
    <row r="221" spans="1:30" x14ac:dyDescent="0.3">
      <c r="A221" s="5">
        <f t="shared" si="47"/>
        <v>220</v>
      </c>
      <c r="B221" s="378" t="s">
        <v>524</v>
      </c>
      <c r="C221" s="281" t="s">
        <v>102</v>
      </c>
      <c r="D221" s="307" t="s">
        <v>516</v>
      </c>
      <c r="E221" s="280" t="s">
        <v>523</v>
      </c>
      <c r="F221" s="3" t="s">
        <v>18</v>
      </c>
      <c r="G221" s="91">
        <v>39</v>
      </c>
      <c r="H221" s="91">
        <v>21</v>
      </c>
      <c r="I221" s="91">
        <v>37</v>
      </c>
      <c r="J221" s="91">
        <v>34</v>
      </c>
      <c r="K221" s="1">
        <f t="shared" si="36"/>
        <v>32.75</v>
      </c>
      <c r="L221" s="1">
        <f t="shared" si="37"/>
        <v>65.5</v>
      </c>
      <c r="M221" s="91">
        <v>68</v>
      </c>
      <c r="N221" s="91">
        <v>63</v>
      </c>
      <c r="O221" s="5">
        <v>70</v>
      </c>
      <c r="P221" s="7">
        <v>77</v>
      </c>
      <c r="Q221" s="6">
        <f t="shared" si="38"/>
        <v>69.5</v>
      </c>
      <c r="R221" s="7">
        <v>10</v>
      </c>
      <c r="S221" s="94">
        <v>28</v>
      </c>
      <c r="T221" s="5">
        <v>42</v>
      </c>
      <c r="U221" s="6">
        <f t="shared" si="39"/>
        <v>215</v>
      </c>
      <c r="V221" s="11" t="b">
        <f t="shared" si="40"/>
        <v>1</v>
      </c>
      <c r="W221" s="11" t="b">
        <f t="shared" si="41"/>
        <v>1</v>
      </c>
      <c r="X221" s="40" t="b">
        <f t="shared" si="42"/>
        <v>0</v>
      </c>
      <c r="Y221" s="40" t="b">
        <f t="shared" si="43"/>
        <v>0</v>
      </c>
      <c r="Z221" s="40" t="b">
        <f t="shared" si="44"/>
        <v>1</v>
      </c>
      <c r="AA221" s="40" t="b">
        <f t="shared" si="45"/>
        <v>1</v>
      </c>
      <c r="AB221" s="40" t="b">
        <f t="shared" si="46"/>
        <v>0</v>
      </c>
    </row>
    <row r="222" spans="1:30" s="5" customFormat="1" x14ac:dyDescent="0.3">
      <c r="A222" s="5">
        <f t="shared" si="47"/>
        <v>221</v>
      </c>
      <c r="B222" s="378" t="s">
        <v>125</v>
      </c>
      <c r="C222" s="281" t="s">
        <v>1265</v>
      </c>
      <c r="D222" s="307" t="s">
        <v>75</v>
      </c>
      <c r="E222" s="280" t="s">
        <v>779</v>
      </c>
      <c r="F222" s="3" t="s">
        <v>22</v>
      </c>
      <c r="G222" s="91">
        <v>37</v>
      </c>
      <c r="H222" s="91">
        <v>30</v>
      </c>
      <c r="I222" s="91">
        <v>29</v>
      </c>
      <c r="J222" s="91">
        <v>34</v>
      </c>
      <c r="K222" s="1">
        <f t="shared" si="36"/>
        <v>32.5</v>
      </c>
      <c r="L222" s="1">
        <f t="shared" si="37"/>
        <v>65</v>
      </c>
      <c r="M222" s="91">
        <v>64</v>
      </c>
      <c r="N222" s="91">
        <v>71</v>
      </c>
      <c r="O222" s="5">
        <v>66</v>
      </c>
      <c r="P222" s="7">
        <v>78</v>
      </c>
      <c r="Q222" s="6">
        <f t="shared" si="38"/>
        <v>69.75</v>
      </c>
      <c r="R222" s="7">
        <v>30</v>
      </c>
      <c r="S222" s="94">
        <v>19</v>
      </c>
      <c r="T222" s="7">
        <v>31</v>
      </c>
      <c r="U222" s="6">
        <f t="shared" si="39"/>
        <v>214.75</v>
      </c>
      <c r="V222" s="11" t="b">
        <f t="shared" si="40"/>
        <v>1</v>
      </c>
      <c r="W222" s="11" t="b">
        <f t="shared" si="41"/>
        <v>1</v>
      </c>
      <c r="X222" s="40" t="b">
        <f t="shared" si="42"/>
        <v>0</v>
      </c>
      <c r="Y222" s="40" t="b">
        <f t="shared" si="43"/>
        <v>0</v>
      </c>
      <c r="Z222" s="40" t="b">
        <f t="shared" si="44"/>
        <v>0</v>
      </c>
      <c r="AA222" s="40" t="b">
        <f t="shared" si="45"/>
        <v>1</v>
      </c>
      <c r="AB222" s="40" t="b">
        <f t="shared" si="46"/>
        <v>0</v>
      </c>
      <c r="AC222" s="91"/>
      <c r="AD222" s="91"/>
    </row>
    <row r="223" spans="1:30" ht="31.2" x14ac:dyDescent="0.3">
      <c r="A223" s="5">
        <f t="shared" si="47"/>
        <v>222</v>
      </c>
      <c r="B223" s="378" t="s">
        <v>530</v>
      </c>
      <c r="C223" s="281" t="s">
        <v>1200</v>
      </c>
      <c r="D223" s="307" t="s">
        <v>516</v>
      </c>
      <c r="E223" s="280" t="s">
        <v>529</v>
      </c>
      <c r="F223" s="306" t="s">
        <v>14</v>
      </c>
      <c r="G223" s="91">
        <v>33</v>
      </c>
      <c r="H223" s="91">
        <v>37</v>
      </c>
      <c r="I223" s="91">
        <v>30</v>
      </c>
      <c r="J223" s="91">
        <v>38</v>
      </c>
      <c r="K223" s="1">
        <f t="shared" si="36"/>
        <v>34.5</v>
      </c>
      <c r="L223" s="1">
        <f t="shared" si="37"/>
        <v>69</v>
      </c>
      <c r="M223" s="91">
        <v>55</v>
      </c>
      <c r="N223" s="91">
        <v>38</v>
      </c>
      <c r="O223" s="5">
        <v>60</v>
      </c>
      <c r="P223" s="7">
        <v>80</v>
      </c>
      <c r="Q223" s="6">
        <f t="shared" si="38"/>
        <v>58.25</v>
      </c>
      <c r="R223" s="7">
        <v>40</v>
      </c>
      <c r="S223" s="94">
        <v>19</v>
      </c>
      <c r="T223" s="5">
        <v>28</v>
      </c>
      <c r="U223" s="6">
        <f t="shared" si="39"/>
        <v>214.25</v>
      </c>
      <c r="V223" s="11" t="b">
        <f t="shared" si="40"/>
        <v>1</v>
      </c>
      <c r="W223" s="11" t="b">
        <f t="shared" si="41"/>
        <v>1</v>
      </c>
      <c r="X223" s="40" t="b">
        <f t="shared" si="42"/>
        <v>1</v>
      </c>
      <c r="Y223" s="40" t="b">
        <f t="shared" si="43"/>
        <v>0</v>
      </c>
      <c r="Z223" s="40" t="b">
        <f t="shared" si="44"/>
        <v>0</v>
      </c>
      <c r="AA223" s="40" t="b">
        <f t="shared" si="45"/>
        <v>1</v>
      </c>
      <c r="AB223" s="40" t="b">
        <f t="shared" si="46"/>
        <v>0</v>
      </c>
    </row>
    <row r="224" spans="1:30" s="5" customFormat="1" x14ac:dyDescent="0.3">
      <c r="A224" s="5">
        <f t="shared" ref="A224:A238" si="48">A223+1</f>
        <v>223</v>
      </c>
      <c r="B224" s="378" t="s">
        <v>665</v>
      </c>
      <c r="C224" s="281" t="s">
        <v>1232</v>
      </c>
      <c r="D224" s="307" t="s">
        <v>666</v>
      </c>
      <c r="E224" s="280" t="s">
        <v>664</v>
      </c>
      <c r="F224" s="306" t="s">
        <v>14</v>
      </c>
      <c r="G224" s="91">
        <v>31</v>
      </c>
      <c r="H224" s="91">
        <v>34</v>
      </c>
      <c r="I224" s="91">
        <v>23</v>
      </c>
      <c r="J224" s="91">
        <v>37</v>
      </c>
      <c r="K224" s="1">
        <f t="shared" si="36"/>
        <v>31.25</v>
      </c>
      <c r="L224" s="1">
        <f t="shared" si="37"/>
        <v>62.5</v>
      </c>
      <c r="M224" s="91">
        <v>67</v>
      </c>
      <c r="N224" s="91">
        <v>64</v>
      </c>
      <c r="O224" s="5">
        <v>75</v>
      </c>
      <c r="P224" s="7">
        <v>0</v>
      </c>
      <c r="Q224" s="6">
        <f t="shared" si="38"/>
        <v>51.5</v>
      </c>
      <c r="R224" s="7">
        <v>40</v>
      </c>
      <c r="S224" s="94">
        <v>24</v>
      </c>
      <c r="T224" s="5">
        <v>35</v>
      </c>
      <c r="U224" s="6">
        <f t="shared" si="39"/>
        <v>213</v>
      </c>
      <c r="V224" s="11" t="b">
        <f t="shared" si="40"/>
        <v>1</v>
      </c>
      <c r="W224" s="11" t="b">
        <f t="shared" si="41"/>
        <v>0</v>
      </c>
      <c r="X224" s="40" t="b">
        <f t="shared" si="42"/>
        <v>1</v>
      </c>
      <c r="Y224" s="40" t="b">
        <f t="shared" si="43"/>
        <v>0</v>
      </c>
      <c r="Z224" s="40" t="b">
        <f t="shared" si="44"/>
        <v>1</v>
      </c>
      <c r="AA224" s="40" t="b">
        <f t="shared" si="45"/>
        <v>1</v>
      </c>
      <c r="AB224" s="40" t="b">
        <f t="shared" si="46"/>
        <v>0</v>
      </c>
      <c r="AC224" s="91"/>
      <c r="AD224" s="91"/>
    </row>
    <row r="225" spans="1:30" s="5" customFormat="1" x14ac:dyDescent="0.3">
      <c r="A225" s="5">
        <f t="shared" si="48"/>
        <v>224</v>
      </c>
      <c r="B225" s="378" t="s">
        <v>868</v>
      </c>
      <c r="C225" s="281" t="s">
        <v>77</v>
      </c>
      <c r="D225" s="307" t="s">
        <v>84</v>
      </c>
      <c r="E225" s="280" t="s">
        <v>867</v>
      </c>
      <c r="F225" s="3" t="s">
        <v>18</v>
      </c>
      <c r="G225" s="91">
        <v>36</v>
      </c>
      <c r="H225" s="91">
        <v>17</v>
      </c>
      <c r="I225" s="91">
        <v>36</v>
      </c>
      <c r="J225" s="91">
        <v>36</v>
      </c>
      <c r="K225" s="1">
        <f t="shared" si="36"/>
        <v>31.25</v>
      </c>
      <c r="L225" s="1">
        <f t="shared" si="37"/>
        <v>62.5</v>
      </c>
      <c r="M225" s="91">
        <v>71</v>
      </c>
      <c r="N225" s="91">
        <v>58</v>
      </c>
      <c r="O225" s="5">
        <v>71</v>
      </c>
      <c r="P225" s="7">
        <v>80</v>
      </c>
      <c r="Q225" s="6">
        <f t="shared" si="38"/>
        <v>70</v>
      </c>
      <c r="R225" s="7">
        <v>10</v>
      </c>
      <c r="S225" s="94">
        <v>34</v>
      </c>
      <c r="T225" s="5">
        <v>35</v>
      </c>
      <c r="U225" s="6">
        <f t="shared" si="39"/>
        <v>211.5</v>
      </c>
      <c r="V225" s="11" t="b">
        <f t="shared" si="40"/>
        <v>1</v>
      </c>
      <c r="W225" s="11" t="b">
        <f t="shared" si="41"/>
        <v>1</v>
      </c>
      <c r="X225" s="40" t="b">
        <f t="shared" si="42"/>
        <v>0</v>
      </c>
      <c r="Y225" s="40" t="b">
        <f t="shared" si="43"/>
        <v>1</v>
      </c>
      <c r="Z225" s="40" t="b">
        <f t="shared" si="44"/>
        <v>1</v>
      </c>
      <c r="AA225" s="40" t="b">
        <f t="shared" si="45"/>
        <v>1</v>
      </c>
      <c r="AB225" s="40" t="b">
        <f t="shared" si="46"/>
        <v>0</v>
      </c>
      <c r="AC225" s="91"/>
      <c r="AD225" s="91"/>
    </row>
    <row r="226" spans="1:30" s="5" customFormat="1" x14ac:dyDescent="0.3">
      <c r="A226" s="5">
        <f t="shared" si="48"/>
        <v>225</v>
      </c>
      <c r="B226" s="378" t="s">
        <v>303</v>
      </c>
      <c r="C226" s="281" t="s">
        <v>1122</v>
      </c>
      <c r="D226" s="307" t="s">
        <v>291</v>
      </c>
      <c r="E226" s="280" t="s">
        <v>302</v>
      </c>
      <c r="F226" s="3" t="s">
        <v>21</v>
      </c>
      <c r="G226" s="91">
        <v>40</v>
      </c>
      <c r="H226" s="91">
        <v>37</v>
      </c>
      <c r="I226" s="91">
        <v>33</v>
      </c>
      <c r="J226" s="91">
        <v>39</v>
      </c>
      <c r="K226" s="1">
        <f t="shared" si="36"/>
        <v>37.25</v>
      </c>
      <c r="L226" s="1">
        <f t="shared" si="37"/>
        <v>74.5</v>
      </c>
      <c r="M226" s="91">
        <v>70</v>
      </c>
      <c r="N226" s="91">
        <v>53</v>
      </c>
      <c r="O226" s="5">
        <v>73</v>
      </c>
      <c r="P226" s="7">
        <v>0</v>
      </c>
      <c r="Q226" s="6">
        <f t="shared" si="38"/>
        <v>49</v>
      </c>
      <c r="R226" s="7">
        <v>20</v>
      </c>
      <c r="S226" s="94">
        <v>25</v>
      </c>
      <c r="T226" s="5">
        <v>43</v>
      </c>
      <c r="U226" s="6">
        <f t="shared" si="39"/>
        <v>211.5</v>
      </c>
      <c r="V226" s="11" t="b">
        <f t="shared" si="40"/>
        <v>1</v>
      </c>
      <c r="W226" s="11" t="b">
        <f t="shared" si="41"/>
        <v>0</v>
      </c>
      <c r="X226" s="40" t="b">
        <f t="shared" si="42"/>
        <v>0</v>
      </c>
      <c r="Y226" s="40" t="b">
        <f t="shared" si="43"/>
        <v>0</v>
      </c>
      <c r="Z226" s="40" t="b">
        <f t="shared" si="44"/>
        <v>1</v>
      </c>
      <c r="AA226" s="40" t="b">
        <f t="shared" si="45"/>
        <v>1</v>
      </c>
      <c r="AB226" s="40" t="b">
        <f t="shared" si="46"/>
        <v>0</v>
      </c>
      <c r="AC226" s="91"/>
      <c r="AD226" s="91"/>
    </row>
    <row r="227" spans="1:30" s="5" customFormat="1" x14ac:dyDescent="0.3">
      <c r="A227" s="5">
        <f t="shared" si="48"/>
        <v>226</v>
      </c>
      <c r="B227" s="378" t="s">
        <v>96</v>
      </c>
      <c r="C227" s="281" t="s">
        <v>117</v>
      </c>
      <c r="D227" s="307" t="s">
        <v>323</v>
      </c>
      <c r="E227" s="280" t="s">
        <v>350</v>
      </c>
      <c r="F227" s="3" t="s">
        <v>21</v>
      </c>
      <c r="G227" s="91">
        <v>37</v>
      </c>
      <c r="H227" s="91">
        <v>38</v>
      </c>
      <c r="I227" s="91">
        <v>31</v>
      </c>
      <c r="J227" s="91">
        <v>35</v>
      </c>
      <c r="K227" s="1">
        <f t="shared" si="36"/>
        <v>35.25</v>
      </c>
      <c r="L227" s="1">
        <f t="shared" si="37"/>
        <v>70.5</v>
      </c>
      <c r="M227" s="91">
        <v>44</v>
      </c>
      <c r="N227" s="91">
        <v>48</v>
      </c>
      <c r="O227" s="5">
        <v>53</v>
      </c>
      <c r="P227" s="7">
        <v>62</v>
      </c>
      <c r="Q227" s="6">
        <f t="shared" si="38"/>
        <v>51.75</v>
      </c>
      <c r="R227" s="7">
        <v>20</v>
      </c>
      <c r="S227" s="94">
        <v>27</v>
      </c>
      <c r="T227" s="5">
        <v>42</v>
      </c>
      <c r="U227" s="6">
        <f t="shared" si="39"/>
        <v>211.25</v>
      </c>
      <c r="V227" s="11" t="b">
        <f t="shared" si="40"/>
        <v>1</v>
      </c>
      <c r="W227" s="11" t="b">
        <f t="shared" si="41"/>
        <v>0</v>
      </c>
      <c r="X227" s="40" t="b">
        <f t="shared" si="42"/>
        <v>0</v>
      </c>
      <c r="Y227" s="40" t="b">
        <f t="shared" si="43"/>
        <v>0</v>
      </c>
      <c r="Z227" s="40" t="b">
        <f t="shared" si="44"/>
        <v>1</v>
      </c>
      <c r="AA227" s="40" t="b">
        <f t="shared" si="45"/>
        <v>1</v>
      </c>
      <c r="AB227" s="40" t="b">
        <f t="shared" si="46"/>
        <v>0</v>
      </c>
      <c r="AC227" s="91"/>
      <c r="AD227" s="91"/>
    </row>
    <row r="228" spans="1:30" s="5" customFormat="1" x14ac:dyDescent="0.3">
      <c r="A228" s="5">
        <f t="shared" si="48"/>
        <v>227</v>
      </c>
      <c r="B228" s="378" t="s">
        <v>552</v>
      </c>
      <c r="C228" s="281" t="s">
        <v>1208</v>
      </c>
      <c r="D228" s="307" t="s">
        <v>516</v>
      </c>
      <c r="E228" s="280" t="s">
        <v>551</v>
      </c>
      <c r="F228" s="3" t="s">
        <v>21</v>
      </c>
      <c r="G228" s="91">
        <v>32</v>
      </c>
      <c r="H228" s="91">
        <v>35</v>
      </c>
      <c r="I228" s="91">
        <v>36</v>
      </c>
      <c r="J228" s="91">
        <v>30</v>
      </c>
      <c r="K228" s="1">
        <f t="shared" si="36"/>
        <v>33.25</v>
      </c>
      <c r="L228" s="1">
        <f t="shared" si="37"/>
        <v>66.5</v>
      </c>
      <c r="M228" s="91">
        <v>65</v>
      </c>
      <c r="N228" s="91">
        <v>42</v>
      </c>
      <c r="O228" s="5">
        <v>51</v>
      </c>
      <c r="P228" s="7">
        <v>73</v>
      </c>
      <c r="Q228" s="6">
        <f t="shared" si="38"/>
        <v>57.75</v>
      </c>
      <c r="R228" s="7">
        <v>40</v>
      </c>
      <c r="S228" s="94">
        <v>5</v>
      </c>
      <c r="T228" s="5">
        <v>42</v>
      </c>
      <c r="U228" s="6">
        <f t="shared" si="39"/>
        <v>211.25</v>
      </c>
      <c r="V228" s="11" t="b">
        <f t="shared" si="40"/>
        <v>1</v>
      </c>
      <c r="W228" s="11" t="b">
        <f t="shared" si="41"/>
        <v>1</v>
      </c>
      <c r="X228" s="40" t="b">
        <f t="shared" si="42"/>
        <v>1</v>
      </c>
      <c r="Y228" s="40" t="b">
        <f t="shared" si="43"/>
        <v>0</v>
      </c>
      <c r="Z228" s="40" t="b">
        <f t="shared" si="44"/>
        <v>1</v>
      </c>
      <c r="AA228" s="40" t="b">
        <f t="shared" si="45"/>
        <v>1</v>
      </c>
      <c r="AB228" s="40" t="b">
        <f t="shared" si="46"/>
        <v>0</v>
      </c>
      <c r="AC228" s="91"/>
      <c r="AD228" s="91"/>
    </row>
    <row r="229" spans="1:30" s="5" customFormat="1" x14ac:dyDescent="0.3">
      <c r="A229" s="5">
        <f t="shared" si="48"/>
        <v>228</v>
      </c>
      <c r="B229" s="378" t="s">
        <v>1276</v>
      </c>
      <c r="C229" s="281" t="s">
        <v>1278</v>
      </c>
      <c r="D229" s="307" t="s">
        <v>75</v>
      </c>
      <c r="E229" s="280" t="s">
        <v>802</v>
      </c>
      <c r="F229" s="3" t="s">
        <v>24</v>
      </c>
      <c r="G229" s="91">
        <v>32</v>
      </c>
      <c r="H229" s="91">
        <v>30</v>
      </c>
      <c r="I229" s="91">
        <v>38</v>
      </c>
      <c r="J229" s="91">
        <v>35</v>
      </c>
      <c r="K229" s="1">
        <f t="shared" si="36"/>
        <v>33.75</v>
      </c>
      <c r="L229" s="1">
        <f t="shared" si="37"/>
        <v>67.5</v>
      </c>
      <c r="M229" s="91">
        <v>44</v>
      </c>
      <c r="N229" s="91">
        <v>56</v>
      </c>
      <c r="O229" s="5">
        <v>59</v>
      </c>
      <c r="P229" s="7">
        <v>70</v>
      </c>
      <c r="Q229" s="6">
        <f t="shared" si="38"/>
        <v>57.25</v>
      </c>
      <c r="R229" s="7">
        <v>20</v>
      </c>
      <c r="S229" s="94">
        <v>26</v>
      </c>
      <c r="T229" s="5">
        <v>39</v>
      </c>
      <c r="U229" s="6">
        <f t="shared" si="39"/>
        <v>209.75</v>
      </c>
      <c r="V229" s="11" t="b">
        <f t="shared" si="40"/>
        <v>1</v>
      </c>
      <c r="W229" s="11" t="b">
        <f t="shared" si="41"/>
        <v>1</v>
      </c>
      <c r="X229" s="40" t="b">
        <f t="shared" si="42"/>
        <v>0</v>
      </c>
      <c r="Y229" s="40" t="b">
        <f t="shared" si="43"/>
        <v>0</v>
      </c>
      <c r="Z229" s="40" t="b">
        <f t="shared" si="44"/>
        <v>1</v>
      </c>
      <c r="AA229" s="40" t="b">
        <f t="shared" si="45"/>
        <v>1</v>
      </c>
      <c r="AB229" s="40" t="b">
        <f t="shared" si="46"/>
        <v>0</v>
      </c>
      <c r="AC229" s="91"/>
      <c r="AD229" s="91"/>
    </row>
    <row r="230" spans="1:30" s="5" customFormat="1" x14ac:dyDescent="0.3">
      <c r="A230" s="5">
        <f t="shared" si="48"/>
        <v>229</v>
      </c>
      <c r="B230" s="378" t="s">
        <v>759</v>
      </c>
      <c r="C230" s="281" t="s">
        <v>1314</v>
      </c>
      <c r="D230" s="307" t="s">
        <v>84</v>
      </c>
      <c r="E230" s="280" t="s">
        <v>758</v>
      </c>
      <c r="F230" s="3" t="s">
        <v>21</v>
      </c>
      <c r="G230" s="91">
        <v>35</v>
      </c>
      <c r="H230" s="91">
        <v>38</v>
      </c>
      <c r="I230" s="91">
        <v>30</v>
      </c>
      <c r="J230" s="91">
        <v>35</v>
      </c>
      <c r="K230" s="1">
        <f t="shared" si="36"/>
        <v>34.5</v>
      </c>
      <c r="L230" s="1">
        <f t="shared" si="37"/>
        <v>69</v>
      </c>
      <c r="M230" s="91">
        <v>59</v>
      </c>
      <c r="N230" s="91">
        <v>65</v>
      </c>
      <c r="O230" s="5">
        <v>72</v>
      </c>
      <c r="P230" s="7">
        <v>80</v>
      </c>
      <c r="Q230" s="6">
        <f t="shared" si="38"/>
        <v>69</v>
      </c>
      <c r="R230" s="7">
        <v>0</v>
      </c>
      <c r="S230" s="94">
        <v>31</v>
      </c>
      <c r="T230" s="5">
        <v>39</v>
      </c>
      <c r="U230" s="6">
        <f t="shared" si="39"/>
        <v>208</v>
      </c>
      <c r="V230" s="11" t="b">
        <f t="shared" si="40"/>
        <v>1</v>
      </c>
      <c r="W230" s="11" t="b">
        <f t="shared" si="41"/>
        <v>1</v>
      </c>
      <c r="X230" s="40" t="b">
        <f t="shared" si="42"/>
        <v>0</v>
      </c>
      <c r="Y230" s="40" t="b">
        <f t="shared" si="43"/>
        <v>1</v>
      </c>
      <c r="Z230" s="40" t="b">
        <f t="shared" si="44"/>
        <v>1</v>
      </c>
      <c r="AA230" s="40" t="b">
        <f t="shared" si="45"/>
        <v>1</v>
      </c>
      <c r="AB230" s="40" t="b">
        <f t="shared" si="46"/>
        <v>0</v>
      </c>
      <c r="AC230" s="91"/>
      <c r="AD230" s="91"/>
    </row>
    <row r="231" spans="1:30" s="5" customFormat="1" x14ac:dyDescent="0.3">
      <c r="A231" s="5">
        <f t="shared" si="48"/>
        <v>230</v>
      </c>
      <c r="B231" s="378" t="s">
        <v>894</v>
      </c>
      <c r="C231" s="281" t="s">
        <v>1287</v>
      </c>
      <c r="D231" s="307" t="s">
        <v>884</v>
      </c>
      <c r="E231" s="280" t="s">
        <v>893</v>
      </c>
      <c r="F231" s="3" t="s">
        <v>19</v>
      </c>
      <c r="G231" s="91">
        <v>37</v>
      </c>
      <c r="H231" s="91">
        <v>34</v>
      </c>
      <c r="I231" s="91">
        <v>40</v>
      </c>
      <c r="J231" s="91">
        <v>38</v>
      </c>
      <c r="K231" s="1">
        <f t="shared" si="36"/>
        <v>37.25</v>
      </c>
      <c r="L231" s="1">
        <f t="shared" si="37"/>
        <v>74.5</v>
      </c>
      <c r="M231" s="91">
        <v>27</v>
      </c>
      <c r="N231" s="91">
        <v>46</v>
      </c>
      <c r="O231" s="5">
        <v>69</v>
      </c>
      <c r="P231" s="7">
        <v>65</v>
      </c>
      <c r="Q231" s="6">
        <f t="shared" si="38"/>
        <v>51.75</v>
      </c>
      <c r="R231" s="7">
        <v>30</v>
      </c>
      <c r="S231" s="94">
        <v>9</v>
      </c>
      <c r="T231" s="5">
        <v>38</v>
      </c>
      <c r="U231" s="6">
        <f t="shared" si="39"/>
        <v>203.25</v>
      </c>
      <c r="V231" s="11" t="b">
        <f t="shared" si="40"/>
        <v>1</v>
      </c>
      <c r="W231" s="11" t="b">
        <f t="shared" si="41"/>
        <v>0</v>
      </c>
      <c r="X231" s="40" t="b">
        <f t="shared" si="42"/>
        <v>0</v>
      </c>
      <c r="Y231" s="40" t="b">
        <f t="shared" si="43"/>
        <v>0</v>
      </c>
      <c r="Z231" s="40" t="b">
        <f t="shared" si="44"/>
        <v>1</v>
      </c>
      <c r="AA231" s="40" t="b">
        <f t="shared" si="45"/>
        <v>0</v>
      </c>
      <c r="AB231" s="40" t="b">
        <f t="shared" si="46"/>
        <v>0</v>
      </c>
      <c r="AC231" s="91"/>
      <c r="AD231" s="91"/>
    </row>
    <row r="232" spans="1:30" s="5" customFormat="1" x14ac:dyDescent="0.3">
      <c r="A232" s="5">
        <f t="shared" si="48"/>
        <v>231</v>
      </c>
      <c r="B232" s="378" t="s">
        <v>550</v>
      </c>
      <c r="C232" s="281" t="s">
        <v>140</v>
      </c>
      <c r="D232" s="307" t="s">
        <v>516</v>
      </c>
      <c r="E232" s="280" t="s">
        <v>549</v>
      </c>
      <c r="F232" s="3" t="s">
        <v>20</v>
      </c>
      <c r="G232" s="91">
        <v>35</v>
      </c>
      <c r="H232" s="91">
        <v>32</v>
      </c>
      <c r="I232" s="91">
        <v>34</v>
      </c>
      <c r="J232" s="91">
        <v>21</v>
      </c>
      <c r="K232" s="1">
        <f t="shared" si="36"/>
        <v>30.5</v>
      </c>
      <c r="L232" s="1">
        <f t="shared" si="37"/>
        <v>61</v>
      </c>
      <c r="M232" s="91">
        <v>0</v>
      </c>
      <c r="N232" s="91">
        <v>51</v>
      </c>
      <c r="O232" s="5">
        <v>75</v>
      </c>
      <c r="P232" s="7">
        <v>78</v>
      </c>
      <c r="Q232" s="6">
        <f t="shared" si="38"/>
        <v>51</v>
      </c>
      <c r="R232" s="7">
        <v>40</v>
      </c>
      <c r="S232" s="94">
        <v>14</v>
      </c>
      <c r="T232" s="5">
        <v>37</v>
      </c>
      <c r="U232" s="6">
        <f t="shared" si="39"/>
        <v>203</v>
      </c>
      <c r="V232" s="11" t="b">
        <f t="shared" si="40"/>
        <v>1</v>
      </c>
      <c r="W232" s="11" t="b">
        <f t="shared" si="41"/>
        <v>0</v>
      </c>
      <c r="X232" s="40" t="b">
        <f t="shared" si="42"/>
        <v>1</v>
      </c>
      <c r="Y232" s="40" t="b">
        <f t="shared" si="43"/>
        <v>0</v>
      </c>
      <c r="Z232" s="40" t="b">
        <f t="shared" si="44"/>
        <v>1</v>
      </c>
      <c r="AA232" s="40" t="b">
        <f t="shared" si="45"/>
        <v>0</v>
      </c>
      <c r="AB232" s="40" t="b">
        <f t="shared" si="46"/>
        <v>0</v>
      </c>
      <c r="AC232" s="91"/>
      <c r="AD232" s="91"/>
    </row>
    <row r="233" spans="1:30" s="5" customFormat="1" x14ac:dyDescent="0.3">
      <c r="A233" s="5">
        <f t="shared" si="48"/>
        <v>232</v>
      </c>
      <c r="B233" s="378" t="s">
        <v>977</v>
      </c>
      <c r="C233" s="281" t="s">
        <v>1305</v>
      </c>
      <c r="D233" s="307" t="s">
        <v>950</v>
      </c>
      <c r="E233" s="280" t="s">
        <v>976</v>
      </c>
      <c r="F233" s="3" t="s">
        <v>24</v>
      </c>
      <c r="G233" s="91">
        <v>34</v>
      </c>
      <c r="H233" s="91">
        <v>21</v>
      </c>
      <c r="I233" s="91">
        <v>36</v>
      </c>
      <c r="J233" s="91">
        <v>36</v>
      </c>
      <c r="K233" s="1">
        <f t="shared" si="36"/>
        <v>31.75</v>
      </c>
      <c r="L233" s="1">
        <f t="shared" si="37"/>
        <v>63.5</v>
      </c>
      <c r="M233" s="91">
        <v>44</v>
      </c>
      <c r="N233" s="91">
        <v>71</v>
      </c>
      <c r="O233" s="5">
        <v>67</v>
      </c>
      <c r="P233" s="7">
        <v>80</v>
      </c>
      <c r="Q233" s="6">
        <f t="shared" si="38"/>
        <v>65.5</v>
      </c>
      <c r="R233" s="7">
        <v>30</v>
      </c>
      <c r="S233" s="94">
        <v>16</v>
      </c>
      <c r="T233" s="5">
        <v>28</v>
      </c>
      <c r="U233" s="6">
        <f t="shared" si="39"/>
        <v>203</v>
      </c>
      <c r="V233" s="11" t="b">
        <f t="shared" si="40"/>
        <v>1</v>
      </c>
      <c r="W233" s="11" t="b">
        <f t="shared" si="41"/>
        <v>1</v>
      </c>
      <c r="X233" s="40" t="b">
        <f t="shared" si="42"/>
        <v>0</v>
      </c>
      <c r="Y233" s="40" t="b">
        <f t="shared" si="43"/>
        <v>0</v>
      </c>
      <c r="Z233" s="40" t="b">
        <f t="shared" si="44"/>
        <v>0</v>
      </c>
      <c r="AA233" s="40" t="b">
        <f t="shared" si="45"/>
        <v>0</v>
      </c>
      <c r="AB233" s="40" t="b">
        <f t="shared" si="46"/>
        <v>0</v>
      </c>
      <c r="AC233" s="91"/>
      <c r="AD233" s="91"/>
    </row>
    <row r="234" spans="1:30" s="5" customFormat="1" x14ac:dyDescent="0.3">
      <c r="A234" s="5">
        <f t="shared" si="48"/>
        <v>233</v>
      </c>
      <c r="B234" s="378" t="s">
        <v>532</v>
      </c>
      <c r="C234" s="281" t="s">
        <v>95</v>
      </c>
      <c r="D234" s="307" t="s">
        <v>516</v>
      </c>
      <c r="E234" s="280" t="s">
        <v>531</v>
      </c>
      <c r="F234" s="3" t="s">
        <v>23</v>
      </c>
      <c r="G234" s="91">
        <v>34</v>
      </c>
      <c r="H234" s="91">
        <v>38</v>
      </c>
      <c r="I234" s="91">
        <v>33</v>
      </c>
      <c r="J234" s="91">
        <v>29</v>
      </c>
      <c r="K234" s="1">
        <f t="shared" si="36"/>
        <v>33.5</v>
      </c>
      <c r="L234" s="1">
        <f t="shared" si="37"/>
        <v>67</v>
      </c>
      <c r="M234" s="91">
        <v>0</v>
      </c>
      <c r="N234" s="91">
        <v>57</v>
      </c>
      <c r="O234" s="5">
        <v>71</v>
      </c>
      <c r="P234" s="7">
        <v>79</v>
      </c>
      <c r="Q234" s="6">
        <f t="shared" si="38"/>
        <v>51.75</v>
      </c>
      <c r="R234" s="7">
        <v>10</v>
      </c>
      <c r="S234" s="94">
        <v>35</v>
      </c>
      <c r="T234" s="7">
        <v>37</v>
      </c>
      <c r="U234" s="6">
        <f t="shared" si="39"/>
        <v>200.75</v>
      </c>
      <c r="V234" s="11" t="b">
        <f t="shared" si="40"/>
        <v>1</v>
      </c>
      <c r="W234" s="11" t="b">
        <f t="shared" si="41"/>
        <v>0</v>
      </c>
      <c r="X234" s="40" t="b">
        <f t="shared" si="42"/>
        <v>0</v>
      </c>
      <c r="Y234" s="40" t="b">
        <f t="shared" si="43"/>
        <v>1</v>
      </c>
      <c r="Z234" s="40" t="b">
        <f t="shared" si="44"/>
        <v>1</v>
      </c>
      <c r="AA234" s="40" t="b">
        <f t="shared" si="45"/>
        <v>0</v>
      </c>
      <c r="AB234" s="40" t="b">
        <f t="shared" si="46"/>
        <v>0</v>
      </c>
      <c r="AC234" s="91"/>
      <c r="AD234" s="91"/>
    </row>
    <row r="235" spans="1:30" s="5" customFormat="1" x14ac:dyDescent="0.3">
      <c r="A235" s="5">
        <f t="shared" si="48"/>
        <v>234</v>
      </c>
      <c r="B235" s="378" t="s">
        <v>90</v>
      </c>
      <c r="C235" s="281" t="s">
        <v>1269</v>
      </c>
      <c r="D235" s="307" t="s">
        <v>666</v>
      </c>
      <c r="E235" s="280" t="s">
        <v>669</v>
      </c>
      <c r="F235" s="3" t="s">
        <v>20</v>
      </c>
      <c r="G235" s="91">
        <v>34</v>
      </c>
      <c r="H235" s="91">
        <v>39</v>
      </c>
      <c r="I235" s="91">
        <v>30</v>
      </c>
      <c r="J235" s="91">
        <v>34</v>
      </c>
      <c r="K235" s="1">
        <f t="shared" si="36"/>
        <v>34.25</v>
      </c>
      <c r="L235" s="1">
        <f t="shared" si="37"/>
        <v>68.5</v>
      </c>
      <c r="M235" s="91">
        <v>0</v>
      </c>
      <c r="N235" s="91">
        <v>52</v>
      </c>
      <c r="O235" s="5">
        <v>75</v>
      </c>
      <c r="P235" s="7">
        <v>74</v>
      </c>
      <c r="Q235" s="6">
        <f t="shared" si="38"/>
        <v>50.25</v>
      </c>
      <c r="R235" s="7">
        <v>30</v>
      </c>
      <c r="S235" s="94">
        <v>21</v>
      </c>
      <c r="T235" s="5">
        <v>30</v>
      </c>
      <c r="U235" s="6">
        <f t="shared" si="39"/>
        <v>199.75</v>
      </c>
      <c r="V235" s="11" t="b">
        <f t="shared" si="40"/>
        <v>1</v>
      </c>
      <c r="W235" s="11" t="b">
        <f t="shared" si="41"/>
        <v>0</v>
      </c>
      <c r="X235" s="40" t="b">
        <f t="shared" si="42"/>
        <v>0</v>
      </c>
      <c r="Y235" s="40" t="b">
        <f t="shared" si="43"/>
        <v>0</v>
      </c>
      <c r="Z235" s="40" t="b">
        <f t="shared" si="44"/>
        <v>0</v>
      </c>
      <c r="AA235" s="40" t="b">
        <f t="shared" si="45"/>
        <v>0</v>
      </c>
      <c r="AB235" s="40" t="b">
        <f t="shared" si="46"/>
        <v>0</v>
      </c>
      <c r="AC235" s="91"/>
      <c r="AD235" s="91"/>
    </row>
    <row r="236" spans="1:30" s="5" customFormat="1" x14ac:dyDescent="0.3">
      <c r="A236" s="5">
        <f t="shared" si="48"/>
        <v>235</v>
      </c>
      <c r="B236" s="378" t="s">
        <v>624</v>
      </c>
      <c r="C236" s="281" t="s">
        <v>1220</v>
      </c>
      <c r="D236" s="307" t="s">
        <v>625</v>
      </c>
      <c r="E236" s="280" t="s">
        <v>623</v>
      </c>
      <c r="F236" s="3" t="s">
        <v>24</v>
      </c>
      <c r="G236" s="91">
        <v>35</v>
      </c>
      <c r="H236" s="91">
        <v>31</v>
      </c>
      <c r="I236" s="91">
        <v>35</v>
      </c>
      <c r="J236" s="91">
        <v>38</v>
      </c>
      <c r="K236" s="1">
        <f t="shared" si="36"/>
        <v>34.75</v>
      </c>
      <c r="L236" s="1">
        <f t="shared" si="37"/>
        <v>69.5</v>
      </c>
      <c r="M236" s="91">
        <v>43</v>
      </c>
      <c r="N236" s="91">
        <v>41</v>
      </c>
      <c r="O236" s="5">
        <v>53</v>
      </c>
      <c r="P236" s="7">
        <v>74</v>
      </c>
      <c r="Q236" s="6">
        <f t="shared" si="38"/>
        <v>52.75</v>
      </c>
      <c r="R236" s="7">
        <v>20</v>
      </c>
      <c r="S236" s="94">
        <v>19</v>
      </c>
      <c r="T236" s="5">
        <v>38</v>
      </c>
      <c r="U236" s="6">
        <f t="shared" si="39"/>
        <v>199.25</v>
      </c>
      <c r="V236" s="11" t="b">
        <f t="shared" si="40"/>
        <v>1</v>
      </c>
      <c r="W236" s="11" t="b">
        <f t="shared" si="41"/>
        <v>0</v>
      </c>
      <c r="X236" s="40" t="b">
        <f t="shared" si="42"/>
        <v>0</v>
      </c>
      <c r="Y236" s="40" t="b">
        <f t="shared" si="43"/>
        <v>0</v>
      </c>
      <c r="Z236" s="40" t="b">
        <f t="shared" si="44"/>
        <v>1</v>
      </c>
      <c r="AA236" s="40" t="b">
        <f t="shared" si="45"/>
        <v>0</v>
      </c>
      <c r="AB236" s="40" t="b">
        <f t="shared" si="46"/>
        <v>0</v>
      </c>
      <c r="AC236" s="91"/>
      <c r="AD236" s="91"/>
    </row>
    <row r="237" spans="1:30" s="5" customFormat="1" x14ac:dyDescent="0.3">
      <c r="A237" s="5">
        <f t="shared" si="48"/>
        <v>236</v>
      </c>
      <c r="B237" s="378" t="s">
        <v>1276</v>
      </c>
      <c r="C237" s="281" t="s">
        <v>1277</v>
      </c>
      <c r="D237" s="307" t="s">
        <v>75</v>
      </c>
      <c r="E237" s="280" t="s">
        <v>800</v>
      </c>
      <c r="F237" s="3" t="s">
        <v>22</v>
      </c>
      <c r="G237" s="91">
        <v>38</v>
      </c>
      <c r="H237" s="91">
        <v>25</v>
      </c>
      <c r="I237" s="91">
        <v>23</v>
      </c>
      <c r="J237" s="91">
        <v>35</v>
      </c>
      <c r="K237" s="1">
        <f t="shared" si="36"/>
        <v>30.25</v>
      </c>
      <c r="L237" s="1">
        <f t="shared" si="37"/>
        <v>60.5</v>
      </c>
      <c r="M237" s="91">
        <v>76</v>
      </c>
      <c r="N237" s="91">
        <v>78</v>
      </c>
      <c r="O237" s="5">
        <v>77</v>
      </c>
      <c r="P237" s="7">
        <v>80</v>
      </c>
      <c r="Q237" s="6">
        <f t="shared" si="38"/>
        <v>77.75</v>
      </c>
      <c r="R237" s="7">
        <v>0</v>
      </c>
      <c r="S237" s="94">
        <v>29</v>
      </c>
      <c r="T237" s="7">
        <v>31</v>
      </c>
      <c r="U237" s="6">
        <f t="shared" si="39"/>
        <v>198.25</v>
      </c>
      <c r="V237" s="11" t="b">
        <f t="shared" si="40"/>
        <v>1</v>
      </c>
      <c r="W237" s="11" t="b">
        <f t="shared" si="41"/>
        <v>1</v>
      </c>
      <c r="X237" s="40" t="b">
        <f t="shared" si="42"/>
        <v>0</v>
      </c>
      <c r="Y237" s="40" t="b">
        <f t="shared" si="43"/>
        <v>0</v>
      </c>
      <c r="Z237" s="40" t="b">
        <f t="shared" si="44"/>
        <v>0</v>
      </c>
      <c r="AA237" s="40" t="b">
        <f t="shared" si="45"/>
        <v>0</v>
      </c>
      <c r="AB237" s="40" t="b">
        <f t="shared" si="46"/>
        <v>0</v>
      </c>
      <c r="AC237" s="91"/>
      <c r="AD237" s="91"/>
    </row>
    <row r="238" spans="1:30" s="5" customFormat="1" x14ac:dyDescent="0.3">
      <c r="A238" s="5">
        <f t="shared" si="48"/>
        <v>237</v>
      </c>
      <c r="B238" s="378" t="s">
        <v>577</v>
      </c>
      <c r="C238" s="281" t="s">
        <v>116</v>
      </c>
      <c r="D238" s="307" t="s">
        <v>573</v>
      </c>
      <c r="E238" s="280" t="s">
        <v>576</v>
      </c>
      <c r="F238" s="3" t="s">
        <v>20</v>
      </c>
      <c r="G238" s="91">
        <v>30</v>
      </c>
      <c r="H238" s="91">
        <v>38</v>
      </c>
      <c r="I238" s="91">
        <v>35</v>
      </c>
      <c r="J238" s="91">
        <v>30</v>
      </c>
      <c r="K238" s="1">
        <f t="shared" si="36"/>
        <v>33.25</v>
      </c>
      <c r="L238" s="1">
        <f t="shared" si="37"/>
        <v>66.5</v>
      </c>
      <c r="M238" s="91">
        <v>30</v>
      </c>
      <c r="N238" s="91">
        <v>73</v>
      </c>
      <c r="O238" s="5">
        <v>70</v>
      </c>
      <c r="P238" s="7">
        <v>76</v>
      </c>
      <c r="Q238" s="6">
        <f t="shared" si="38"/>
        <v>62.25</v>
      </c>
      <c r="R238" s="7">
        <v>20</v>
      </c>
      <c r="S238" s="94">
        <v>14</v>
      </c>
      <c r="T238" s="5">
        <v>35</v>
      </c>
      <c r="U238" s="6">
        <f t="shared" si="39"/>
        <v>197.75</v>
      </c>
      <c r="V238" s="11" t="b">
        <f t="shared" si="40"/>
        <v>1</v>
      </c>
      <c r="W238" s="11" t="b">
        <f t="shared" si="41"/>
        <v>1</v>
      </c>
      <c r="X238" s="40" t="b">
        <f t="shared" si="42"/>
        <v>0</v>
      </c>
      <c r="Y238" s="40" t="b">
        <f t="shared" si="43"/>
        <v>0</v>
      </c>
      <c r="Z238" s="40" t="b">
        <f t="shared" si="44"/>
        <v>1</v>
      </c>
      <c r="AA238" s="40" t="b">
        <f t="shared" si="45"/>
        <v>0</v>
      </c>
      <c r="AB238" s="40" t="b">
        <f t="shared" si="46"/>
        <v>0</v>
      </c>
      <c r="AC238" s="91"/>
      <c r="AD238" s="91"/>
    </row>
    <row r="239" spans="1:30" s="5" customFormat="1" x14ac:dyDescent="0.3">
      <c r="A239" s="5">
        <f t="shared" ref="A239:A247" si="49">A238+1</f>
        <v>238</v>
      </c>
      <c r="B239" s="378" t="s">
        <v>782</v>
      </c>
      <c r="C239" s="281" t="s">
        <v>1267</v>
      </c>
      <c r="D239" s="307" t="s">
        <v>75</v>
      </c>
      <c r="E239" s="280" t="s">
        <v>781</v>
      </c>
      <c r="F239" s="3" t="s">
        <v>21</v>
      </c>
      <c r="G239" s="91">
        <v>36</v>
      </c>
      <c r="H239" s="91">
        <v>37</v>
      </c>
      <c r="I239" s="91">
        <v>29</v>
      </c>
      <c r="J239" s="91">
        <v>38</v>
      </c>
      <c r="K239" s="1">
        <f t="shared" si="36"/>
        <v>35</v>
      </c>
      <c r="L239" s="1">
        <f t="shared" si="37"/>
        <v>70</v>
      </c>
      <c r="M239" s="91">
        <v>76</v>
      </c>
      <c r="N239" s="91">
        <v>46</v>
      </c>
      <c r="O239" s="5">
        <v>65</v>
      </c>
      <c r="P239" s="7">
        <v>60</v>
      </c>
      <c r="Q239" s="6">
        <f t="shared" si="38"/>
        <v>61.75</v>
      </c>
      <c r="R239" s="7">
        <v>20</v>
      </c>
      <c r="S239" s="94">
        <v>21</v>
      </c>
      <c r="T239" s="5">
        <v>25</v>
      </c>
      <c r="U239" s="6">
        <f t="shared" si="39"/>
        <v>197.75</v>
      </c>
      <c r="V239" s="11" t="b">
        <f t="shared" si="40"/>
        <v>1</v>
      </c>
      <c r="W239" s="11" t="b">
        <f t="shared" si="41"/>
        <v>1</v>
      </c>
      <c r="X239" s="40" t="b">
        <f t="shared" si="42"/>
        <v>0</v>
      </c>
      <c r="Y239" s="40" t="b">
        <f t="shared" si="43"/>
        <v>0</v>
      </c>
      <c r="Z239" s="40" t="b">
        <f t="shared" si="44"/>
        <v>0</v>
      </c>
      <c r="AA239" s="40" t="b">
        <f t="shared" si="45"/>
        <v>0</v>
      </c>
      <c r="AB239" s="40" t="b">
        <f t="shared" si="46"/>
        <v>0</v>
      </c>
      <c r="AC239" s="91"/>
      <c r="AD239" s="91"/>
    </row>
    <row r="240" spans="1:30" s="5" customFormat="1" x14ac:dyDescent="0.3">
      <c r="A240" s="5">
        <f t="shared" si="49"/>
        <v>239</v>
      </c>
      <c r="B240" s="378" t="s">
        <v>631</v>
      </c>
      <c r="C240" s="281" t="s">
        <v>102</v>
      </c>
      <c r="D240" s="307" t="s">
        <v>625</v>
      </c>
      <c r="E240" s="280" t="s">
        <v>630</v>
      </c>
      <c r="F240" s="3" t="s">
        <v>17</v>
      </c>
      <c r="G240" s="91">
        <v>32</v>
      </c>
      <c r="H240" s="91">
        <v>37</v>
      </c>
      <c r="I240" s="91">
        <v>38</v>
      </c>
      <c r="J240" s="91">
        <v>36</v>
      </c>
      <c r="K240" s="1">
        <f t="shared" si="36"/>
        <v>35.75</v>
      </c>
      <c r="L240" s="1">
        <f t="shared" si="37"/>
        <v>71.5</v>
      </c>
      <c r="M240" s="91">
        <v>41</v>
      </c>
      <c r="N240" s="91">
        <v>37</v>
      </c>
      <c r="O240" s="5">
        <v>68</v>
      </c>
      <c r="P240" s="7">
        <v>76</v>
      </c>
      <c r="Q240" s="6">
        <f t="shared" si="38"/>
        <v>55.5</v>
      </c>
      <c r="R240" s="7">
        <v>30</v>
      </c>
      <c r="S240" s="94">
        <v>9</v>
      </c>
      <c r="T240" s="7">
        <v>31</v>
      </c>
      <c r="U240" s="6">
        <f t="shared" si="39"/>
        <v>197</v>
      </c>
      <c r="V240" s="11" t="b">
        <f t="shared" si="40"/>
        <v>1</v>
      </c>
      <c r="W240" s="11" t="b">
        <f t="shared" si="41"/>
        <v>0</v>
      </c>
      <c r="X240" s="40" t="b">
        <f t="shared" si="42"/>
        <v>0</v>
      </c>
      <c r="Y240" s="40" t="b">
        <f t="shared" si="43"/>
        <v>0</v>
      </c>
      <c r="Z240" s="40" t="b">
        <f t="shared" si="44"/>
        <v>0</v>
      </c>
      <c r="AA240" s="40" t="b">
        <f t="shared" si="45"/>
        <v>0</v>
      </c>
      <c r="AB240" s="40" t="b">
        <f t="shared" si="46"/>
        <v>0</v>
      </c>
      <c r="AC240" s="91"/>
      <c r="AD240" s="91"/>
    </row>
    <row r="241" spans="1:30" s="5" customFormat="1" x14ac:dyDescent="0.3">
      <c r="A241" s="5">
        <f t="shared" si="49"/>
        <v>240</v>
      </c>
      <c r="B241" s="378" t="s">
        <v>607</v>
      </c>
      <c r="C241" s="281" t="s">
        <v>172</v>
      </c>
      <c r="D241" s="307" t="s">
        <v>595</v>
      </c>
      <c r="E241" s="280" t="s">
        <v>268</v>
      </c>
      <c r="F241" s="3" t="s">
        <v>22</v>
      </c>
      <c r="G241" s="91">
        <v>35</v>
      </c>
      <c r="H241" s="91">
        <v>29</v>
      </c>
      <c r="I241" s="91">
        <v>30</v>
      </c>
      <c r="J241" s="91">
        <v>35</v>
      </c>
      <c r="K241" s="1">
        <f t="shared" si="36"/>
        <v>32.25</v>
      </c>
      <c r="L241" s="1">
        <f t="shared" si="37"/>
        <v>64.5</v>
      </c>
      <c r="M241" s="91">
        <v>68</v>
      </c>
      <c r="N241" s="91">
        <v>45</v>
      </c>
      <c r="O241" s="5">
        <v>70</v>
      </c>
      <c r="P241" s="7">
        <v>78</v>
      </c>
      <c r="Q241" s="6">
        <f t="shared" si="38"/>
        <v>65.25</v>
      </c>
      <c r="R241" s="7">
        <v>0</v>
      </c>
      <c r="S241" s="94">
        <v>33</v>
      </c>
      <c r="T241" s="7">
        <v>33</v>
      </c>
      <c r="U241" s="6">
        <f t="shared" si="39"/>
        <v>195.75</v>
      </c>
      <c r="V241" s="11" t="b">
        <f t="shared" si="40"/>
        <v>1</v>
      </c>
      <c r="W241" s="11" t="b">
        <f t="shared" si="41"/>
        <v>1</v>
      </c>
      <c r="X241" s="40" t="b">
        <f t="shared" si="42"/>
        <v>0</v>
      </c>
      <c r="Y241" s="40" t="b">
        <f t="shared" si="43"/>
        <v>1</v>
      </c>
      <c r="Z241" s="40" t="b">
        <f t="shared" si="44"/>
        <v>0</v>
      </c>
      <c r="AA241" s="40" t="b">
        <f t="shared" si="45"/>
        <v>0</v>
      </c>
      <c r="AB241" s="40" t="b">
        <f t="shared" si="46"/>
        <v>0</v>
      </c>
      <c r="AC241" s="91"/>
      <c r="AD241" s="91"/>
    </row>
    <row r="242" spans="1:30" s="5" customFormat="1" x14ac:dyDescent="0.3">
      <c r="A242" s="269">
        <f t="shared" si="49"/>
        <v>241</v>
      </c>
      <c r="B242" s="439" t="s">
        <v>522</v>
      </c>
      <c r="C242" s="308" t="s">
        <v>1197</v>
      </c>
      <c r="D242" s="309" t="s">
        <v>516</v>
      </c>
      <c r="E242" s="310" t="s">
        <v>521</v>
      </c>
      <c r="F242" s="272" t="s">
        <v>24</v>
      </c>
      <c r="G242" s="273">
        <v>38</v>
      </c>
      <c r="H242" s="273"/>
      <c r="I242" s="273"/>
      <c r="J242" s="273"/>
      <c r="K242" s="274">
        <f t="shared" si="36"/>
        <v>38</v>
      </c>
      <c r="L242" s="274">
        <f t="shared" si="37"/>
        <v>76</v>
      </c>
      <c r="M242" s="273">
        <v>64</v>
      </c>
      <c r="N242" s="273"/>
      <c r="O242" s="269"/>
      <c r="P242" s="275"/>
      <c r="Q242" s="276">
        <f t="shared" si="38"/>
        <v>64</v>
      </c>
      <c r="R242" s="276">
        <v>33.18</v>
      </c>
      <c r="S242" s="277"/>
      <c r="T242" s="269"/>
      <c r="U242" s="276">
        <f t="shared" si="39"/>
        <v>173.18</v>
      </c>
      <c r="V242" s="278" t="b">
        <f t="shared" si="40"/>
        <v>1</v>
      </c>
      <c r="W242" s="278" t="b">
        <f t="shared" si="41"/>
        <v>1</v>
      </c>
      <c r="X242" s="279" t="b">
        <f t="shared" si="42"/>
        <v>0</v>
      </c>
      <c r="Y242" s="279" t="b">
        <f t="shared" si="43"/>
        <v>1</v>
      </c>
      <c r="Z242" s="279" t="b">
        <f t="shared" si="44"/>
        <v>1</v>
      </c>
      <c r="AA242" s="279" t="b">
        <f t="shared" si="45"/>
        <v>0</v>
      </c>
      <c r="AB242" s="279" t="b">
        <f t="shared" si="46"/>
        <v>0</v>
      </c>
      <c r="AC242" s="91"/>
      <c r="AD242" s="91"/>
    </row>
    <row r="243" spans="1:30" s="5" customFormat="1" x14ac:dyDescent="0.3">
      <c r="A243" s="269">
        <f t="shared" si="49"/>
        <v>242</v>
      </c>
      <c r="B243" s="439" t="s">
        <v>125</v>
      </c>
      <c r="C243" s="308" t="s">
        <v>1169</v>
      </c>
      <c r="D243" s="309" t="s">
        <v>459</v>
      </c>
      <c r="E243" s="310" t="s">
        <v>457</v>
      </c>
      <c r="F243" s="272" t="s">
        <v>18</v>
      </c>
      <c r="G243" s="273">
        <v>38</v>
      </c>
      <c r="H243" s="273">
        <v>23</v>
      </c>
      <c r="I243" s="273">
        <v>40</v>
      </c>
      <c r="J243" s="273"/>
      <c r="K243" s="274">
        <f t="shared" si="36"/>
        <v>33.67</v>
      </c>
      <c r="L243" s="274">
        <f t="shared" si="37"/>
        <v>67.34</v>
      </c>
      <c r="M243" s="273">
        <v>71</v>
      </c>
      <c r="N243" s="273">
        <v>71</v>
      </c>
      <c r="O243" s="269"/>
      <c r="P243" s="275"/>
      <c r="Q243" s="276">
        <f t="shared" si="38"/>
        <v>71</v>
      </c>
      <c r="R243" s="275">
        <v>30</v>
      </c>
      <c r="S243" s="277"/>
      <c r="T243" s="269"/>
      <c r="U243" s="276">
        <f t="shared" si="39"/>
        <v>168.34</v>
      </c>
      <c r="V243" s="278" t="b">
        <f t="shared" si="40"/>
        <v>1</v>
      </c>
      <c r="W243" s="278" t="b">
        <f t="shared" si="41"/>
        <v>1</v>
      </c>
      <c r="X243" s="279" t="b">
        <f t="shared" si="42"/>
        <v>0</v>
      </c>
      <c r="Y243" s="279" t="b">
        <f t="shared" si="43"/>
        <v>1</v>
      </c>
      <c r="Z243" s="279" t="b">
        <f t="shared" si="44"/>
        <v>1</v>
      </c>
      <c r="AA243" s="279" t="b">
        <f t="shared" si="45"/>
        <v>0</v>
      </c>
      <c r="AB243" s="279" t="b">
        <f t="shared" si="46"/>
        <v>0</v>
      </c>
      <c r="AC243" s="273"/>
      <c r="AD243" s="46" t="s">
        <v>1373</v>
      </c>
    </row>
    <row r="244" spans="1:30" s="5" customFormat="1" x14ac:dyDescent="0.3">
      <c r="A244" s="269">
        <f t="shared" si="49"/>
        <v>243</v>
      </c>
      <c r="B244" s="439" t="s">
        <v>1206</v>
      </c>
      <c r="C244" s="308" t="s">
        <v>765</v>
      </c>
      <c r="D244" s="309" t="s">
        <v>595</v>
      </c>
      <c r="E244" s="310" t="s">
        <v>608</v>
      </c>
      <c r="F244" s="272" t="s">
        <v>23</v>
      </c>
      <c r="G244" s="273">
        <v>36.880000000000003</v>
      </c>
      <c r="H244" s="273"/>
      <c r="I244" s="273"/>
      <c r="J244" s="273"/>
      <c r="K244" s="274">
        <f t="shared" si="36"/>
        <v>36.880000000000003</v>
      </c>
      <c r="L244" s="274">
        <f t="shared" si="37"/>
        <v>73.760000000000005</v>
      </c>
      <c r="M244" s="273">
        <v>44.58</v>
      </c>
      <c r="N244" s="273"/>
      <c r="O244" s="269"/>
      <c r="P244" s="275"/>
      <c r="Q244" s="276">
        <f t="shared" si="38"/>
        <v>44.58</v>
      </c>
      <c r="R244" s="275">
        <v>40</v>
      </c>
      <c r="S244" s="277"/>
      <c r="T244" s="275"/>
      <c r="U244" s="276">
        <f t="shared" si="39"/>
        <v>158.34</v>
      </c>
      <c r="V244" s="278" t="b">
        <f t="shared" si="40"/>
        <v>1</v>
      </c>
      <c r="W244" s="278" t="b">
        <f t="shared" si="41"/>
        <v>0</v>
      </c>
      <c r="X244" s="279" t="b">
        <f t="shared" si="42"/>
        <v>1</v>
      </c>
      <c r="Y244" s="279" t="b">
        <f t="shared" si="43"/>
        <v>1</v>
      </c>
      <c r="Z244" s="279" t="b">
        <f t="shared" si="44"/>
        <v>1</v>
      </c>
      <c r="AA244" s="279" t="b">
        <f t="shared" si="45"/>
        <v>0</v>
      </c>
      <c r="AB244" s="279" t="b">
        <f t="shared" si="46"/>
        <v>0</v>
      </c>
      <c r="AC244" s="91"/>
      <c r="AD244" s="91"/>
    </row>
    <row r="245" spans="1:30" s="5" customFormat="1" x14ac:dyDescent="0.3">
      <c r="A245" s="269">
        <f t="shared" si="49"/>
        <v>244</v>
      </c>
      <c r="B245" s="439" t="s">
        <v>515</v>
      </c>
      <c r="C245" s="308" t="s">
        <v>1194</v>
      </c>
      <c r="D245" s="309" t="s">
        <v>516</v>
      </c>
      <c r="E245" s="310" t="s">
        <v>514</v>
      </c>
      <c r="F245" s="272" t="s">
        <v>18</v>
      </c>
      <c r="G245" s="273">
        <v>37</v>
      </c>
      <c r="H245" s="273"/>
      <c r="I245" s="273"/>
      <c r="J245" s="273"/>
      <c r="K245" s="274">
        <f t="shared" si="36"/>
        <v>37</v>
      </c>
      <c r="L245" s="274">
        <f t="shared" si="37"/>
        <v>74</v>
      </c>
      <c r="M245" s="273">
        <v>59</v>
      </c>
      <c r="N245" s="273"/>
      <c r="O245" s="269"/>
      <c r="P245" s="275"/>
      <c r="Q245" s="276">
        <f t="shared" si="38"/>
        <v>59</v>
      </c>
      <c r="R245" s="275">
        <v>20</v>
      </c>
      <c r="S245" s="277"/>
      <c r="T245" s="269"/>
      <c r="U245" s="276">
        <f t="shared" si="39"/>
        <v>153</v>
      </c>
      <c r="V245" s="278" t="b">
        <f t="shared" si="40"/>
        <v>1</v>
      </c>
      <c r="W245" s="278" t="b">
        <f t="shared" si="41"/>
        <v>1</v>
      </c>
      <c r="X245" s="279" t="b">
        <f t="shared" si="42"/>
        <v>0</v>
      </c>
      <c r="Y245" s="279" t="b">
        <f t="shared" si="43"/>
        <v>1</v>
      </c>
      <c r="Z245" s="279" t="b">
        <f t="shared" si="44"/>
        <v>1</v>
      </c>
      <c r="AA245" s="279" t="b">
        <f t="shared" si="45"/>
        <v>0</v>
      </c>
      <c r="AB245" s="279" t="b">
        <f t="shared" si="46"/>
        <v>0</v>
      </c>
      <c r="AC245" s="91"/>
      <c r="AD245" s="91"/>
    </row>
    <row r="246" spans="1:30" x14ac:dyDescent="0.3">
      <c r="A246" s="269">
        <f t="shared" si="49"/>
        <v>245</v>
      </c>
      <c r="B246" s="439" t="s">
        <v>727</v>
      </c>
      <c r="C246" s="308" t="s">
        <v>121</v>
      </c>
      <c r="D246" s="309" t="s">
        <v>719</v>
      </c>
      <c r="E246" s="310" t="s">
        <v>726</v>
      </c>
      <c r="F246" s="272" t="s">
        <v>21</v>
      </c>
      <c r="G246" s="273">
        <v>37</v>
      </c>
      <c r="H246" s="273">
        <v>40</v>
      </c>
      <c r="I246" s="273"/>
      <c r="J246" s="273"/>
      <c r="K246" s="274">
        <f t="shared" si="36"/>
        <v>38.5</v>
      </c>
      <c r="L246" s="274">
        <f t="shared" si="37"/>
        <v>77</v>
      </c>
      <c r="M246" s="273">
        <v>55</v>
      </c>
      <c r="N246" s="273"/>
      <c r="O246" s="269"/>
      <c r="P246" s="275"/>
      <c r="Q246" s="276">
        <f t="shared" si="38"/>
        <v>55</v>
      </c>
      <c r="R246" s="275">
        <v>10</v>
      </c>
      <c r="S246" s="277"/>
      <c r="T246" s="269"/>
      <c r="U246" s="276">
        <f t="shared" si="39"/>
        <v>142</v>
      </c>
      <c r="V246" s="278" t="b">
        <f t="shared" si="40"/>
        <v>1</v>
      </c>
      <c r="W246" s="278" t="b">
        <f t="shared" si="41"/>
        <v>0</v>
      </c>
      <c r="X246" s="279" t="b">
        <f t="shared" si="42"/>
        <v>0</v>
      </c>
      <c r="Y246" s="279" t="b">
        <f t="shared" si="43"/>
        <v>1</v>
      </c>
      <c r="Z246" s="279" t="b">
        <f t="shared" si="44"/>
        <v>1</v>
      </c>
      <c r="AA246" s="279" t="b">
        <f t="shared" si="45"/>
        <v>0</v>
      </c>
      <c r="AB246" s="279" t="b">
        <f t="shared" si="46"/>
        <v>0</v>
      </c>
    </row>
    <row r="247" spans="1:30" x14ac:dyDescent="0.3">
      <c r="A247" s="269">
        <f t="shared" si="49"/>
        <v>246</v>
      </c>
      <c r="B247" s="439" t="s">
        <v>900</v>
      </c>
      <c r="C247" s="308" t="s">
        <v>130</v>
      </c>
      <c r="D247" s="309" t="s">
        <v>884</v>
      </c>
      <c r="E247" s="310" t="s">
        <v>899</v>
      </c>
      <c r="F247" s="272" t="s">
        <v>20</v>
      </c>
      <c r="G247" s="273">
        <v>29</v>
      </c>
      <c r="H247" s="273"/>
      <c r="I247" s="273">
        <v>36</v>
      </c>
      <c r="J247" s="273"/>
      <c r="K247" s="274">
        <f t="shared" si="36"/>
        <v>32.5</v>
      </c>
      <c r="L247" s="274">
        <f t="shared" si="37"/>
        <v>65</v>
      </c>
      <c r="M247" s="273">
        <v>29</v>
      </c>
      <c r="N247" s="273"/>
      <c r="O247" s="269"/>
      <c r="P247" s="275"/>
      <c r="Q247" s="276">
        <f t="shared" si="38"/>
        <v>29</v>
      </c>
      <c r="R247" s="275">
        <v>40</v>
      </c>
      <c r="S247" s="277"/>
      <c r="T247" s="269"/>
      <c r="U247" s="276">
        <f t="shared" si="39"/>
        <v>134</v>
      </c>
      <c r="V247" s="278" t="b">
        <f t="shared" si="40"/>
        <v>1</v>
      </c>
      <c r="W247" s="278" t="b">
        <f t="shared" si="41"/>
        <v>0</v>
      </c>
      <c r="X247" s="279" t="b">
        <f t="shared" si="42"/>
        <v>1</v>
      </c>
      <c r="Y247" s="279" t="b">
        <f t="shared" si="43"/>
        <v>1</v>
      </c>
      <c r="Z247" s="279" t="b">
        <f t="shared" si="44"/>
        <v>1</v>
      </c>
      <c r="AA247" s="279" t="b">
        <f t="shared" si="45"/>
        <v>0</v>
      </c>
      <c r="AB247" s="279" t="b">
        <f t="shared" si="46"/>
        <v>0</v>
      </c>
    </row>
    <row r="248" spans="1:30" s="5" customFormat="1" x14ac:dyDescent="0.3">
      <c r="B248" s="440"/>
      <c r="C248" s="47"/>
      <c r="D248" s="245"/>
      <c r="E248" s="37"/>
      <c r="F248" s="37"/>
      <c r="G248" s="27"/>
      <c r="H248" s="27"/>
      <c r="I248" s="27"/>
      <c r="J248" s="27"/>
      <c r="K248" s="70"/>
      <c r="L248" s="70"/>
      <c r="M248" s="27"/>
      <c r="N248" s="27"/>
      <c r="O248" s="27"/>
      <c r="P248" s="27"/>
      <c r="Q248" s="27"/>
      <c r="R248" s="27"/>
      <c r="S248" s="11"/>
      <c r="T248" s="11"/>
      <c r="W248" s="40"/>
      <c r="X248" s="4"/>
      <c r="AC248" s="91"/>
      <c r="AD248" s="91"/>
    </row>
  </sheetData>
  <sheetProtection algorithmName="SHA-512" hashValue="cAjxqsDeyMDZ7/LoaZDi/a0BU+DqjNKhTp2rndOm9TyQekTpr5FsgFKCeRTAHb2GlL42dpqwlUeM2Oy8+sdaYA==" saltValue="br/BJqk/GxZ7on5p6G1LlA==" spinCount="100000" sheet="1" objects="1" scenarios="1"/>
  <sortState ref="A2:AB248">
    <sortCondition descending="1" ref="U2:U248"/>
  </sortState>
  <conditionalFormatting sqref="A158 A155 A30 C33 C96 C93:C94 C107 C171 C168 C149 A90 A87:A88 A143 A84 A81:A82 A28 A11:E11">
    <cfRule type="cellIs" dxfId="11" priority="15" stopIfTrue="1" operator="lessThan">
      <formula>0</formula>
    </cfRule>
  </conditionalFormatting>
  <conditionalFormatting sqref="G271:G300 G239:G240 G235">
    <cfRule type="containsText" dxfId="10" priority="11" operator="containsText" text="VACANT">
      <formula>NOT(ISERROR(SEARCH("VACANT",G235)))</formula>
    </cfRule>
  </conditionalFormatting>
  <pageMargins left="0.34" right="0.34" top="0.75" bottom="0.5" header="0.5" footer="0.5"/>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45"/>
  <sheetViews>
    <sheetView workbookViewId="0">
      <pane ySplit="1" topLeftCell="A2" activePane="bottomLeft" state="frozen"/>
      <selection pane="bottomLeft" activeCell="W9" sqref="W9"/>
    </sheetView>
  </sheetViews>
  <sheetFormatPr defaultColWidth="10" defaultRowHeight="15.6" x14ac:dyDescent="0.3"/>
  <cols>
    <col min="1" max="1" width="6.88671875" style="91" bestFit="1" customWidth="1"/>
    <col min="2" max="2" width="18.33203125" style="4" customWidth="1"/>
    <col min="3" max="3" width="9.88671875" style="46" customWidth="1"/>
    <col min="4" max="4" width="12.88671875" style="245" customWidth="1"/>
    <col min="5" max="5" width="8.44140625" style="91" bestFit="1" customWidth="1"/>
    <col min="6" max="6" width="4.109375" style="91" bestFit="1" customWidth="1"/>
    <col min="7" max="9" width="4.5546875" style="91" customWidth="1"/>
    <col min="10" max="10" width="4.5546875" style="1" customWidth="1"/>
    <col min="11" max="11" width="6.109375" style="91" bestFit="1" customWidth="1"/>
    <col min="12" max="12" width="6.109375" style="2" bestFit="1" customWidth="1"/>
    <col min="13" max="13" width="4.88671875" style="91" customWidth="1"/>
    <col min="14" max="14" width="4.88671875" style="2" customWidth="1"/>
    <col min="15" max="15" width="4.88671875" style="91" customWidth="1"/>
    <col min="16" max="16" width="4.88671875" style="1" customWidth="1"/>
    <col min="17" max="17" width="6.109375" style="4" bestFit="1" customWidth="1"/>
    <col min="18" max="18" width="4.33203125" style="91" customWidth="1"/>
    <col min="19" max="19" width="6.109375" style="4" bestFit="1" customWidth="1"/>
    <col min="20" max="20" width="4.33203125" style="4" customWidth="1"/>
    <col min="21" max="21" width="7.33203125" style="4" bestFit="1" customWidth="1"/>
    <col min="22" max="16384" width="10" style="4"/>
  </cols>
  <sheetData>
    <row r="1" spans="1:22" s="5" customFormat="1" ht="70.2" customHeight="1" thickBot="1" x14ac:dyDescent="0.35">
      <c r="A1" s="369" t="s">
        <v>35</v>
      </c>
      <c r="B1" s="370" t="s">
        <v>212</v>
      </c>
      <c r="C1" s="370" t="s">
        <v>2</v>
      </c>
      <c r="D1" s="371" t="s">
        <v>3</v>
      </c>
      <c r="E1" s="372" t="s">
        <v>36</v>
      </c>
      <c r="F1" s="372" t="s">
        <v>4</v>
      </c>
      <c r="G1" s="373" t="s">
        <v>66</v>
      </c>
      <c r="H1" s="373" t="s">
        <v>67</v>
      </c>
      <c r="I1" s="373" t="s">
        <v>68</v>
      </c>
      <c r="J1" s="373" t="s">
        <v>69</v>
      </c>
      <c r="K1" s="374" t="s">
        <v>70</v>
      </c>
      <c r="L1" s="374" t="s">
        <v>64</v>
      </c>
      <c r="M1" s="373" t="s">
        <v>59</v>
      </c>
      <c r="N1" s="373" t="s">
        <v>60</v>
      </c>
      <c r="O1" s="373" t="s">
        <v>61</v>
      </c>
      <c r="P1" s="373" t="s">
        <v>62</v>
      </c>
      <c r="Q1" s="374" t="s">
        <v>57</v>
      </c>
      <c r="R1" s="375" t="s">
        <v>53</v>
      </c>
      <c r="S1" s="375" t="s">
        <v>1369</v>
      </c>
      <c r="T1" s="373" t="s">
        <v>54</v>
      </c>
      <c r="U1" s="376" t="s">
        <v>13</v>
      </c>
      <c r="V1" s="144"/>
    </row>
    <row r="2" spans="1:22" s="5" customFormat="1" x14ac:dyDescent="0.3">
      <c r="A2" s="175">
        <v>1</v>
      </c>
      <c r="B2" s="357" t="s">
        <v>433</v>
      </c>
      <c r="C2" s="357" t="s">
        <v>122</v>
      </c>
      <c r="D2" s="358" t="s">
        <v>376</v>
      </c>
      <c r="E2" s="359" t="s">
        <v>432</v>
      </c>
      <c r="F2" s="467" t="s">
        <v>14</v>
      </c>
      <c r="G2" s="360">
        <v>33</v>
      </c>
      <c r="H2" s="360">
        <v>36</v>
      </c>
      <c r="I2" s="360">
        <v>33</v>
      </c>
      <c r="J2" s="360">
        <v>40</v>
      </c>
      <c r="K2" s="361">
        <f t="shared" ref="K2:K65" si="0">AVERAGE(G2,H2,I2,J2)</f>
        <v>35.5</v>
      </c>
      <c r="L2" s="361">
        <f t="shared" ref="L2:L65" si="1">K2*2</f>
        <v>71</v>
      </c>
      <c r="M2" s="360">
        <v>77</v>
      </c>
      <c r="N2" s="360">
        <v>78</v>
      </c>
      <c r="O2" s="362">
        <v>80</v>
      </c>
      <c r="P2" s="363">
        <v>80</v>
      </c>
      <c r="Q2" s="364">
        <f t="shared" ref="Q2:Q65" si="2">AVERAGE(M2,N2,O2,P2)</f>
        <v>78.75</v>
      </c>
      <c r="R2" s="363">
        <v>40</v>
      </c>
      <c r="S2" s="365">
        <v>37</v>
      </c>
      <c r="T2" s="362">
        <v>40</v>
      </c>
      <c r="U2" s="366">
        <f t="shared" ref="U2:U65" si="3">SUM(L2 + Q2 +R2 + S2 + T2)</f>
        <v>266.75</v>
      </c>
      <c r="V2" s="60"/>
    </row>
    <row r="3" spans="1:22" s="5" customFormat="1" x14ac:dyDescent="0.3">
      <c r="A3" s="173">
        <f>A2+1</f>
        <v>2</v>
      </c>
      <c r="B3" s="377" t="s">
        <v>479</v>
      </c>
      <c r="C3" s="282" t="s">
        <v>1180</v>
      </c>
      <c r="D3" s="298" t="s">
        <v>469</v>
      </c>
      <c r="E3" s="283" t="s">
        <v>478</v>
      </c>
      <c r="F3" s="130" t="s">
        <v>17</v>
      </c>
      <c r="G3" s="110">
        <v>40</v>
      </c>
      <c r="H3" s="110">
        <v>37</v>
      </c>
      <c r="I3" s="110">
        <v>39</v>
      </c>
      <c r="J3" s="110">
        <v>38</v>
      </c>
      <c r="K3" s="131">
        <f t="shared" si="0"/>
        <v>38.5</v>
      </c>
      <c r="L3" s="131">
        <f t="shared" si="1"/>
        <v>77</v>
      </c>
      <c r="M3" s="110">
        <v>72</v>
      </c>
      <c r="N3" s="110">
        <v>74</v>
      </c>
      <c r="O3" s="128">
        <v>77</v>
      </c>
      <c r="P3" s="127">
        <v>80</v>
      </c>
      <c r="Q3" s="132">
        <f t="shared" si="2"/>
        <v>75.75</v>
      </c>
      <c r="R3" s="127">
        <v>40</v>
      </c>
      <c r="S3" s="200">
        <v>37</v>
      </c>
      <c r="T3" s="127">
        <v>44</v>
      </c>
      <c r="U3" s="367">
        <f t="shared" si="3"/>
        <v>273.75</v>
      </c>
      <c r="V3" s="60"/>
    </row>
    <row r="4" spans="1:22" s="5" customFormat="1" x14ac:dyDescent="0.3">
      <c r="A4" s="173">
        <f>A3+1</f>
        <v>3</v>
      </c>
      <c r="B4" s="282" t="s">
        <v>980</v>
      </c>
      <c r="C4" s="282" t="s">
        <v>149</v>
      </c>
      <c r="D4" s="298" t="s">
        <v>950</v>
      </c>
      <c r="E4" s="283" t="s">
        <v>792</v>
      </c>
      <c r="F4" s="130" t="s">
        <v>17</v>
      </c>
      <c r="G4" s="110">
        <v>32</v>
      </c>
      <c r="H4" s="110">
        <v>36</v>
      </c>
      <c r="I4" s="110">
        <v>37</v>
      </c>
      <c r="J4" s="110">
        <v>31</v>
      </c>
      <c r="K4" s="131">
        <f t="shared" si="0"/>
        <v>34</v>
      </c>
      <c r="L4" s="131">
        <f t="shared" si="1"/>
        <v>68</v>
      </c>
      <c r="M4" s="110">
        <v>76</v>
      </c>
      <c r="N4" s="110">
        <v>72</v>
      </c>
      <c r="O4" s="128">
        <v>76</v>
      </c>
      <c r="P4" s="127">
        <v>78</v>
      </c>
      <c r="Q4" s="132">
        <f t="shared" si="2"/>
        <v>75.5</v>
      </c>
      <c r="R4" s="127">
        <v>40</v>
      </c>
      <c r="S4" s="200">
        <v>42</v>
      </c>
      <c r="T4" s="127">
        <v>45</v>
      </c>
      <c r="U4" s="367">
        <f t="shared" si="3"/>
        <v>270.5</v>
      </c>
      <c r="V4" s="60"/>
    </row>
    <row r="5" spans="1:22" s="5" customFormat="1" x14ac:dyDescent="0.3">
      <c r="A5" s="173">
        <f t="shared" ref="A5:A19" si="4">A4+1</f>
        <v>4</v>
      </c>
      <c r="B5" s="282" t="s">
        <v>638</v>
      </c>
      <c r="C5" s="282" t="s">
        <v>109</v>
      </c>
      <c r="D5" s="298" t="s">
        <v>639</v>
      </c>
      <c r="E5" s="283" t="s">
        <v>637</v>
      </c>
      <c r="F5" s="130" t="s">
        <v>18</v>
      </c>
      <c r="G5" s="110">
        <v>39</v>
      </c>
      <c r="H5" s="110">
        <v>27</v>
      </c>
      <c r="I5" s="110">
        <v>40</v>
      </c>
      <c r="J5" s="110">
        <v>36</v>
      </c>
      <c r="K5" s="131">
        <f t="shared" si="0"/>
        <v>35.5</v>
      </c>
      <c r="L5" s="131">
        <f t="shared" si="1"/>
        <v>71</v>
      </c>
      <c r="M5" s="110">
        <v>75</v>
      </c>
      <c r="N5" s="110">
        <v>78</v>
      </c>
      <c r="O5" s="128">
        <v>73</v>
      </c>
      <c r="P5" s="127">
        <v>80</v>
      </c>
      <c r="Q5" s="132">
        <f t="shared" si="2"/>
        <v>76.5</v>
      </c>
      <c r="R5" s="127">
        <v>40</v>
      </c>
      <c r="S5" s="200">
        <v>36</v>
      </c>
      <c r="T5" s="128">
        <v>45</v>
      </c>
      <c r="U5" s="367">
        <f t="shared" si="3"/>
        <v>268.5</v>
      </c>
      <c r="V5" s="60"/>
    </row>
    <row r="6" spans="1:22" s="5" customFormat="1" x14ac:dyDescent="0.3">
      <c r="A6" s="173">
        <f t="shared" si="4"/>
        <v>5</v>
      </c>
      <c r="B6" s="282" t="s">
        <v>381</v>
      </c>
      <c r="C6" s="282" t="s">
        <v>1148</v>
      </c>
      <c r="D6" s="298" t="s">
        <v>376</v>
      </c>
      <c r="E6" s="283" t="s">
        <v>380</v>
      </c>
      <c r="F6" s="130" t="s">
        <v>19</v>
      </c>
      <c r="G6" s="110">
        <v>35</v>
      </c>
      <c r="H6" s="110">
        <v>40</v>
      </c>
      <c r="I6" s="110">
        <v>38</v>
      </c>
      <c r="J6" s="110">
        <v>38</v>
      </c>
      <c r="K6" s="131">
        <f t="shared" si="0"/>
        <v>37.75</v>
      </c>
      <c r="L6" s="131">
        <f t="shared" si="1"/>
        <v>75.5</v>
      </c>
      <c r="M6" s="110">
        <v>77</v>
      </c>
      <c r="N6" s="110">
        <v>72</v>
      </c>
      <c r="O6" s="128">
        <v>73</v>
      </c>
      <c r="P6" s="127">
        <v>80</v>
      </c>
      <c r="Q6" s="132">
        <f t="shared" si="2"/>
        <v>75.5</v>
      </c>
      <c r="R6" s="127">
        <v>40</v>
      </c>
      <c r="S6" s="200">
        <v>40</v>
      </c>
      <c r="T6" s="128">
        <v>42</v>
      </c>
      <c r="U6" s="367">
        <f t="shared" si="3"/>
        <v>273</v>
      </c>
      <c r="V6" s="60"/>
    </row>
    <row r="7" spans="1:22" s="5" customFormat="1" x14ac:dyDescent="0.3">
      <c r="A7" s="173">
        <f t="shared" si="4"/>
        <v>6</v>
      </c>
      <c r="B7" s="282" t="s">
        <v>1149</v>
      </c>
      <c r="C7" s="282" t="s">
        <v>166</v>
      </c>
      <c r="D7" s="298" t="s">
        <v>376</v>
      </c>
      <c r="E7" s="283" t="s">
        <v>386</v>
      </c>
      <c r="F7" s="130" t="s">
        <v>20</v>
      </c>
      <c r="G7" s="110">
        <v>33</v>
      </c>
      <c r="H7" s="110">
        <v>39</v>
      </c>
      <c r="I7" s="110">
        <v>34</v>
      </c>
      <c r="J7" s="110">
        <v>36</v>
      </c>
      <c r="K7" s="131">
        <f t="shared" si="0"/>
        <v>35.5</v>
      </c>
      <c r="L7" s="131">
        <f t="shared" si="1"/>
        <v>71</v>
      </c>
      <c r="M7" s="110">
        <v>73</v>
      </c>
      <c r="N7" s="110">
        <v>78</v>
      </c>
      <c r="O7" s="128">
        <v>79</v>
      </c>
      <c r="P7" s="127">
        <v>80</v>
      </c>
      <c r="Q7" s="132">
        <f t="shared" si="2"/>
        <v>77.5</v>
      </c>
      <c r="R7" s="127">
        <v>40</v>
      </c>
      <c r="S7" s="200">
        <v>40</v>
      </c>
      <c r="T7" s="128">
        <v>40</v>
      </c>
      <c r="U7" s="367">
        <f t="shared" si="3"/>
        <v>268.5</v>
      </c>
      <c r="V7" s="60"/>
    </row>
    <row r="8" spans="1:22" s="5" customFormat="1" x14ac:dyDescent="0.3">
      <c r="A8" s="173">
        <f t="shared" si="4"/>
        <v>7</v>
      </c>
      <c r="B8" s="282" t="s">
        <v>474</v>
      </c>
      <c r="C8" s="282" t="s">
        <v>1176</v>
      </c>
      <c r="D8" s="298" t="s">
        <v>469</v>
      </c>
      <c r="E8" s="283" t="s">
        <v>473</v>
      </c>
      <c r="F8" s="130" t="s">
        <v>21</v>
      </c>
      <c r="G8" s="110">
        <v>37</v>
      </c>
      <c r="H8" s="110">
        <v>38</v>
      </c>
      <c r="I8" s="110">
        <v>37</v>
      </c>
      <c r="J8" s="110">
        <v>36</v>
      </c>
      <c r="K8" s="131">
        <f t="shared" si="0"/>
        <v>37</v>
      </c>
      <c r="L8" s="131">
        <f t="shared" si="1"/>
        <v>74</v>
      </c>
      <c r="M8" s="110">
        <v>71</v>
      </c>
      <c r="N8" s="110">
        <v>76</v>
      </c>
      <c r="O8" s="128">
        <v>76</v>
      </c>
      <c r="P8" s="127">
        <v>70</v>
      </c>
      <c r="Q8" s="132">
        <f t="shared" si="2"/>
        <v>73.25</v>
      </c>
      <c r="R8" s="127">
        <v>40</v>
      </c>
      <c r="S8" s="200">
        <v>40</v>
      </c>
      <c r="T8" s="128">
        <v>38</v>
      </c>
      <c r="U8" s="367">
        <f t="shared" si="3"/>
        <v>265.25</v>
      </c>
      <c r="V8" s="60"/>
    </row>
    <row r="9" spans="1:22" s="5" customFormat="1" x14ac:dyDescent="0.3">
      <c r="A9" s="173">
        <f t="shared" si="4"/>
        <v>8</v>
      </c>
      <c r="B9" s="282" t="s">
        <v>737</v>
      </c>
      <c r="C9" s="282" t="s">
        <v>1253</v>
      </c>
      <c r="D9" s="298" t="s">
        <v>84</v>
      </c>
      <c r="E9" s="283" t="s">
        <v>736</v>
      </c>
      <c r="F9" s="130" t="s">
        <v>0</v>
      </c>
      <c r="G9" s="110">
        <v>39</v>
      </c>
      <c r="H9" s="110">
        <v>36</v>
      </c>
      <c r="I9" s="110">
        <v>37</v>
      </c>
      <c r="J9" s="110">
        <v>37</v>
      </c>
      <c r="K9" s="131">
        <f t="shared" si="0"/>
        <v>37.25</v>
      </c>
      <c r="L9" s="131">
        <f t="shared" si="1"/>
        <v>74.5</v>
      </c>
      <c r="M9" s="110">
        <v>77</v>
      </c>
      <c r="N9" s="110">
        <v>73</v>
      </c>
      <c r="O9" s="128">
        <v>78</v>
      </c>
      <c r="P9" s="127">
        <v>79</v>
      </c>
      <c r="Q9" s="132">
        <f t="shared" si="2"/>
        <v>76.75</v>
      </c>
      <c r="R9" s="127">
        <v>40</v>
      </c>
      <c r="S9" s="200">
        <v>35</v>
      </c>
      <c r="T9" s="128">
        <v>43</v>
      </c>
      <c r="U9" s="367">
        <f t="shared" si="3"/>
        <v>269.25</v>
      </c>
      <c r="V9" s="60"/>
    </row>
    <row r="10" spans="1:22" s="5" customFormat="1" x14ac:dyDescent="0.3">
      <c r="A10" s="173">
        <f t="shared" si="4"/>
        <v>9</v>
      </c>
      <c r="B10" s="282" t="s">
        <v>700</v>
      </c>
      <c r="C10" s="282" t="s">
        <v>1318</v>
      </c>
      <c r="D10" s="298" t="s">
        <v>690</v>
      </c>
      <c r="E10" s="283" t="s">
        <v>699</v>
      </c>
      <c r="F10" s="130" t="s">
        <v>22</v>
      </c>
      <c r="G10" s="110">
        <v>39</v>
      </c>
      <c r="H10" s="110">
        <v>35</v>
      </c>
      <c r="I10" s="110">
        <v>34</v>
      </c>
      <c r="J10" s="110">
        <v>37</v>
      </c>
      <c r="K10" s="131">
        <f t="shared" si="0"/>
        <v>36.25</v>
      </c>
      <c r="L10" s="131">
        <f t="shared" si="1"/>
        <v>72.5</v>
      </c>
      <c r="M10" s="110">
        <v>71</v>
      </c>
      <c r="N10" s="110">
        <v>72</v>
      </c>
      <c r="O10" s="128">
        <v>78</v>
      </c>
      <c r="P10" s="127">
        <v>79</v>
      </c>
      <c r="Q10" s="132">
        <f t="shared" si="2"/>
        <v>75</v>
      </c>
      <c r="R10" s="127">
        <v>40</v>
      </c>
      <c r="S10" s="200">
        <v>36</v>
      </c>
      <c r="T10" s="127">
        <v>42</v>
      </c>
      <c r="U10" s="367">
        <f t="shared" si="3"/>
        <v>265.5</v>
      </c>
      <c r="V10" s="60"/>
    </row>
    <row r="11" spans="1:22" s="5" customFormat="1" x14ac:dyDescent="0.3">
      <c r="A11" s="173">
        <f t="shared" si="4"/>
        <v>10</v>
      </c>
      <c r="B11" s="282" t="s">
        <v>379</v>
      </c>
      <c r="C11" s="282" t="s">
        <v>148</v>
      </c>
      <c r="D11" s="298" t="s">
        <v>376</v>
      </c>
      <c r="E11" s="283" t="s">
        <v>378</v>
      </c>
      <c r="F11" s="130" t="s">
        <v>23</v>
      </c>
      <c r="G11" s="110">
        <v>39</v>
      </c>
      <c r="H11" s="110">
        <v>39</v>
      </c>
      <c r="I11" s="110">
        <v>38</v>
      </c>
      <c r="J11" s="110">
        <v>30</v>
      </c>
      <c r="K11" s="131">
        <f t="shared" si="0"/>
        <v>36.5</v>
      </c>
      <c r="L11" s="131">
        <f t="shared" si="1"/>
        <v>73</v>
      </c>
      <c r="M11" s="110">
        <v>78</v>
      </c>
      <c r="N11" s="110">
        <v>76</v>
      </c>
      <c r="O11" s="128">
        <v>75</v>
      </c>
      <c r="P11" s="127">
        <v>79</v>
      </c>
      <c r="Q11" s="132">
        <f t="shared" si="2"/>
        <v>77</v>
      </c>
      <c r="R11" s="127">
        <v>40</v>
      </c>
      <c r="S11" s="200">
        <v>41</v>
      </c>
      <c r="T11" s="127">
        <v>42</v>
      </c>
      <c r="U11" s="367">
        <f t="shared" si="3"/>
        <v>273</v>
      </c>
      <c r="V11" s="60"/>
    </row>
    <row r="12" spans="1:22" s="5" customFormat="1" x14ac:dyDescent="0.3">
      <c r="A12" s="173">
        <f t="shared" si="4"/>
        <v>11</v>
      </c>
      <c r="B12" s="282" t="s">
        <v>414</v>
      </c>
      <c r="C12" s="282" t="s">
        <v>1158</v>
      </c>
      <c r="D12" s="298" t="s">
        <v>376</v>
      </c>
      <c r="E12" s="283" t="s">
        <v>413</v>
      </c>
      <c r="F12" s="130" t="s">
        <v>23</v>
      </c>
      <c r="G12" s="110">
        <v>39</v>
      </c>
      <c r="H12" s="110">
        <v>38</v>
      </c>
      <c r="I12" s="110">
        <v>36</v>
      </c>
      <c r="J12" s="110">
        <v>32</v>
      </c>
      <c r="K12" s="131">
        <f t="shared" si="0"/>
        <v>36.25</v>
      </c>
      <c r="L12" s="131">
        <f t="shared" si="1"/>
        <v>72.5</v>
      </c>
      <c r="M12" s="110">
        <v>77</v>
      </c>
      <c r="N12" s="110">
        <v>74</v>
      </c>
      <c r="O12" s="128">
        <v>72</v>
      </c>
      <c r="P12" s="127">
        <v>80</v>
      </c>
      <c r="Q12" s="132">
        <f t="shared" si="2"/>
        <v>75.75</v>
      </c>
      <c r="R12" s="127">
        <v>40</v>
      </c>
      <c r="S12" s="200">
        <v>39</v>
      </c>
      <c r="T12" s="127">
        <v>39</v>
      </c>
      <c r="U12" s="367">
        <f t="shared" si="3"/>
        <v>266.25</v>
      </c>
      <c r="V12" s="60"/>
    </row>
    <row r="13" spans="1:22" s="5" customFormat="1" ht="16.2" thickBot="1" x14ac:dyDescent="0.35">
      <c r="A13" s="173">
        <f t="shared" si="4"/>
        <v>12</v>
      </c>
      <c r="B13" s="345" t="s">
        <v>96</v>
      </c>
      <c r="C13" s="345" t="s">
        <v>291</v>
      </c>
      <c r="D13" s="346" t="s">
        <v>469</v>
      </c>
      <c r="E13" s="347" t="s">
        <v>482</v>
      </c>
      <c r="F13" s="348" t="s">
        <v>24</v>
      </c>
      <c r="G13" s="349">
        <v>39</v>
      </c>
      <c r="H13" s="349">
        <v>35</v>
      </c>
      <c r="I13" s="349">
        <v>37</v>
      </c>
      <c r="J13" s="349">
        <v>39</v>
      </c>
      <c r="K13" s="350">
        <f t="shared" si="0"/>
        <v>37.5</v>
      </c>
      <c r="L13" s="350">
        <f t="shared" si="1"/>
        <v>75</v>
      </c>
      <c r="M13" s="349">
        <v>77</v>
      </c>
      <c r="N13" s="349">
        <v>70</v>
      </c>
      <c r="O13" s="351">
        <v>75</v>
      </c>
      <c r="P13" s="352">
        <v>80</v>
      </c>
      <c r="Q13" s="353">
        <f t="shared" si="2"/>
        <v>75.5</v>
      </c>
      <c r="R13" s="352">
        <v>40</v>
      </c>
      <c r="S13" s="354">
        <v>41</v>
      </c>
      <c r="T13" s="351">
        <v>41</v>
      </c>
      <c r="U13" s="368">
        <f t="shared" si="3"/>
        <v>272.5</v>
      </c>
      <c r="V13" s="60"/>
    </row>
    <row r="14" spans="1:22" s="5" customFormat="1" x14ac:dyDescent="0.3">
      <c r="A14" s="173">
        <f t="shared" si="4"/>
        <v>13</v>
      </c>
      <c r="B14" s="341" t="s">
        <v>979</v>
      </c>
      <c r="C14" s="341" t="s">
        <v>1306</v>
      </c>
      <c r="D14" s="342" t="s">
        <v>950</v>
      </c>
      <c r="E14" s="343" t="s">
        <v>978</v>
      </c>
      <c r="F14" s="355" t="s">
        <v>14</v>
      </c>
      <c r="G14" s="14">
        <v>35</v>
      </c>
      <c r="H14" s="14">
        <v>36</v>
      </c>
      <c r="I14" s="14">
        <v>21</v>
      </c>
      <c r="J14" s="14">
        <v>39</v>
      </c>
      <c r="K14" s="10">
        <f t="shared" si="0"/>
        <v>32.75</v>
      </c>
      <c r="L14" s="10">
        <f t="shared" si="1"/>
        <v>65.5</v>
      </c>
      <c r="M14" s="14">
        <v>74</v>
      </c>
      <c r="N14" s="14">
        <v>73</v>
      </c>
      <c r="O14" s="48">
        <v>76</v>
      </c>
      <c r="P14" s="49">
        <v>80</v>
      </c>
      <c r="Q14" s="147">
        <f t="shared" si="2"/>
        <v>75.75</v>
      </c>
      <c r="R14" s="49">
        <v>40</v>
      </c>
      <c r="S14" s="148">
        <v>41</v>
      </c>
      <c r="T14" s="48">
        <v>42</v>
      </c>
      <c r="U14" s="147">
        <f t="shared" si="3"/>
        <v>264.25</v>
      </c>
      <c r="V14" s="60"/>
    </row>
    <row r="15" spans="1:22" s="5" customFormat="1" x14ac:dyDescent="0.3">
      <c r="A15" s="173">
        <f t="shared" si="4"/>
        <v>14</v>
      </c>
      <c r="B15" s="281" t="s">
        <v>185</v>
      </c>
      <c r="C15" s="281" t="s">
        <v>154</v>
      </c>
      <c r="D15" s="307" t="s">
        <v>376</v>
      </c>
      <c r="E15" s="280" t="s">
        <v>415</v>
      </c>
      <c r="F15" s="306" t="s">
        <v>14</v>
      </c>
      <c r="G15" s="91">
        <v>30</v>
      </c>
      <c r="H15" s="91">
        <v>37</v>
      </c>
      <c r="I15" s="91">
        <v>28</v>
      </c>
      <c r="J15" s="91">
        <v>39</v>
      </c>
      <c r="K15" s="1">
        <f t="shared" si="0"/>
        <v>33.5</v>
      </c>
      <c r="L15" s="1">
        <f t="shared" si="1"/>
        <v>67</v>
      </c>
      <c r="M15" s="91">
        <v>71</v>
      </c>
      <c r="N15" s="91">
        <v>74</v>
      </c>
      <c r="O15" s="5">
        <v>72</v>
      </c>
      <c r="P15" s="7">
        <v>80</v>
      </c>
      <c r="Q15" s="6">
        <f t="shared" si="2"/>
        <v>74.25</v>
      </c>
      <c r="R15" s="7">
        <v>40</v>
      </c>
      <c r="S15" s="94">
        <v>36</v>
      </c>
      <c r="T15" s="5">
        <v>41</v>
      </c>
      <c r="U15" s="6">
        <f t="shared" si="3"/>
        <v>258.25</v>
      </c>
      <c r="V15" s="60"/>
    </row>
    <row r="16" spans="1:22" s="5" customFormat="1" x14ac:dyDescent="0.3">
      <c r="A16" s="173">
        <f t="shared" si="4"/>
        <v>15</v>
      </c>
      <c r="B16" s="281" t="s">
        <v>345</v>
      </c>
      <c r="C16" s="281" t="s">
        <v>1137</v>
      </c>
      <c r="D16" s="307" t="s">
        <v>323</v>
      </c>
      <c r="E16" s="280" t="s">
        <v>344</v>
      </c>
      <c r="F16" s="306" t="s">
        <v>14</v>
      </c>
      <c r="G16" s="91">
        <v>32</v>
      </c>
      <c r="H16" s="91">
        <v>36</v>
      </c>
      <c r="I16" s="91">
        <v>23</v>
      </c>
      <c r="J16" s="91">
        <v>40</v>
      </c>
      <c r="K16" s="1">
        <f t="shared" si="0"/>
        <v>32.75</v>
      </c>
      <c r="L16" s="1">
        <f t="shared" si="1"/>
        <v>65.5</v>
      </c>
      <c r="M16" s="91">
        <v>75</v>
      </c>
      <c r="N16" s="91">
        <v>72</v>
      </c>
      <c r="O16" s="5">
        <v>71</v>
      </c>
      <c r="P16" s="7">
        <v>80</v>
      </c>
      <c r="Q16" s="6">
        <f t="shared" si="2"/>
        <v>74.5</v>
      </c>
      <c r="R16" s="7">
        <v>40</v>
      </c>
      <c r="S16" s="94">
        <v>36</v>
      </c>
      <c r="T16" s="5">
        <v>41</v>
      </c>
      <c r="U16" s="6">
        <f t="shared" si="3"/>
        <v>257</v>
      </c>
      <c r="V16" s="60"/>
    </row>
    <row r="17" spans="1:22" s="5" customFormat="1" x14ac:dyDescent="0.3">
      <c r="A17" s="173">
        <f t="shared" si="4"/>
        <v>16</v>
      </c>
      <c r="B17" s="281" t="s">
        <v>1260</v>
      </c>
      <c r="C17" s="281" t="s">
        <v>1261</v>
      </c>
      <c r="D17" s="307" t="s">
        <v>84</v>
      </c>
      <c r="E17" s="280" t="s">
        <v>752</v>
      </c>
      <c r="F17" s="306" t="s">
        <v>14</v>
      </c>
      <c r="G17" s="91">
        <v>33</v>
      </c>
      <c r="H17" s="91">
        <v>36</v>
      </c>
      <c r="I17" s="91">
        <v>19</v>
      </c>
      <c r="J17" s="91">
        <v>38</v>
      </c>
      <c r="K17" s="1">
        <f t="shared" si="0"/>
        <v>31.5</v>
      </c>
      <c r="L17" s="1">
        <f t="shared" si="1"/>
        <v>63</v>
      </c>
      <c r="M17" s="91">
        <v>73</v>
      </c>
      <c r="N17" s="91">
        <v>73</v>
      </c>
      <c r="O17" s="5">
        <v>72</v>
      </c>
      <c r="P17" s="7">
        <v>78</v>
      </c>
      <c r="Q17" s="6">
        <f t="shared" si="2"/>
        <v>74</v>
      </c>
      <c r="R17" s="7">
        <v>40</v>
      </c>
      <c r="S17" s="94">
        <v>41</v>
      </c>
      <c r="T17" s="5">
        <v>38</v>
      </c>
      <c r="U17" s="6">
        <f t="shared" si="3"/>
        <v>256</v>
      </c>
      <c r="V17" s="60"/>
    </row>
    <row r="18" spans="1:22" s="5" customFormat="1" x14ac:dyDescent="0.3">
      <c r="A18" s="173">
        <f t="shared" si="4"/>
        <v>17</v>
      </c>
      <c r="B18" s="281" t="s">
        <v>357</v>
      </c>
      <c r="C18" s="281" t="s">
        <v>1141</v>
      </c>
      <c r="D18" s="307" t="s">
        <v>323</v>
      </c>
      <c r="E18" s="280" t="s">
        <v>356</v>
      </c>
      <c r="F18" s="306" t="s">
        <v>14</v>
      </c>
      <c r="G18" s="91">
        <v>32</v>
      </c>
      <c r="H18" s="91">
        <v>37</v>
      </c>
      <c r="I18" s="91">
        <v>28</v>
      </c>
      <c r="J18" s="91">
        <v>39</v>
      </c>
      <c r="K18" s="1">
        <f t="shared" si="0"/>
        <v>34</v>
      </c>
      <c r="L18" s="1">
        <f t="shared" si="1"/>
        <v>68</v>
      </c>
      <c r="M18" s="91">
        <v>78</v>
      </c>
      <c r="N18" s="91">
        <v>79</v>
      </c>
      <c r="O18" s="5">
        <v>78</v>
      </c>
      <c r="P18" s="7">
        <v>79</v>
      </c>
      <c r="Q18" s="6">
        <f t="shared" si="2"/>
        <v>78.5</v>
      </c>
      <c r="R18" s="7">
        <v>40</v>
      </c>
      <c r="S18" s="94">
        <v>27</v>
      </c>
      <c r="T18" s="5">
        <v>39</v>
      </c>
      <c r="U18" s="6">
        <f t="shared" si="3"/>
        <v>252.5</v>
      </c>
      <c r="V18" s="60"/>
    </row>
    <row r="19" spans="1:22" s="5" customFormat="1" x14ac:dyDescent="0.3">
      <c r="A19" s="173">
        <f t="shared" si="4"/>
        <v>18</v>
      </c>
      <c r="B19" s="281" t="s">
        <v>489</v>
      </c>
      <c r="C19" s="281" t="s">
        <v>1185</v>
      </c>
      <c r="D19" s="307" t="s">
        <v>469</v>
      </c>
      <c r="E19" s="280" t="s">
        <v>488</v>
      </c>
      <c r="F19" s="306" t="s">
        <v>14</v>
      </c>
      <c r="G19" s="91">
        <v>35</v>
      </c>
      <c r="H19" s="91">
        <v>38</v>
      </c>
      <c r="I19" s="91">
        <v>23</v>
      </c>
      <c r="J19" s="91">
        <v>39</v>
      </c>
      <c r="K19" s="1">
        <f t="shared" si="0"/>
        <v>33.75</v>
      </c>
      <c r="L19" s="1">
        <f t="shared" si="1"/>
        <v>67.5</v>
      </c>
      <c r="M19" s="91">
        <v>71</v>
      </c>
      <c r="N19" s="91">
        <v>60</v>
      </c>
      <c r="O19" s="5">
        <v>76</v>
      </c>
      <c r="P19" s="7">
        <v>80</v>
      </c>
      <c r="Q19" s="6">
        <f t="shared" si="2"/>
        <v>71.75</v>
      </c>
      <c r="R19" s="7">
        <v>30</v>
      </c>
      <c r="S19" s="94">
        <v>42</v>
      </c>
      <c r="T19" s="5">
        <v>41</v>
      </c>
      <c r="U19" s="6">
        <f t="shared" si="3"/>
        <v>252.25</v>
      </c>
      <c r="V19" s="60"/>
    </row>
    <row r="20" spans="1:22" s="5" customFormat="1" x14ac:dyDescent="0.3">
      <c r="A20" s="173">
        <f t="shared" ref="A20:A36" si="5">A19+1</f>
        <v>19</v>
      </c>
      <c r="B20" s="281" t="s">
        <v>297</v>
      </c>
      <c r="C20" s="281" t="s">
        <v>1119</v>
      </c>
      <c r="D20" s="307" t="s">
        <v>291</v>
      </c>
      <c r="E20" s="280" t="s">
        <v>296</v>
      </c>
      <c r="F20" s="306" t="s">
        <v>14</v>
      </c>
      <c r="G20" s="91">
        <v>29</v>
      </c>
      <c r="H20" s="91">
        <v>33</v>
      </c>
      <c r="I20" s="91">
        <v>30</v>
      </c>
      <c r="J20" s="91">
        <v>39</v>
      </c>
      <c r="K20" s="1">
        <f t="shared" si="0"/>
        <v>32.75</v>
      </c>
      <c r="L20" s="1">
        <f t="shared" si="1"/>
        <v>65.5</v>
      </c>
      <c r="M20" s="91">
        <v>63</v>
      </c>
      <c r="N20" s="91">
        <v>76</v>
      </c>
      <c r="O20" s="5">
        <v>72</v>
      </c>
      <c r="P20" s="7">
        <v>79</v>
      </c>
      <c r="Q20" s="6">
        <f t="shared" si="2"/>
        <v>72.5</v>
      </c>
      <c r="R20" s="7">
        <v>40</v>
      </c>
      <c r="S20" s="94">
        <v>36</v>
      </c>
      <c r="T20" s="5">
        <v>37</v>
      </c>
      <c r="U20" s="6">
        <f t="shared" si="3"/>
        <v>251</v>
      </c>
      <c r="V20" s="60"/>
    </row>
    <row r="21" spans="1:22" s="5" customFormat="1" x14ac:dyDescent="0.3">
      <c r="A21" s="173">
        <f t="shared" si="5"/>
        <v>20</v>
      </c>
      <c r="B21" s="281" t="s">
        <v>662</v>
      </c>
      <c r="C21" s="281" t="s">
        <v>1225</v>
      </c>
      <c r="D21" s="307" t="s">
        <v>663</v>
      </c>
      <c r="E21" s="280" t="s">
        <v>661</v>
      </c>
      <c r="F21" s="306" t="s">
        <v>14</v>
      </c>
      <c r="G21" s="91">
        <v>31</v>
      </c>
      <c r="H21" s="91">
        <v>38</v>
      </c>
      <c r="I21" s="91">
        <v>21</v>
      </c>
      <c r="J21" s="91">
        <v>40</v>
      </c>
      <c r="K21" s="1">
        <f t="shared" si="0"/>
        <v>32.5</v>
      </c>
      <c r="L21" s="1">
        <f t="shared" si="1"/>
        <v>65</v>
      </c>
      <c r="M21" s="91">
        <v>71</v>
      </c>
      <c r="N21" s="91">
        <v>74</v>
      </c>
      <c r="O21" s="5">
        <v>74</v>
      </c>
      <c r="P21" s="7">
        <v>80</v>
      </c>
      <c r="Q21" s="6">
        <f t="shared" si="2"/>
        <v>74.75</v>
      </c>
      <c r="R21" s="7">
        <v>40</v>
      </c>
      <c r="S21" s="94">
        <v>32</v>
      </c>
      <c r="T21" s="5">
        <v>37</v>
      </c>
      <c r="U21" s="6">
        <f t="shared" si="3"/>
        <v>248.75</v>
      </c>
      <c r="V21" s="60"/>
    </row>
    <row r="22" spans="1:22" s="5" customFormat="1" x14ac:dyDescent="0.3">
      <c r="A22" s="173">
        <f t="shared" si="5"/>
        <v>21</v>
      </c>
      <c r="B22" s="281" t="s">
        <v>429</v>
      </c>
      <c r="C22" s="281" t="s">
        <v>108</v>
      </c>
      <c r="D22" s="307" t="s">
        <v>376</v>
      </c>
      <c r="E22" s="280" t="s">
        <v>428</v>
      </c>
      <c r="F22" s="306" t="s">
        <v>14</v>
      </c>
      <c r="G22" s="91">
        <v>34</v>
      </c>
      <c r="H22" s="91">
        <v>34</v>
      </c>
      <c r="I22" s="91">
        <v>28</v>
      </c>
      <c r="J22" s="91">
        <v>39</v>
      </c>
      <c r="K22" s="1">
        <f t="shared" si="0"/>
        <v>33.75</v>
      </c>
      <c r="L22" s="1">
        <f t="shared" si="1"/>
        <v>67.5</v>
      </c>
      <c r="M22" s="91">
        <v>62</v>
      </c>
      <c r="N22" s="91">
        <v>77</v>
      </c>
      <c r="O22" s="5">
        <v>73</v>
      </c>
      <c r="P22" s="7">
        <v>80</v>
      </c>
      <c r="Q22" s="6">
        <f t="shared" si="2"/>
        <v>73</v>
      </c>
      <c r="R22" s="7">
        <v>40</v>
      </c>
      <c r="S22" s="94">
        <v>26</v>
      </c>
      <c r="T22" s="5">
        <v>39</v>
      </c>
      <c r="U22" s="6">
        <f t="shared" si="3"/>
        <v>245.5</v>
      </c>
      <c r="V22" s="60"/>
    </row>
    <row r="23" spans="1:22" s="5" customFormat="1" x14ac:dyDescent="0.3">
      <c r="A23" s="173">
        <f t="shared" si="5"/>
        <v>22</v>
      </c>
      <c r="B23" s="281" t="s">
        <v>167</v>
      </c>
      <c r="C23" s="281" t="s">
        <v>1282</v>
      </c>
      <c r="D23" s="307" t="s">
        <v>75</v>
      </c>
      <c r="E23" s="280" t="s">
        <v>813</v>
      </c>
      <c r="F23" s="306" t="s">
        <v>14</v>
      </c>
      <c r="G23" s="91">
        <v>29</v>
      </c>
      <c r="H23" s="91">
        <v>38</v>
      </c>
      <c r="I23" s="91">
        <v>28</v>
      </c>
      <c r="J23" s="91">
        <v>39</v>
      </c>
      <c r="K23" s="1">
        <f t="shared" si="0"/>
        <v>33.5</v>
      </c>
      <c r="L23" s="1">
        <f t="shared" si="1"/>
        <v>67</v>
      </c>
      <c r="M23" s="91">
        <v>56</v>
      </c>
      <c r="N23" s="91">
        <v>64</v>
      </c>
      <c r="O23" s="5">
        <v>70</v>
      </c>
      <c r="P23" s="7">
        <v>80</v>
      </c>
      <c r="Q23" s="6">
        <f t="shared" si="2"/>
        <v>67.5</v>
      </c>
      <c r="R23" s="7">
        <v>40</v>
      </c>
      <c r="S23" s="94">
        <v>33</v>
      </c>
      <c r="T23" s="5">
        <v>38</v>
      </c>
      <c r="U23" s="6">
        <f t="shared" si="3"/>
        <v>245.5</v>
      </c>
      <c r="V23" s="60"/>
    </row>
    <row r="24" spans="1:22" s="5" customFormat="1" x14ac:dyDescent="0.3">
      <c r="A24" s="173">
        <f t="shared" si="5"/>
        <v>23</v>
      </c>
      <c r="B24" s="281" t="s">
        <v>168</v>
      </c>
      <c r="C24" s="281" t="s">
        <v>1218</v>
      </c>
      <c r="D24" s="307" t="s">
        <v>595</v>
      </c>
      <c r="E24" s="280" t="s">
        <v>593</v>
      </c>
      <c r="F24" s="306" t="s">
        <v>14</v>
      </c>
      <c r="G24" s="91">
        <v>32</v>
      </c>
      <c r="H24" s="91">
        <v>38</v>
      </c>
      <c r="I24" s="91">
        <v>26</v>
      </c>
      <c r="J24" s="91">
        <v>39</v>
      </c>
      <c r="K24" s="1">
        <f t="shared" si="0"/>
        <v>33.75</v>
      </c>
      <c r="L24" s="1">
        <f t="shared" si="1"/>
        <v>67.5</v>
      </c>
      <c r="M24" s="91">
        <v>50</v>
      </c>
      <c r="N24" s="91">
        <v>75</v>
      </c>
      <c r="O24" s="5">
        <v>72</v>
      </c>
      <c r="P24" s="7">
        <v>80</v>
      </c>
      <c r="Q24" s="6">
        <f t="shared" si="2"/>
        <v>69.25</v>
      </c>
      <c r="R24" s="7">
        <v>40</v>
      </c>
      <c r="S24" s="94">
        <v>32</v>
      </c>
      <c r="T24" s="5">
        <v>34</v>
      </c>
      <c r="U24" s="6">
        <f t="shared" si="3"/>
        <v>242.75</v>
      </c>
      <c r="V24" s="60"/>
    </row>
    <row r="25" spans="1:22" s="5" customFormat="1" x14ac:dyDescent="0.3">
      <c r="A25" s="173">
        <f t="shared" si="5"/>
        <v>24</v>
      </c>
      <c r="B25" s="281" t="s">
        <v>1097</v>
      </c>
      <c r="C25" s="281" t="s">
        <v>1285</v>
      </c>
      <c r="D25" s="307" t="s">
        <v>884</v>
      </c>
      <c r="E25" s="280" t="s">
        <v>887</v>
      </c>
      <c r="F25" s="306" t="s">
        <v>14</v>
      </c>
      <c r="G25" s="91">
        <v>29</v>
      </c>
      <c r="H25" s="91">
        <v>39</v>
      </c>
      <c r="I25" s="91">
        <v>29</v>
      </c>
      <c r="J25" s="91">
        <v>38</v>
      </c>
      <c r="K25" s="1">
        <f t="shared" si="0"/>
        <v>33.75</v>
      </c>
      <c r="L25" s="1">
        <f t="shared" si="1"/>
        <v>67.5</v>
      </c>
      <c r="M25" s="91">
        <v>70</v>
      </c>
      <c r="N25" s="91">
        <v>73</v>
      </c>
      <c r="O25" s="5">
        <v>74</v>
      </c>
      <c r="P25" s="7">
        <v>80</v>
      </c>
      <c r="Q25" s="6">
        <f t="shared" si="2"/>
        <v>74.25</v>
      </c>
      <c r="R25" s="7">
        <v>40</v>
      </c>
      <c r="S25" s="94">
        <v>20</v>
      </c>
      <c r="T25" s="5">
        <v>39</v>
      </c>
      <c r="U25" s="6">
        <f t="shared" si="3"/>
        <v>240.75</v>
      </c>
      <c r="V25" s="60"/>
    </row>
    <row r="26" spans="1:22" s="5" customFormat="1" x14ac:dyDescent="0.3">
      <c r="A26" s="173">
        <f t="shared" si="5"/>
        <v>25</v>
      </c>
      <c r="B26" s="281" t="s">
        <v>281</v>
      </c>
      <c r="C26" s="281" t="s">
        <v>1106</v>
      </c>
      <c r="D26" s="307" t="s">
        <v>246</v>
      </c>
      <c r="E26" s="280" t="s">
        <v>280</v>
      </c>
      <c r="F26" s="306" t="s">
        <v>14</v>
      </c>
      <c r="G26" s="91">
        <v>35</v>
      </c>
      <c r="H26" s="91">
        <v>37</v>
      </c>
      <c r="I26" s="91">
        <v>27</v>
      </c>
      <c r="J26" s="91">
        <v>38</v>
      </c>
      <c r="K26" s="1">
        <f t="shared" si="0"/>
        <v>34.25</v>
      </c>
      <c r="L26" s="1">
        <f t="shared" si="1"/>
        <v>68.5</v>
      </c>
      <c r="M26" s="91">
        <v>65</v>
      </c>
      <c r="N26" s="91">
        <v>74</v>
      </c>
      <c r="O26" s="5">
        <v>72</v>
      </c>
      <c r="P26" s="7">
        <v>77</v>
      </c>
      <c r="Q26" s="6">
        <f t="shared" si="2"/>
        <v>72</v>
      </c>
      <c r="R26" s="7">
        <v>40</v>
      </c>
      <c r="S26" s="94">
        <v>18</v>
      </c>
      <c r="T26" s="5">
        <v>41</v>
      </c>
      <c r="U26" s="6">
        <f t="shared" si="3"/>
        <v>239.5</v>
      </c>
      <c r="V26" s="60"/>
    </row>
    <row r="27" spans="1:22" s="5" customFormat="1" x14ac:dyDescent="0.3">
      <c r="A27" s="173">
        <f t="shared" si="5"/>
        <v>26</v>
      </c>
      <c r="B27" s="281" t="s">
        <v>327</v>
      </c>
      <c r="C27" s="281" t="s">
        <v>1130</v>
      </c>
      <c r="D27" s="307" t="s">
        <v>323</v>
      </c>
      <c r="E27" s="280" t="s">
        <v>326</v>
      </c>
      <c r="F27" s="306" t="s">
        <v>14</v>
      </c>
      <c r="G27" s="91">
        <v>33</v>
      </c>
      <c r="H27" s="91">
        <v>38</v>
      </c>
      <c r="I27" s="91">
        <v>29</v>
      </c>
      <c r="J27" s="91">
        <v>38</v>
      </c>
      <c r="K27" s="1">
        <f t="shared" si="0"/>
        <v>34.5</v>
      </c>
      <c r="L27" s="1">
        <f t="shared" si="1"/>
        <v>69</v>
      </c>
      <c r="M27" s="91">
        <v>72</v>
      </c>
      <c r="N27" s="91">
        <v>66</v>
      </c>
      <c r="O27" s="5">
        <v>52</v>
      </c>
      <c r="P27" s="7">
        <v>0</v>
      </c>
      <c r="Q27" s="6">
        <f t="shared" si="2"/>
        <v>47.5</v>
      </c>
      <c r="R27" s="7">
        <v>40</v>
      </c>
      <c r="S27" s="94">
        <v>40</v>
      </c>
      <c r="T27" s="5">
        <v>37</v>
      </c>
      <c r="U27" s="6">
        <f t="shared" si="3"/>
        <v>233.5</v>
      </c>
      <c r="V27" s="60"/>
    </row>
    <row r="28" spans="1:22" s="5" customFormat="1" x14ac:dyDescent="0.3">
      <c r="A28" s="173">
        <f t="shared" si="5"/>
        <v>27</v>
      </c>
      <c r="B28" s="281" t="s">
        <v>751</v>
      </c>
      <c r="C28" s="281" t="s">
        <v>1259</v>
      </c>
      <c r="D28" s="307" t="s">
        <v>84</v>
      </c>
      <c r="E28" s="280" t="s">
        <v>750</v>
      </c>
      <c r="F28" s="306" t="s">
        <v>14</v>
      </c>
      <c r="G28" s="91">
        <v>35</v>
      </c>
      <c r="H28" s="91">
        <v>35</v>
      </c>
      <c r="I28" s="91">
        <v>23</v>
      </c>
      <c r="J28" s="91">
        <v>38</v>
      </c>
      <c r="K28" s="1">
        <f t="shared" si="0"/>
        <v>32.75</v>
      </c>
      <c r="L28" s="1">
        <f t="shared" si="1"/>
        <v>65.5</v>
      </c>
      <c r="M28" s="91">
        <v>71</v>
      </c>
      <c r="N28" s="91">
        <v>69</v>
      </c>
      <c r="O28" s="5">
        <v>69</v>
      </c>
      <c r="P28" s="7">
        <v>80</v>
      </c>
      <c r="Q28" s="6">
        <f t="shared" si="2"/>
        <v>72.25</v>
      </c>
      <c r="R28" s="7">
        <v>30</v>
      </c>
      <c r="S28" s="94">
        <v>31</v>
      </c>
      <c r="T28" s="5">
        <v>32</v>
      </c>
      <c r="U28" s="6">
        <f t="shared" si="3"/>
        <v>230.75</v>
      </c>
      <c r="V28" s="60"/>
    </row>
    <row r="29" spans="1:22" s="5" customFormat="1" x14ac:dyDescent="0.3">
      <c r="A29" s="173">
        <f t="shared" si="5"/>
        <v>28</v>
      </c>
      <c r="B29" s="281" t="s">
        <v>76</v>
      </c>
      <c r="C29" s="281" t="s">
        <v>1301</v>
      </c>
      <c r="D29" s="307" t="s">
        <v>950</v>
      </c>
      <c r="E29" s="280" t="s">
        <v>961</v>
      </c>
      <c r="F29" s="306" t="s">
        <v>14</v>
      </c>
      <c r="G29" s="91">
        <v>22</v>
      </c>
      <c r="H29" s="91">
        <v>38</v>
      </c>
      <c r="I29" s="91">
        <v>23</v>
      </c>
      <c r="J29" s="91">
        <v>39</v>
      </c>
      <c r="K29" s="1">
        <f t="shared" si="0"/>
        <v>30.5</v>
      </c>
      <c r="L29" s="1">
        <f t="shared" si="1"/>
        <v>61</v>
      </c>
      <c r="M29" s="91">
        <v>62</v>
      </c>
      <c r="N29" s="91">
        <v>71</v>
      </c>
      <c r="O29" s="5">
        <v>63</v>
      </c>
      <c r="P29" s="7">
        <v>74</v>
      </c>
      <c r="Q29" s="6">
        <f t="shared" si="2"/>
        <v>67.5</v>
      </c>
      <c r="R29" s="7">
        <v>20</v>
      </c>
      <c r="S29" s="94">
        <v>42</v>
      </c>
      <c r="T29" s="5">
        <v>35</v>
      </c>
      <c r="U29" s="6">
        <f t="shared" si="3"/>
        <v>225.5</v>
      </c>
      <c r="V29" s="60"/>
    </row>
    <row r="30" spans="1:22" s="5" customFormat="1" x14ac:dyDescent="0.3">
      <c r="A30" s="173">
        <f t="shared" si="5"/>
        <v>29</v>
      </c>
      <c r="B30" s="281" t="s">
        <v>534</v>
      </c>
      <c r="C30" s="281" t="s">
        <v>1201</v>
      </c>
      <c r="D30" s="307" t="s">
        <v>516</v>
      </c>
      <c r="E30" s="280" t="s">
        <v>533</v>
      </c>
      <c r="F30" s="306" t="s">
        <v>14</v>
      </c>
      <c r="G30" s="91">
        <v>30</v>
      </c>
      <c r="H30" s="91">
        <v>36</v>
      </c>
      <c r="I30" s="91">
        <v>28</v>
      </c>
      <c r="J30" s="91">
        <v>39</v>
      </c>
      <c r="K30" s="1">
        <f t="shared" si="0"/>
        <v>33.25</v>
      </c>
      <c r="L30" s="1">
        <f t="shared" si="1"/>
        <v>66.5</v>
      </c>
      <c r="M30" s="91">
        <v>39</v>
      </c>
      <c r="N30" s="91">
        <v>69</v>
      </c>
      <c r="O30" s="5">
        <v>66</v>
      </c>
      <c r="P30" s="7">
        <v>80</v>
      </c>
      <c r="Q30" s="6">
        <f t="shared" si="2"/>
        <v>63.5</v>
      </c>
      <c r="R30" s="7">
        <v>20</v>
      </c>
      <c r="S30" s="94">
        <v>31</v>
      </c>
      <c r="T30" s="5">
        <v>40</v>
      </c>
      <c r="U30" s="6">
        <f t="shared" si="3"/>
        <v>221</v>
      </c>
      <c r="V30" s="60"/>
    </row>
    <row r="31" spans="1:22" s="5" customFormat="1" x14ac:dyDescent="0.3">
      <c r="A31" s="173">
        <f t="shared" si="5"/>
        <v>30</v>
      </c>
      <c r="B31" s="281" t="s">
        <v>279</v>
      </c>
      <c r="C31" s="281" t="s">
        <v>1105</v>
      </c>
      <c r="D31" s="307" t="s">
        <v>246</v>
      </c>
      <c r="E31" s="280" t="s">
        <v>278</v>
      </c>
      <c r="F31" s="306" t="s">
        <v>14</v>
      </c>
      <c r="G31" s="91">
        <v>34</v>
      </c>
      <c r="H31" s="91">
        <v>35</v>
      </c>
      <c r="I31" s="91">
        <v>26</v>
      </c>
      <c r="J31" s="91">
        <v>40</v>
      </c>
      <c r="K31" s="1">
        <f t="shared" si="0"/>
        <v>33.75</v>
      </c>
      <c r="L31" s="1">
        <f t="shared" si="1"/>
        <v>67.5</v>
      </c>
      <c r="M31" s="91">
        <v>78</v>
      </c>
      <c r="N31" s="91">
        <v>69</v>
      </c>
      <c r="O31" s="5">
        <v>75</v>
      </c>
      <c r="P31" s="7">
        <v>67</v>
      </c>
      <c r="Q31" s="6">
        <f t="shared" si="2"/>
        <v>72.25</v>
      </c>
      <c r="R31" s="7">
        <v>20</v>
      </c>
      <c r="S31" s="94">
        <v>21</v>
      </c>
      <c r="T31" s="5">
        <v>40</v>
      </c>
      <c r="U31" s="6">
        <f t="shared" si="3"/>
        <v>220.75</v>
      </c>
      <c r="V31" s="60"/>
    </row>
    <row r="32" spans="1:22" s="5" customFormat="1" x14ac:dyDescent="0.3">
      <c r="A32" s="173">
        <f t="shared" si="5"/>
        <v>31</v>
      </c>
      <c r="B32" s="281" t="s">
        <v>973</v>
      </c>
      <c r="C32" s="281" t="s">
        <v>159</v>
      </c>
      <c r="D32" s="307" t="s">
        <v>950</v>
      </c>
      <c r="E32" s="280" t="s">
        <v>972</v>
      </c>
      <c r="F32" s="306" t="s">
        <v>14</v>
      </c>
      <c r="G32" s="91">
        <v>28</v>
      </c>
      <c r="H32" s="91">
        <v>35</v>
      </c>
      <c r="I32" s="91">
        <v>20</v>
      </c>
      <c r="J32" s="91">
        <v>38</v>
      </c>
      <c r="K32" s="1">
        <f t="shared" si="0"/>
        <v>30.25</v>
      </c>
      <c r="L32" s="1">
        <f t="shared" si="1"/>
        <v>60.5</v>
      </c>
      <c r="M32" s="91">
        <v>65</v>
      </c>
      <c r="N32" s="91">
        <v>63</v>
      </c>
      <c r="O32" s="5">
        <v>71</v>
      </c>
      <c r="P32" s="7">
        <v>65</v>
      </c>
      <c r="Q32" s="6">
        <f t="shared" si="2"/>
        <v>66</v>
      </c>
      <c r="R32" s="7">
        <v>20</v>
      </c>
      <c r="S32" s="94">
        <v>34</v>
      </c>
      <c r="T32" s="5">
        <v>39</v>
      </c>
      <c r="U32" s="6">
        <f t="shared" si="3"/>
        <v>219.5</v>
      </c>
      <c r="V32" s="60"/>
    </row>
    <row r="33" spans="1:22" s="5" customFormat="1" x14ac:dyDescent="0.3">
      <c r="A33" s="173">
        <f t="shared" si="5"/>
        <v>32</v>
      </c>
      <c r="B33" s="281" t="s">
        <v>633</v>
      </c>
      <c r="C33" s="281" t="s">
        <v>122</v>
      </c>
      <c r="D33" s="307" t="s">
        <v>625</v>
      </c>
      <c r="E33" s="280" t="s">
        <v>632</v>
      </c>
      <c r="F33" s="306" t="s">
        <v>14</v>
      </c>
      <c r="G33" s="91">
        <v>35</v>
      </c>
      <c r="H33" s="91">
        <v>38</v>
      </c>
      <c r="I33" s="91">
        <v>22</v>
      </c>
      <c r="J33" s="91">
        <v>39</v>
      </c>
      <c r="K33" s="1">
        <f t="shared" si="0"/>
        <v>33.5</v>
      </c>
      <c r="L33" s="1">
        <f t="shared" si="1"/>
        <v>67</v>
      </c>
      <c r="M33" s="91">
        <v>57</v>
      </c>
      <c r="N33" s="91">
        <v>66</v>
      </c>
      <c r="O33" s="5">
        <v>70</v>
      </c>
      <c r="P33" s="7">
        <v>67</v>
      </c>
      <c r="Q33" s="6">
        <f t="shared" si="2"/>
        <v>65</v>
      </c>
      <c r="R33" s="7">
        <v>20</v>
      </c>
      <c r="S33" s="94">
        <v>26</v>
      </c>
      <c r="T33" s="5">
        <v>41</v>
      </c>
      <c r="U33" s="6">
        <f t="shared" si="3"/>
        <v>219</v>
      </c>
      <c r="V33" s="60"/>
    </row>
    <row r="34" spans="1:22" s="5" customFormat="1" x14ac:dyDescent="0.3">
      <c r="A34" s="173">
        <f t="shared" si="5"/>
        <v>33</v>
      </c>
      <c r="B34" s="281" t="s">
        <v>163</v>
      </c>
      <c r="C34" s="281" t="s">
        <v>74</v>
      </c>
      <c r="D34" s="307" t="s">
        <v>84</v>
      </c>
      <c r="E34" s="280" t="s">
        <v>745</v>
      </c>
      <c r="F34" s="306" t="s">
        <v>14</v>
      </c>
      <c r="G34" s="91">
        <v>32</v>
      </c>
      <c r="H34" s="91">
        <v>36</v>
      </c>
      <c r="I34" s="91">
        <v>28</v>
      </c>
      <c r="J34" s="91">
        <v>39</v>
      </c>
      <c r="K34" s="1">
        <f t="shared" si="0"/>
        <v>33.75</v>
      </c>
      <c r="L34" s="1">
        <f t="shared" si="1"/>
        <v>67.5</v>
      </c>
      <c r="M34" s="91">
        <v>63</v>
      </c>
      <c r="N34" s="91">
        <v>0</v>
      </c>
      <c r="O34" s="5">
        <v>72</v>
      </c>
      <c r="P34" s="7">
        <v>0</v>
      </c>
      <c r="Q34" s="6">
        <f t="shared" si="2"/>
        <v>33.75</v>
      </c>
      <c r="R34" s="7">
        <v>40</v>
      </c>
      <c r="S34" s="94">
        <v>40</v>
      </c>
      <c r="T34" s="5">
        <v>37</v>
      </c>
      <c r="U34" s="6">
        <f t="shared" si="3"/>
        <v>218.25</v>
      </c>
      <c r="V34" s="60"/>
    </row>
    <row r="35" spans="1:22" s="5" customFormat="1" x14ac:dyDescent="0.3">
      <c r="A35" s="173">
        <f t="shared" si="5"/>
        <v>34</v>
      </c>
      <c r="B35" s="281" t="s">
        <v>425</v>
      </c>
      <c r="C35" s="281" t="s">
        <v>1161</v>
      </c>
      <c r="D35" s="307" t="s">
        <v>376</v>
      </c>
      <c r="E35" s="280" t="s">
        <v>424</v>
      </c>
      <c r="F35" s="306" t="s">
        <v>14</v>
      </c>
      <c r="G35" s="91">
        <v>37</v>
      </c>
      <c r="H35" s="91">
        <v>38</v>
      </c>
      <c r="I35" s="91">
        <v>23</v>
      </c>
      <c r="J35" s="91">
        <v>39</v>
      </c>
      <c r="K35" s="1">
        <f t="shared" si="0"/>
        <v>34.25</v>
      </c>
      <c r="L35" s="1">
        <f t="shared" si="1"/>
        <v>68.5</v>
      </c>
      <c r="M35" s="91">
        <v>74</v>
      </c>
      <c r="N35" s="91">
        <v>74</v>
      </c>
      <c r="O35" s="5">
        <v>76</v>
      </c>
      <c r="P35" s="7">
        <v>80</v>
      </c>
      <c r="Q35" s="6">
        <f t="shared" si="2"/>
        <v>76</v>
      </c>
      <c r="R35" s="7">
        <v>0</v>
      </c>
      <c r="S35" s="94">
        <v>32</v>
      </c>
      <c r="T35" s="5">
        <v>40</v>
      </c>
      <c r="U35" s="6">
        <f t="shared" si="3"/>
        <v>216.5</v>
      </c>
      <c r="V35" s="60"/>
    </row>
    <row r="36" spans="1:22" s="5" customFormat="1" x14ac:dyDescent="0.3">
      <c r="A36" s="173">
        <f t="shared" si="5"/>
        <v>35</v>
      </c>
      <c r="B36" s="281" t="s">
        <v>530</v>
      </c>
      <c r="C36" s="281" t="s">
        <v>1200</v>
      </c>
      <c r="D36" s="307" t="s">
        <v>516</v>
      </c>
      <c r="E36" s="280" t="s">
        <v>529</v>
      </c>
      <c r="F36" s="306" t="s">
        <v>14</v>
      </c>
      <c r="G36" s="91">
        <v>33</v>
      </c>
      <c r="H36" s="91">
        <v>37</v>
      </c>
      <c r="I36" s="91">
        <v>30</v>
      </c>
      <c r="J36" s="91">
        <v>38</v>
      </c>
      <c r="K36" s="1">
        <f t="shared" si="0"/>
        <v>34.5</v>
      </c>
      <c r="L36" s="1">
        <f t="shared" si="1"/>
        <v>69</v>
      </c>
      <c r="M36" s="91">
        <v>55</v>
      </c>
      <c r="N36" s="91">
        <v>38</v>
      </c>
      <c r="O36" s="5">
        <v>60</v>
      </c>
      <c r="P36" s="7">
        <v>80</v>
      </c>
      <c r="Q36" s="6">
        <f t="shared" si="2"/>
        <v>58.25</v>
      </c>
      <c r="R36" s="7">
        <v>40</v>
      </c>
      <c r="S36" s="94">
        <v>19</v>
      </c>
      <c r="T36" s="5">
        <v>28</v>
      </c>
      <c r="U36" s="6">
        <f t="shared" si="3"/>
        <v>214.25</v>
      </c>
      <c r="V36" s="60"/>
    </row>
    <row r="37" spans="1:22" s="5" customFormat="1" x14ac:dyDescent="0.3">
      <c r="A37" s="173">
        <f t="shared" ref="A37:A49" si="6">A36+1</f>
        <v>36</v>
      </c>
      <c r="B37" s="281" t="s">
        <v>665</v>
      </c>
      <c r="C37" s="281" t="s">
        <v>1232</v>
      </c>
      <c r="D37" s="307" t="s">
        <v>666</v>
      </c>
      <c r="E37" s="280" t="s">
        <v>664</v>
      </c>
      <c r="F37" s="306" t="s">
        <v>14</v>
      </c>
      <c r="G37" s="91">
        <v>31</v>
      </c>
      <c r="H37" s="91">
        <v>34</v>
      </c>
      <c r="I37" s="91">
        <v>23</v>
      </c>
      <c r="J37" s="91">
        <v>37</v>
      </c>
      <c r="K37" s="1">
        <f t="shared" si="0"/>
        <v>31.25</v>
      </c>
      <c r="L37" s="1">
        <f t="shared" si="1"/>
        <v>62.5</v>
      </c>
      <c r="M37" s="91">
        <v>67</v>
      </c>
      <c r="N37" s="91">
        <v>64</v>
      </c>
      <c r="O37" s="5">
        <v>75</v>
      </c>
      <c r="P37" s="7">
        <v>0</v>
      </c>
      <c r="Q37" s="6">
        <f t="shared" si="2"/>
        <v>51.5</v>
      </c>
      <c r="R37" s="7">
        <v>40</v>
      </c>
      <c r="S37" s="94">
        <v>24</v>
      </c>
      <c r="T37" s="5">
        <v>35</v>
      </c>
      <c r="U37" s="6">
        <f t="shared" si="3"/>
        <v>213</v>
      </c>
      <c r="V37" s="60"/>
    </row>
    <row r="38" spans="1:22" s="5" customFormat="1" x14ac:dyDescent="0.3">
      <c r="A38" s="173">
        <f>A4+1</f>
        <v>4</v>
      </c>
      <c r="B38" s="341" t="s">
        <v>890</v>
      </c>
      <c r="C38" s="341" t="s">
        <v>1286</v>
      </c>
      <c r="D38" s="342" t="s">
        <v>884</v>
      </c>
      <c r="E38" s="343" t="s">
        <v>889</v>
      </c>
      <c r="F38" s="146" t="s">
        <v>17</v>
      </c>
      <c r="G38" s="14">
        <v>40</v>
      </c>
      <c r="H38" s="14">
        <v>36</v>
      </c>
      <c r="I38" s="14">
        <v>38</v>
      </c>
      <c r="J38" s="14">
        <v>37</v>
      </c>
      <c r="K38" s="10">
        <f t="shared" si="0"/>
        <v>37.75</v>
      </c>
      <c r="L38" s="10">
        <f t="shared" si="1"/>
        <v>75.5</v>
      </c>
      <c r="M38" s="14">
        <v>69</v>
      </c>
      <c r="N38" s="14">
        <v>79</v>
      </c>
      <c r="O38" s="48">
        <v>77</v>
      </c>
      <c r="P38" s="49">
        <v>77</v>
      </c>
      <c r="Q38" s="147">
        <f t="shared" si="2"/>
        <v>75.5</v>
      </c>
      <c r="R38" s="49">
        <v>40</v>
      </c>
      <c r="S38" s="148">
        <v>38</v>
      </c>
      <c r="T38" s="49">
        <v>41</v>
      </c>
      <c r="U38" s="147">
        <f t="shared" si="3"/>
        <v>270</v>
      </c>
      <c r="V38" s="91"/>
    </row>
    <row r="39" spans="1:22" s="5" customFormat="1" x14ac:dyDescent="0.3">
      <c r="A39" s="173">
        <f t="shared" si="6"/>
        <v>5</v>
      </c>
      <c r="B39" s="281" t="s">
        <v>649</v>
      </c>
      <c r="C39" s="281" t="s">
        <v>1227</v>
      </c>
      <c r="D39" s="307" t="s">
        <v>639</v>
      </c>
      <c r="E39" s="280" t="s">
        <v>648</v>
      </c>
      <c r="F39" s="3" t="s">
        <v>17</v>
      </c>
      <c r="G39" s="91">
        <v>40</v>
      </c>
      <c r="H39" s="91">
        <v>36</v>
      </c>
      <c r="I39" s="91">
        <v>40</v>
      </c>
      <c r="J39" s="91">
        <v>38</v>
      </c>
      <c r="K39" s="1">
        <f t="shared" si="0"/>
        <v>38.5</v>
      </c>
      <c r="L39" s="1">
        <f t="shared" si="1"/>
        <v>77</v>
      </c>
      <c r="M39" s="91">
        <v>68</v>
      </c>
      <c r="N39" s="91">
        <v>72</v>
      </c>
      <c r="O39" s="5">
        <v>80</v>
      </c>
      <c r="P39" s="7">
        <v>55</v>
      </c>
      <c r="Q39" s="6">
        <f t="shared" si="2"/>
        <v>68.75</v>
      </c>
      <c r="R39" s="7">
        <v>40</v>
      </c>
      <c r="S39" s="94">
        <v>40.5</v>
      </c>
      <c r="T39" s="7">
        <v>43</v>
      </c>
      <c r="U39" s="6">
        <f t="shared" si="3"/>
        <v>269.25</v>
      </c>
      <c r="V39" s="91"/>
    </row>
    <row r="40" spans="1:22" s="5" customFormat="1" x14ac:dyDescent="0.3">
      <c r="A40" s="173">
        <f t="shared" si="6"/>
        <v>6</v>
      </c>
      <c r="B40" s="281" t="s">
        <v>385</v>
      </c>
      <c r="C40" s="281" t="s">
        <v>1312</v>
      </c>
      <c r="D40" s="307" t="s">
        <v>376</v>
      </c>
      <c r="E40" s="280" t="s">
        <v>384</v>
      </c>
      <c r="F40" s="3" t="s">
        <v>17</v>
      </c>
      <c r="G40" s="91">
        <v>34</v>
      </c>
      <c r="H40" s="91">
        <v>36</v>
      </c>
      <c r="I40" s="91">
        <v>40</v>
      </c>
      <c r="J40" s="91">
        <v>39</v>
      </c>
      <c r="K40" s="1">
        <f t="shared" si="0"/>
        <v>37.25</v>
      </c>
      <c r="L40" s="1">
        <f t="shared" si="1"/>
        <v>74.5</v>
      </c>
      <c r="M40" s="91">
        <v>74</v>
      </c>
      <c r="N40" s="91">
        <v>76</v>
      </c>
      <c r="O40" s="5">
        <v>74</v>
      </c>
      <c r="P40" s="7">
        <v>80</v>
      </c>
      <c r="Q40" s="6">
        <f t="shared" si="2"/>
        <v>76</v>
      </c>
      <c r="R40" s="7">
        <v>40</v>
      </c>
      <c r="S40" s="94">
        <v>36</v>
      </c>
      <c r="T40" s="7">
        <v>42</v>
      </c>
      <c r="U40" s="6">
        <f t="shared" si="3"/>
        <v>268.5</v>
      </c>
      <c r="V40" s="91"/>
    </row>
    <row r="41" spans="1:22" s="5" customFormat="1" x14ac:dyDescent="0.3">
      <c r="A41" s="173">
        <f t="shared" si="6"/>
        <v>7</v>
      </c>
      <c r="B41" s="281" t="s">
        <v>892</v>
      </c>
      <c r="C41" s="281" t="s">
        <v>83</v>
      </c>
      <c r="D41" s="307" t="s">
        <v>884</v>
      </c>
      <c r="E41" s="280" t="s">
        <v>891</v>
      </c>
      <c r="F41" s="3" t="s">
        <v>17</v>
      </c>
      <c r="G41" s="91">
        <v>32</v>
      </c>
      <c r="H41" s="91">
        <v>34</v>
      </c>
      <c r="I41" s="91">
        <v>39</v>
      </c>
      <c r="J41" s="91">
        <v>38</v>
      </c>
      <c r="K41" s="1">
        <f t="shared" si="0"/>
        <v>35.75</v>
      </c>
      <c r="L41" s="1">
        <f t="shared" si="1"/>
        <v>71.5</v>
      </c>
      <c r="M41" s="91">
        <v>75</v>
      </c>
      <c r="N41" s="91">
        <v>71</v>
      </c>
      <c r="O41" s="5">
        <v>74</v>
      </c>
      <c r="P41" s="7">
        <v>79</v>
      </c>
      <c r="Q41" s="6">
        <f t="shared" si="2"/>
        <v>74.75</v>
      </c>
      <c r="R41" s="7">
        <v>40</v>
      </c>
      <c r="S41" s="94">
        <v>35</v>
      </c>
      <c r="T41" s="7">
        <v>46</v>
      </c>
      <c r="U41" s="6">
        <f t="shared" si="3"/>
        <v>267.25</v>
      </c>
      <c r="V41" s="91"/>
    </row>
    <row r="42" spans="1:22" s="5" customFormat="1" x14ac:dyDescent="0.3">
      <c r="A42" s="173">
        <f t="shared" si="6"/>
        <v>8</v>
      </c>
      <c r="B42" s="281" t="s">
        <v>692</v>
      </c>
      <c r="C42" s="281" t="s">
        <v>129</v>
      </c>
      <c r="D42" s="307" t="s">
        <v>690</v>
      </c>
      <c r="E42" s="280" t="s">
        <v>691</v>
      </c>
      <c r="F42" s="3" t="s">
        <v>17</v>
      </c>
      <c r="G42" s="91">
        <v>40</v>
      </c>
      <c r="H42" s="91">
        <v>39</v>
      </c>
      <c r="I42" s="91">
        <v>36</v>
      </c>
      <c r="J42" s="91">
        <v>32</v>
      </c>
      <c r="K42" s="1">
        <f t="shared" si="0"/>
        <v>36.75</v>
      </c>
      <c r="L42" s="1">
        <f t="shared" si="1"/>
        <v>73.5</v>
      </c>
      <c r="M42" s="91">
        <v>69</v>
      </c>
      <c r="N42" s="91">
        <v>73</v>
      </c>
      <c r="O42" s="5">
        <v>77</v>
      </c>
      <c r="P42" s="7">
        <v>79</v>
      </c>
      <c r="Q42" s="6">
        <f t="shared" si="2"/>
        <v>74.5</v>
      </c>
      <c r="R42" s="7">
        <v>40</v>
      </c>
      <c r="S42" s="94">
        <v>35</v>
      </c>
      <c r="T42" s="7">
        <v>42</v>
      </c>
      <c r="U42" s="6">
        <f t="shared" si="3"/>
        <v>265</v>
      </c>
      <c r="V42" s="91"/>
    </row>
    <row r="43" spans="1:22" s="5" customFormat="1" x14ac:dyDescent="0.3">
      <c r="A43" s="173">
        <f t="shared" si="6"/>
        <v>9</v>
      </c>
      <c r="B43" s="281" t="s">
        <v>423</v>
      </c>
      <c r="C43" s="281" t="s">
        <v>144</v>
      </c>
      <c r="D43" s="307" t="s">
        <v>376</v>
      </c>
      <c r="E43" s="280" t="s">
        <v>422</v>
      </c>
      <c r="F43" s="3" t="s">
        <v>17</v>
      </c>
      <c r="G43" s="91">
        <v>35</v>
      </c>
      <c r="H43" s="91">
        <v>31</v>
      </c>
      <c r="I43" s="91">
        <v>38</v>
      </c>
      <c r="J43" s="91">
        <v>38</v>
      </c>
      <c r="K43" s="1">
        <f t="shared" si="0"/>
        <v>35.5</v>
      </c>
      <c r="L43" s="1">
        <f t="shared" si="1"/>
        <v>71</v>
      </c>
      <c r="M43" s="91">
        <v>68</v>
      </c>
      <c r="N43" s="91">
        <v>76</v>
      </c>
      <c r="O43" s="5">
        <v>74</v>
      </c>
      <c r="P43" s="7">
        <v>79</v>
      </c>
      <c r="Q43" s="6">
        <f t="shared" si="2"/>
        <v>74.25</v>
      </c>
      <c r="R43" s="7">
        <v>40</v>
      </c>
      <c r="S43" s="94">
        <v>36</v>
      </c>
      <c r="T43" s="7">
        <v>42</v>
      </c>
      <c r="U43" s="6">
        <f t="shared" si="3"/>
        <v>263.25</v>
      </c>
      <c r="V43" s="91"/>
    </row>
    <row r="44" spans="1:22" s="5" customFormat="1" x14ac:dyDescent="0.3">
      <c r="A44" s="173">
        <f t="shared" si="6"/>
        <v>10</v>
      </c>
      <c r="B44" s="281" t="s">
        <v>599</v>
      </c>
      <c r="C44" s="281" t="s">
        <v>98</v>
      </c>
      <c r="D44" s="307" t="s">
        <v>595</v>
      </c>
      <c r="E44" s="280" t="s">
        <v>598</v>
      </c>
      <c r="F44" s="3" t="s">
        <v>17</v>
      </c>
      <c r="G44" s="91">
        <v>36</v>
      </c>
      <c r="H44" s="91">
        <v>32</v>
      </c>
      <c r="I44" s="91">
        <v>39</v>
      </c>
      <c r="J44" s="91">
        <v>38</v>
      </c>
      <c r="K44" s="1">
        <f t="shared" si="0"/>
        <v>36.25</v>
      </c>
      <c r="L44" s="1">
        <f t="shared" si="1"/>
        <v>72.5</v>
      </c>
      <c r="M44" s="91">
        <v>69</v>
      </c>
      <c r="N44" s="91">
        <v>70</v>
      </c>
      <c r="O44" s="5">
        <v>69</v>
      </c>
      <c r="P44" s="7">
        <v>80</v>
      </c>
      <c r="Q44" s="6">
        <f t="shared" si="2"/>
        <v>72</v>
      </c>
      <c r="R44" s="7">
        <v>40</v>
      </c>
      <c r="S44" s="94">
        <v>30</v>
      </c>
      <c r="T44" s="7">
        <v>42</v>
      </c>
      <c r="U44" s="6">
        <f t="shared" si="3"/>
        <v>256.5</v>
      </c>
      <c r="V44" s="91"/>
    </row>
    <row r="45" spans="1:22" s="5" customFormat="1" x14ac:dyDescent="0.3">
      <c r="A45" s="173">
        <f t="shared" si="6"/>
        <v>11</v>
      </c>
      <c r="B45" s="281" t="s">
        <v>755</v>
      </c>
      <c r="C45" s="281" t="s">
        <v>126</v>
      </c>
      <c r="D45" s="307" t="s">
        <v>84</v>
      </c>
      <c r="E45" s="280" t="s">
        <v>754</v>
      </c>
      <c r="F45" s="3" t="s">
        <v>17</v>
      </c>
      <c r="G45" s="91">
        <v>40</v>
      </c>
      <c r="H45" s="91">
        <v>38</v>
      </c>
      <c r="I45" s="91">
        <v>37</v>
      </c>
      <c r="J45" s="91">
        <v>40</v>
      </c>
      <c r="K45" s="1">
        <f t="shared" si="0"/>
        <v>38.75</v>
      </c>
      <c r="L45" s="1">
        <f t="shared" si="1"/>
        <v>77.5</v>
      </c>
      <c r="M45" s="91">
        <v>77</v>
      </c>
      <c r="N45" s="91">
        <v>60</v>
      </c>
      <c r="O45" s="5">
        <v>79</v>
      </c>
      <c r="P45" s="7">
        <v>80</v>
      </c>
      <c r="Q45" s="6">
        <f t="shared" si="2"/>
        <v>74</v>
      </c>
      <c r="R45" s="7">
        <v>40</v>
      </c>
      <c r="S45" s="94">
        <v>24</v>
      </c>
      <c r="T45" s="7">
        <v>41</v>
      </c>
      <c r="U45" s="6">
        <f t="shared" si="3"/>
        <v>256.5</v>
      </c>
      <c r="V45" s="91"/>
    </row>
    <row r="46" spans="1:22" s="5" customFormat="1" x14ac:dyDescent="0.3">
      <c r="A46" s="173">
        <f t="shared" si="6"/>
        <v>12</v>
      </c>
      <c r="B46" s="281" t="s">
        <v>583</v>
      </c>
      <c r="C46" s="281" t="s">
        <v>1217</v>
      </c>
      <c r="D46" s="307" t="s">
        <v>573</v>
      </c>
      <c r="E46" s="280" t="s">
        <v>582</v>
      </c>
      <c r="F46" s="3" t="s">
        <v>17</v>
      </c>
      <c r="G46" s="91">
        <v>40</v>
      </c>
      <c r="H46" s="91">
        <v>34</v>
      </c>
      <c r="I46" s="91">
        <v>37</v>
      </c>
      <c r="J46" s="91">
        <v>38</v>
      </c>
      <c r="K46" s="1">
        <f t="shared" si="0"/>
        <v>37.25</v>
      </c>
      <c r="L46" s="1">
        <f t="shared" si="1"/>
        <v>74.5</v>
      </c>
      <c r="M46" s="91">
        <v>71</v>
      </c>
      <c r="N46" s="91">
        <v>61</v>
      </c>
      <c r="O46" s="5">
        <v>63</v>
      </c>
      <c r="P46" s="7">
        <v>80</v>
      </c>
      <c r="Q46" s="6">
        <f t="shared" si="2"/>
        <v>68.75</v>
      </c>
      <c r="R46" s="7">
        <v>40</v>
      </c>
      <c r="S46" s="94">
        <v>32</v>
      </c>
      <c r="T46" s="7">
        <v>41</v>
      </c>
      <c r="U46" s="6">
        <f t="shared" si="3"/>
        <v>256.25</v>
      </c>
      <c r="V46" s="91"/>
    </row>
    <row r="47" spans="1:22" s="5" customFormat="1" x14ac:dyDescent="0.3">
      <c r="A47" s="173">
        <f t="shared" si="6"/>
        <v>13</v>
      </c>
      <c r="B47" s="281" t="s">
        <v>355</v>
      </c>
      <c r="C47" s="281" t="s">
        <v>1140</v>
      </c>
      <c r="D47" s="307" t="s">
        <v>323</v>
      </c>
      <c r="E47" s="280" t="s">
        <v>354</v>
      </c>
      <c r="F47" s="3" t="s">
        <v>17</v>
      </c>
      <c r="G47" s="91">
        <v>38</v>
      </c>
      <c r="H47" s="91">
        <v>33</v>
      </c>
      <c r="I47" s="91">
        <v>38</v>
      </c>
      <c r="J47" s="91">
        <v>30</v>
      </c>
      <c r="K47" s="1">
        <f t="shared" si="0"/>
        <v>34.75</v>
      </c>
      <c r="L47" s="1">
        <f t="shared" si="1"/>
        <v>69.5</v>
      </c>
      <c r="M47" s="91">
        <v>50</v>
      </c>
      <c r="N47" s="91">
        <v>63</v>
      </c>
      <c r="O47" s="5">
        <v>67</v>
      </c>
      <c r="P47" s="7">
        <v>80</v>
      </c>
      <c r="Q47" s="6">
        <f t="shared" si="2"/>
        <v>65</v>
      </c>
      <c r="R47" s="7">
        <v>40</v>
      </c>
      <c r="S47" s="94">
        <v>34</v>
      </c>
      <c r="T47" s="7">
        <v>43</v>
      </c>
      <c r="U47" s="6">
        <f t="shared" si="3"/>
        <v>251.5</v>
      </c>
      <c r="V47" s="91"/>
    </row>
    <row r="48" spans="1:22" s="5" customFormat="1" x14ac:dyDescent="0.3">
      <c r="A48" s="173">
        <f t="shared" si="6"/>
        <v>14</v>
      </c>
      <c r="B48" s="281" t="s">
        <v>544</v>
      </c>
      <c r="C48" s="281" t="s">
        <v>1205</v>
      </c>
      <c r="D48" s="307" t="s">
        <v>516</v>
      </c>
      <c r="E48" s="280" t="s">
        <v>543</v>
      </c>
      <c r="F48" s="3" t="s">
        <v>17</v>
      </c>
      <c r="G48" s="91">
        <v>37</v>
      </c>
      <c r="H48" s="91">
        <v>31</v>
      </c>
      <c r="I48" s="91">
        <v>38</v>
      </c>
      <c r="J48" s="91">
        <v>30</v>
      </c>
      <c r="K48" s="1">
        <f t="shared" si="0"/>
        <v>34</v>
      </c>
      <c r="L48" s="1">
        <f t="shared" si="1"/>
        <v>68</v>
      </c>
      <c r="M48" s="91">
        <v>59</v>
      </c>
      <c r="N48" s="91">
        <v>65</v>
      </c>
      <c r="O48" s="5">
        <v>72</v>
      </c>
      <c r="P48" s="7">
        <v>80</v>
      </c>
      <c r="Q48" s="6">
        <f t="shared" si="2"/>
        <v>69</v>
      </c>
      <c r="R48" s="7">
        <v>40</v>
      </c>
      <c r="S48" s="94">
        <v>31</v>
      </c>
      <c r="T48" s="7">
        <v>43</v>
      </c>
      <c r="U48" s="6">
        <f t="shared" si="3"/>
        <v>251</v>
      </c>
      <c r="V48" s="91"/>
    </row>
    <row r="49" spans="1:22" s="5" customFormat="1" x14ac:dyDescent="0.3">
      <c r="A49" s="173">
        <f t="shared" si="6"/>
        <v>15</v>
      </c>
      <c r="B49" s="281" t="s">
        <v>718</v>
      </c>
      <c r="C49" s="281" t="s">
        <v>1248</v>
      </c>
      <c r="D49" s="307" t="s">
        <v>719</v>
      </c>
      <c r="E49" s="280" t="s">
        <v>717</v>
      </c>
      <c r="F49" s="3" t="s">
        <v>17</v>
      </c>
      <c r="G49" s="91">
        <v>40</v>
      </c>
      <c r="H49" s="91">
        <v>31</v>
      </c>
      <c r="I49" s="91">
        <v>38</v>
      </c>
      <c r="J49" s="91">
        <v>38</v>
      </c>
      <c r="K49" s="1">
        <f t="shared" si="0"/>
        <v>36.75</v>
      </c>
      <c r="L49" s="1">
        <f t="shared" si="1"/>
        <v>73.5</v>
      </c>
      <c r="M49" s="91">
        <v>62</v>
      </c>
      <c r="N49" s="91">
        <v>75</v>
      </c>
      <c r="O49" s="5">
        <v>76</v>
      </c>
      <c r="P49" s="7">
        <v>77</v>
      </c>
      <c r="Q49" s="6">
        <f t="shared" si="2"/>
        <v>72.5</v>
      </c>
      <c r="R49" s="7">
        <v>40</v>
      </c>
      <c r="S49" s="94">
        <v>22</v>
      </c>
      <c r="T49" s="7">
        <v>40</v>
      </c>
      <c r="U49" s="6">
        <f t="shared" si="3"/>
        <v>248</v>
      </c>
      <c r="V49" s="91"/>
    </row>
    <row r="50" spans="1:22" s="5" customFormat="1" x14ac:dyDescent="0.3">
      <c r="A50" s="5">
        <f t="shared" ref="A50:A60" si="7">A49+1</f>
        <v>16</v>
      </c>
      <c r="B50" s="281" t="s">
        <v>984</v>
      </c>
      <c r="C50" s="281" t="s">
        <v>160</v>
      </c>
      <c r="D50" s="307" t="s">
        <v>950</v>
      </c>
      <c r="E50" s="280" t="s">
        <v>983</v>
      </c>
      <c r="F50" s="3" t="s">
        <v>17</v>
      </c>
      <c r="G50" s="91">
        <v>40</v>
      </c>
      <c r="H50" s="91">
        <v>32</v>
      </c>
      <c r="I50" s="91">
        <v>39</v>
      </c>
      <c r="J50" s="91">
        <v>38</v>
      </c>
      <c r="K50" s="1">
        <f t="shared" si="0"/>
        <v>37.25</v>
      </c>
      <c r="L50" s="1">
        <f t="shared" si="1"/>
        <v>74.5</v>
      </c>
      <c r="M50" s="91">
        <v>63</v>
      </c>
      <c r="N50" s="91">
        <v>69</v>
      </c>
      <c r="O50" s="5">
        <v>70</v>
      </c>
      <c r="P50" s="7">
        <v>78</v>
      </c>
      <c r="Q50" s="6">
        <f t="shared" si="2"/>
        <v>70</v>
      </c>
      <c r="R50" s="7">
        <v>40</v>
      </c>
      <c r="S50" s="94">
        <v>33</v>
      </c>
      <c r="T50" s="7">
        <v>30</v>
      </c>
      <c r="U50" s="6">
        <f t="shared" si="3"/>
        <v>247.5</v>
      </c>
      <c r="V50" s="91"/>
    </row>
    <row r="51" spans="1:22" s="5" customFormat="1" x14ac:dyDescent="0.3">
      <c r="A51" s="5">
        <f t="shared" si="7"/>
        <v>17</v>
      </c>
      <c r="B51" s="281" t="s">
        <v>696</v>
      </c>
      <c r="C51" s="281" t="s">
        <v>1146</v>
      </c>
      <c r="D51" s="307" t="s">
        <v>690</v>
      </c>
      <c r="E51" s="280" t="s">
        <v>695</v>
      </c>
      <c r="F51" s="3" t="s">
        <v>17</v>
      </c>
      <c r="G51" s="91">
        <v>40</v>
      </c>
      <c r="H51" s="91">
        <v>36</v>
      </c>
      <c r="I51" s="91">
        <v>38</v>
      </c>
      <c r="J51" s="91">
        <v>38</v>
      </c>
      <c r="K51" s="1">
        <f t="shared" si="0"/>
        <v>38</v>
      </c>
      <c r="L51" s="1">
        <f t="shared" si="1"/>
        <v>76</v>
      </c>
      <c r="M51" s="91">
        <v>72</v>
      </c>
      <c r="N51" s="91">
        <v>0</v>
      </c>
      <c r="O51" s="5">
        <v>73</v>
      </c>
      <c r="P51" s="7">
        <v>80</v>
      </c>
      <c r="Q51" s="6">
        <f t="shared" si="2"/>
        <v>56.25</v>
      </c>
      <c r="R51" s="7">
        <v>40</v>
      </c>
      <c r="S51" s="94">
        <v>30</v>
      </c>
      <c r="T51" s="7">
        <v>43</v>
      </c>
      <c r="U51" s="6">
        <f t="shared" si="3"/>
        <v>245.25</v>
      </c>
      <c r="V51" s="91"/>
    </row>
    <row r="52" spans="1:22" s="5" customFormat="1" x14ac:dyDescent="0.3">
      <c r="A52" s="5">
        <f t="shared" si="7"/>
        <v>18</v>
      </c>
      <c r="B52" s="281" t="s">
        <v>271</v>
      </c>
      <c r="C52" s="281" t="s">
        <v>1103</v>
      </c>
      <c r="D52" s="307" t="s">
        <v>246</v>
      </c>
      <c r="E52" s="280" t="s">
        <v>270</v>
      </c>
      <c r="F52" s="3" t="s">
        <v>17</v>
      </c>
      <c r="G52" s="91">
        <v>31</v>
      </c>
      <c r="H52" s="91">
        <v>31</v>
      </c>
      <c r="I52" s="91">
        <v>37</v>
      </c>
      <c r="J52" s="91">
        <v>35</v>
      </c>
      <c r="K52" s="1">
        <f t="shared" si="0"/>
        <v>33.5</v>
      </c>
      <c r="L52" s="1">
        <f t="shared" si="1"/>
        <v>67</v>
      </c>
      <c r="M52" s="91">
        <v>66</v>
      </c>
      <c r="N52" s="91">
        <v>64</v>
      </c>
      <c r="O52" s="5">
        <v>76</v>
      </c>
      <c r="P52" s="7">
        <v>77</v>
      </c>
      <c r="Q52" s="6">
        <f t="shared" si="2"/>
        <v>70.75</v>
      </c>
      <c r="R52" s="7">
        <v>40</v>
      </c>
      <c r="S52" s="94">
        <v>31.5</v>
      </c>
      <c r="T52" s="7">
        <v>36</v>
      </c>
      <c r="U52" s="6">
        <f t="shared" si="3"/>
        <v>245.25</v>
      </c>
      <c r="V52" s="91"/>
    </row>
    <row r="53" spans="1:22" s="5" customFormat="1" x14ac:dyDescent="0.3">
      <c r="A53" s="5">
        <f t="shared" si="7"/>
        <v>19</v>
      </c>
      <c r="B53" s="281" t="s">
        <v>793</v>
      </c>
      <c r="C53" s="281" t="s">
        <v>1273</v>
      </c>
      <c r="D53" s="307" t="s">
        <v>75</v>
      </c>
      <c r="E53" s="280" t="s">
        <v>792</v>
      </c>
      <c r="F53" s="3" t="s">
        <v>17</v>
      </c>
      <c r="G53" s="91">
        <v>40</v>
      </c>
      <c r="H53" s="91">
        <v>33</v>
      </c>
      <c r="I53" s="91">
        <v>37</v>
      </c>
      <c r="J53" s="91">
        <v>38</v>
      </c>
      <c r="K53" s="1">
        <f t="shared" si="0"/>
        <v>37</v>
      </c>
      <c r="L53" s="1">
        <f t="shared" si="1"/>
        <v>74</v>
      </c>
      <c r="M53" s="91">
        <v>75</v>
      </c>
      <c r="N53" s="91">
        <v>65</v>
      </c>
      <c r="O53" s="5">
        <v>76</v>
      </c>
      <c r="P53" s="7">
        <v>0</v>
      </c>
      <c r="Q53" s="6">
        <f t="shared" si="2"/>
        <v>54</v>
      </c>
      <c r="R53" s="7">
        <v>40</v>
      </c>
      <c r="S53" s="94">
        <v>37</v>
      </c>
      <c r="T53" s="7">
        <v>38</v>
      </c>
      <c r="U53" s="6">
        <f t="shared" si="3"/>
        <v>243</v>
      </c>
      <c r="V53" s="91"/>
    </row>
    <row r="54" spans="1:22" s="5" customFormat="1" x14ac:dyDescent="0.3">
      <c r="A54" s="5">
        <f t="shared" si="7"/>
        <v>20</v>
      </c>
      <c r="B54" s="281" t="s">
        <v>290</v>
      </c>
      <c r="C54" s="281" t="s">
        <v>170</v>
      </c>
      <c r="D54" s="307" t="s">
        <v>291</v>
      </c>
      <c r="E54" s="280" t="s">
        <v>289</v>
      </c>
      <c r="F54" s="3" t="s">
        <v>17</v>
      </c>
      <c r="G54" s="91">
        <v>40</v>
      </c>
      <c r="H54" s="91">
        <v>31</v>
      </c>
      <c r="I54" s="91">
        <v>38</v>
      </c>
      <c r="J54" s="91">
        <v>38</v>
      </c>
      <c r="K54" s="1">
        <f t="shared" si="0"/>
        <v>36.75</v>
      </c>
      <c r="L54" s="1">
        <f t="shared" si="1"/>
        <v>73.5</v>
      </c>
      <c r="M54" s="91">
        <v>75</v>
      </c>
      <c r="N54" s="91">
        <v>74</v>
      </c>
      <c r="O54" s="5">
        <v>77</v>
      </c>
      <c r="P54" s="7">
        <v>79</v>
      </c>
      <c r="Q54" s="6">
        <f t="shared" si="2"/>
        <v>76.25</v>
      </c>
      <c r="R54" s="7">
        <v>10</v>
      </c>
      <c r="S54" s="94">
        <v>36</v>
      </c>
      <c r="T54" s="7">
        <v>43</v>
      </c>
      <c r="U54" s="6">
        <f t="shared" si="3"/>
        <v>238.75</v>
      </c>
      <c r="V54" s="91"/>
    </row>
    <row r="55" spans="1:22" s="5" customFormat="1" x14ac:dyDescent="0.3">
      <c r="A55" s="5">
        <f t="shared" si="7"/>
        <v>21</v>
      </c>
      <c r="B55" s="281" t="s">
        <v>253</v>
      </c>
      <c r="C55" s="281" t="s">
        <v>181</v>
      </c>
      <c r="D55" s="307" t="s">
        <v>246</v>
      </c>
      <c r="E55" s="280" t="s">
        <v>252</v>
      </c>
      <c r="F55" s="3" t="s">
        <v>17</v>
      </c>
      <c r="G55" s="91">
        <v>32</v>
      </c>
      <c r="H55" s="91">
        <v>33</v>
      </c>
      <c r="I55" s="91">
        <v>38</v>
      </c>
      <c r="J55" s="91">
        <v>37</v>
      </c>
      <c r="K55" s="1">
        <f t="shared" si="0"/>
        <v>35</v>
      </c>
      <c r="L55" s="1">
        <f t="shared" si="1"/>
        <v>70</v>
      </c>
      <c r="M55" s="91">
        <v>59</v>
      </c>
      <c r="N55" s="91">
        <v>59</v>
      </c>
      <c r="O55" s="5">
        <v>67</v>
      </c>
      <c r="P55" s="7">
        <v>80</v>
      </c>
      <c r="Q55" s="6">
        <f t="shared" si="2"/>
        <v>66.25</v>
      </c>
      <c r="R55" s="7">
        <v>30</v>
      </c>
      <c r="S55" s="94">
        <v>35</v>
      </c>
      <c r="T55" s="7">
        <v>35</v>
      </c>
      <c r="U55" s="6">
        <f t="shared" si="3"/>
        <v>236.25</v>
      </c>
      <c r="V55" s="91"/>
    </row>
    <row r="56" spans="1:22" s="5" customFormat="1" x14ac:dyDescent="0.3">
      <c r="A56" s="5">
        <f t="shared" si="7"/>
        <v>22</v>
      </c>
      <c r="B56" s="281" t="s">
        <v>439</v>
      </c>
      <c r="C56" s="281" t="s">
        <v>1164</v>
      </c>
      <c r="D56" s="307" t="s">
        <v>376</v>
      </c>
      <c r="E56" s="280" t="s">
        <v>438</v>
      </c>
      <c r="F56" s="3" t="s">
        <v>17</v>
      </c>
      <c r="G56" s="91">
        <v>40</v>
      </c>
      <c r="H56" s="91">
        <v>32</v>
      </c>
      <c r="I56" s="91">
        <v>37</v>
      </c>
      <c r="J56" s="91">
        <v>33</v>
      </c>
      <c r="K56" s="1">
        <f t="shared" si="0"/>
        <v>35.5</v>
      </c>
      <c r="L56" s="1">
        <f t="shared" si="1"/>
        <v>71</v>
      </c>
      <c r="M56" s="91">
        <v>68</v>
      </c>
      <c r="N56" s="91">
        <v>73</v>
      </c>
      <c r="O56" s="5">
        <v>76</v>
      </c>
      <c r="P56" s="7">
        <v>0</v>
      </c>
      <c r="Q56" s="6">
        <f t="shared" si="2"/>
        <v>54.25</v>
      </c>
      <c r="R56" s="7">
        <v>40</v>
      </c>
      <c r="S56" s="94">
        <v>35</v>
      </c>
      <c r="T56" s="7">
        <v>34</v>
      </c>
      <c r="U56" s="6">
        <f t="shared" si="3"/>
        <v>234.25</v>
      </c>
      <c r="V56" s="91"/>
    </row>
    <row r="57" spans="1:22" s="5" customFormat="1" x14ac:dyDescent="0.3">
      <c r="A57" s="5">
        <f t="shared" si="7"/>
        <v>23</v>
      </c>
      <c r="B57" s="281" t="s">
        <v>1204</v>
      </c>
      <c r="C57" s="281" t="s">
        <v>140</v>
      </c>
      <c r="D57" s="307" t="s">
        <v>516</v>
      </c>
      <c r="E57" s="280" t="s">
        <v>539</v>
      </c>
      <c r="F57" s="3" t="s">
        <v>17</v>
      </c>
      <c r="G57" s="91">
        <v>37</v>
      </c>
      <c r="H57" s="91">
        <v>33</v>
      </c>
      <c r="I57" s="91">
        <v>37</v>
      </c>
      <c r="J57" s="91">
        <v>36</v>
      </c>
      <c r="K57" s="1">
        <f t="shared" si="0"/>
        <v>35.75</v>
      </c>
      <c r="L57" s="1">
        <f t="shared" si="1"/>
        <v>71.5</v>
      </c>
      <c r="M57" s="91">
        <v>59</v>
      </c>
      <c r="N57" s="91">
        <v>67</v>
      </c>
      <c r="O57" s="5">
        <v>67</v>
      </c>
      <c r="P57" s="7">
        <v>77</v>
      </c>
      <c r="Q57" s="6">
        <f t="shared" si="2"/>
        <v>67.5</v>
      </c>
      <c r="R57" s="7">
        <v>10</v>
      </c>
      <c r="S57" s="94">
        <v>36</v>
      </c>
      <c r="T57" s="7">
        <v>44</v>
      </c>
      <c r="U57" s="6">
        <f t="shared" si="3"/>
        <v>229</v>
      </c>
      <c r="V57" s="91"/>
    </row>
    <row r="58" spans="1:22" s="5" customFormat="1" x14ac:dyDescent="0.3">
      <c r="A58" s="5">
        <f t="shared" si="7"/>
        <v>24</v>
      </c>
      <c r="B58" s="281" t="s">
        <v>672</v>
      </c>
      <c r="C58" s="281" t="s">
        <v>1234</v>
      </c>
      <c r="D58" s="307" t="s">
        <v>666</v>
      </c>
      <c r="E58" s="280" t="s">
        <v>671</v>
      </c>
      <c r="F58" s="3" t="s">
        <v>17</v>
      </c>
      <c r="G58" s="91">
        <v>40</v>
      </c>
      <c r="H58" s="91">
        <v>38</v>
      </c>
      <c r="I58" s="91">
        <v>39</v>
      </c>
      <c r="J58" s="91">
        <v>37</v>
      </c>
      <c r="K58" s="1">
        <f t="shared" si="0"/>
        <v>38.5</v>
      </c>
      <c r="L58" s="1">
        <f t="shared" si="1"/>
        <v>77</v>
      </c>
      <c r="M58" s="91">
        <v>41</v>
      </c>
      <c r="N58" s="91">
        <v>0</v>
      </c>
      <c r="O58" s="5">
        <v>77</v>
      </c>
      <c r="P58" s="7">
        <v>80</v>
      </c>
      <c r="Q58" s="6">
        <f t="shared" si="2"/>
        <v>49.5</v>
      </c>
      <c r="R58" s="7">
        <v>40</v>
      </c>
      <c r="S58" s="94">
        <v>16</v>
      </c>
      <c r="T58" s="7">
        <v>40</v>
      </c>
      <c r="U58" s="6">
        <f t="shared" si="3"/>
        <v>222.5</v>
      </c>
      <c r="V58" s="91"/>
    </row>
    <row r="59" spans="1:22" s="5" customFormat="1" x14ac:dyDescent="0.3">
      <c r="A59" s="5">
        <f t="shared" si="7"/>
        <v>25</v>
      </c>
      <c r="B59" s="281" t="s">
        <v>257</v>
      </c>
      <c r="C59" s="281" t="s">
        <v>532</v>
      </c>
      <c r="D59" s="307" t="s">
        <v>246</v>
      </c>
      <c r="E59" s="280" t="s">
        <v>256</v>
      </c>
      <c r="F59" s="3" t="s">
        <v>17</v>
      </c>
      <c r="G59" s="91">
        <v>40</v>
      </c>
      <c r="H59" s="91">
        <v>34</v>
      </c>
      <c r="I59" s="91">
        <v>38</v>
      </c>
      <c r="J59" s="91">
        <v>39</v>
      </c>
      <c r="K59" s="1">
        <f t="shared" si="0"/>
        <v>37.75</v>
      </c>
      <c r="L59" s="1">
        <f t="shared" si="1"/>
        <v>75.5</v>
      </c>
      <c r="M59" s="91">
        <v>67</v>
      </c>
      <c r="N59" s="91">
        <v>76</v>
      </c>
      <c r="O59" s="5">
        <v>80</v>
      </c>
      <c r="P59" s="7">
        <v>0</v>
      </c>
      <c r="Q59" s="6">
        <f t="shared" si="2"/>
        <v>55.75</v>
      </c>
      <c r="R59" s="7">
        <v>20</v>
      </c>
      <c r="S59" s="94">
        <v>30</v>
      </c>
      <c r="T59" s="7">
        <v>36</v>
      </c>
      <c r="U59" s="6">
        <f t="shared" si="3"/>
        <v>217.25</v>
      </c>
      <c r="V59" s="91"/>
    </row>
    <row r="60" spans="1:22" s="5" customFormat="1" x14ac:dyDescent="0.3">
      <c r="A60" s="5">
        <f t="shared" si="7"/>
        <v>26</v>
      </c>
      <c r="B60" s="281" t="s">
        <v>631</v>
      </c>
      <c r="C60" s="281" t="s">
        <v>102</v>
      </c>
      <c r="D60" s="307" t="s">
        <v>625</v>
      </c>
      <c r="E60" s="280" t="s">
        <v>630</v>
      </c>
      <c r="F60" s="3" t="s">
        <v>17</v>
      </c>
      <c r="G60" s="91">
        <v>32</v>
      </c>
      <c r="H60" s="91">
        <v>37</v>
      </c>
      <c r="I60" s="91">
        <v>38</v>
      </c>
      <c r="J60" s="91">
        <v>36</v>
      </c>
      <c r="K60" s="1">
        <f t="shared" si="0"/>
        <v>35.75</v>
      </c>
      <c r="L60" s="1">
        <f t="shared" si="1"/>
        <v>71.5</v>
      </c>
      <c r="M60" s="91">
        <v>41</v>
      </c>
      <c r="N60" s="91">
        <v>37</v>
      </c>
      <c r="O60" s="5">
        <v>68</v>
      </c>
      <c r="P60" s="7">
        <v>76</v>
      </c>
      <c r="Q60" s="6">
        <f t="shared" si="2"/>
        <v>55.5</v>
      </c>
      <c r="R60" s="7">
        <v>30</v>
      </c>
      <c r="S60" s="94">
        <v>9</v>
      </c>
      <c r="T60" s="7">
        <v>31</v>
      </c>
      <c r="U60" s="6">
        <f t="shared" si="3"/>
        <v>197</v>
      </c>
      <c r="V60" s="91"/>
    </row>
    <row r="61" spans="1:22" x14ac:dyDescent="0.3">
      <c r="A61" s="5">
        <f>A5+1</f>
        <v>5</v>
      </c>
      <c r="B61" s="281" t="s">
        <v>435</v>
      </c>
      <c r="C61" s="281" t="s">
        <v>109</v>
      </c>
      <c r="D61" s="307" t="s">
        <v>376</v>
      </c>
      <c r="E61" s="280" t="s">
        <v>434</v>
      </c>
      <c r="F61" s="3" t="s">
        <v>18</v>
      </c>
      <c r="G61" s="91">
        <v>40</v>
      </c>
      <c r="H61" s="91">
        <v>25</v>
      </c>
      <c r="I61" s="91">
        <v>36</v>
      </c>
      <c r="J61" s="91">
        <v>39</v>
      </c>
      <c r="K61" s="1">
        <f t="shared" si="0"/>
        <v>35</v>
      </c>
      <c r="L61" s="1">
        <f t="shared" si="1"/>
        <v>70</v>
      </c>
      <c r="M61" s="91">
        <v>78</v>
      </c>
      <c r="N61" s="91">
        <v>63</v>
      </c>
      <c r="O61" s="5">
        <v>78</v>
      </c>
      <c r="P61" s="7">
        <v>79</v>
      </c>
      <c r="Q61" s="6">
        <f t="shared" si="2"/>
        <v>74.5</v>
      </c>
      <c r="R61" s="7">
        <v>40</v>
      </c>
      <c r="S61" s="94">
        <v>31</v>
      </c>
      <c r="T61" s="5">
        <v>44</v>
      </c>
      <c r="U61" s="6">
        <f t="shared" si="3"/>
        <v>259.5</v>
      </c>
    </row>
    <row r="62" spans="1:22" s="5" customFormat="1" x14ac:dyDescent="0.3">
      <c r="A62" s="5">
        <f t="shared" ref="A62:A80" si="8">A61+1</f>
        <v>6</v>
      </c>
      <c r="B62" s="281" t="s">
        <v>1326</v>
      </c>
      <c r="C62" s="281" t="s">
        <v>1178</v>
      </c>
      <c r="D62" s="307" t="s">
        <v>469</v>
      </c>
      <c r="E62" s="280" t="s">
        <v>865</v>
      </c>
      <c r="F62" s="3" t="s">
        <v>18</v>
      </c>
      <c r="G62" s="91">
        <v>38</v>
      </c>
      <c r="H62" s="91">
        <v>22</v>
      </c>
      <c r="I62" s="91">
        <v>37</v>
      </c>
      <c r="J62" s="91">
        <v>37</v>
      </c>
      <c r="K62" s="1">
        <f t="shared" si="0"/>
        <v>33.5</v>
      </c>
      <c r="L62" s="1">
        <f t="shared" si="1"/>
        <v>67</v>
      </c>
      <c r="M62" s="91">
        <v>65</v>
      </c>
      <c r="N62" s="91">
        <v>68</v>
      </c>
      <c r="O62" s="5">
        <v>76</v>
      </c>
      <c r="P62" s="7">
        <v>78</v>
      </c>
      <c r="Q62" s="6">
        <f t="shared" si="2"/>
        <v>71.75</v>
      </c>
      <c r="R62" s="7">
        <v>40</v>
      </c>
      <c r="S62" s="94">
        <v>36</v>
      </c>
      <c r="T62" s="5">
        <v>42</v>
      </c>
      <c r="U62" s="6">
        <f t="shared" si="3"/>
        <v>256.75</v>
      </c>
      <c r="V62" s="91"/>
    </row>
    <row r="63" spans="1:22" s="5" customFormat="1" x14ac:dyDescent="0.3">
      <c r="A63" s="5">
        <f t="shared" si="8"/>
        <v>7</v>
      </c>
      <c r="B63" s="281" t="s">
        <v>427</v>
      </c>
      <c r="C63" s="281" t="s">
        <v>1125</v>
      </c>
      <c r="D63" s="307" t="s">
        <v>376</v>
      </c>
      <c r="E63" s="280" t="s">
        <v>426</v>
      </c>
      <c r="F63" s="3" t="s">
        <v>18</v>
      </c>
      <c r="G63" s="91">
        <v>39</v>
      </c>
      <c r="H63" s="91">
        <v>26</v>
      </c>
      <c r="I63" s="91">
        <v>36</v>
      </c>
      <c r="J63" s="91">
        <v>38</v>
      </c>
      <c r="K63" s="1">
        <f t="shared" si="0"/>
        <v>34.75</v>
      </c>
      <c r="L63" s="1">
        <f t="shared" si="1"/>
        <v>69.5</v>
      </c>
      <c r="M63" s="91">
        <v>77</v>
      </c>
      <c r="N63" s="91">
        <v>80</v>
      </c>
      <c r="O63" s="5">
        <v>76</v>
      </c>
      <c r="P63" s="7">
        <v>80</v>
      </c>
      <c r="Q63" s="6">
        <f t="shared" si="2"/>
        <v>78.25</v>
      </c>
      <c r="R63" s="7">
        <v>30</v>
      </c>
      <c r="S63" s="94">
        <v>37</v>
      </c>
      <c r="T63" s="5">
        <v>40</v>
      </c>
      <c r="U63" s="6">
        <f t="shared" si="3"/>
        <v>254.75</v>
      </c>
      <c r="V63" s="91"/>
    </row>
    <row r="64" spans="1:22" s="5" customFormat="1" x14ac:dyDescent="0.3">
      <c r="A64" s="5">
        <f t="shared" si="8"/>
        <v>8</v>
      </c>
      <c r="B64" s="281" t="s">
        <v>698</v>
      </c>
      <c r="C64" s="281" t="s">
        <v>204</v>
      </c>
      <c r="D64" s="307" t="s">
        <v>690</v>
      </c>
      <c r="E64" s="280" t="s">
        <v>697</v>
      </c>
      <c r="F64" s="3" t="s">
        <v>18</v>
      </c>
      <c r="G64" s="91">
        <v>38</v>
      </c>
      <c r="H64" s="91">
        <v>24</v>
      </c>
      <c r="I64" s="91">
        <v>36</v>
      </c>
      <c r="J64" s="91">
        <v>38</v>
      </c>
      <c r="K64" s="1">
        <f t="shared" si="0"/>
        <v>34</v>
      </c>
      <c r="L64" s="1">
        <f t="shared" si="1"/>
        <v>68</v>
      </c>
      <c r="M64" s="91">
        <v>72</v>
      </c>
      <c r="N64" s="91">
        <v>80</v>
      </c>
      <c r="O64" s="5">
        <v>73</v>
      </c>
      <c r="P64" s="7">
        <v>76</v>
      </c>
      <c r="Q64" s="6">
        <f t="shared" si="2"/>
        <v>75.25</v>
      </c>
      <c r="R64" s="7">
        <v>30</v>
      </c>
      <c r="S64" s="94">
        <v>39</v>
      </c>
      <c r="T64" s="5">
        <v>39</v>
      </c>
      <c r="U64" s="6">
        <f t="shared" si="3"/>
        <v>251.25</v>
      </c>
      <c r="V64" s="91"/>
    </row>
    <row r="65" spans="1:22" s="5" customFormat="1" x14ac:dyDescent="0.3">
      <c r="A65" s="5">
        <f t="shared" si="8"/>
        <v>9</v>
      </c>
      <c r="B65" s="281" t="s">
        <v>203</v>
      </c>
      <c r="C65" s="281" t="s">
        <v>1108</v>
      </c>
      <c r="D65" s="307" t="s">
        <v>246</v>
      </c>
      <c r="E65" s="280" t="s">
        <v>282</v>
      </c>
      <c r="F65" s="3" t="s">
        <v>18</v>
      </c>
      <c r="G65" s="91">
        <v>38</v>
      </c>
      <c r="H65" s="91">
        <v>24</v>
      </c>
      <c r="I65" s="91">
        <v>36</v>
      </c>
      <c r="J65" s="91">
        <v>36</v>
      </c>
      <c r="K65" s="1">
        <f t="shared" si="0"/>
        <v>33.5</v>
      </c>
      <c r="L65" s="1">
        <f t="shared" si="1"/>
        <v>67</v>
      </c>
      <c r="M65" s="91">
        <v>75</v>
      </c>
      <c r="N65" s="91">
        <v>72</v>
      </c>
      <c r="O65" s="5">
        <v>77</v>
      </c>
      <c r="P65" s="7">
        <v>65</v>
      </c>
      <c r="Q65" s="6">
        <f t="shared" si="2"/>
        <v>72.25</v>
      </c>
      <c r="R65" s="7">
        <v>30</v>
      </c>
      <c r="S65" s="94">
        <v>38</v>
      </c>
      <c r="T65" s="5">
        <v>43</v>
      </c>
      <c r="U65" s="6">
        <f t="shared" si="3"/>
        <v>250.25</v>
      </c>
      <c r="V65" s="91"/>
    </row>
    <row r="66" spans="1:22" s="5" customFormat="1" x14ac:dyDescent="0.3">
      <c r="A66" s="5">
        <f t="shared" si="8"/>
        <v>10</v>
      </c>
      <c r="B66" s="281" t="s">
        <v>774</v>
      </c>
      <c r="C66" s="281" t="s">
        <v>1203</v>
      </c>
      <c r="D66" s="307" t="s">
        <v>75</v>
      </c>
      <c r="E66" s="280" t="s">
        <v>773</v>
      </c>
      <c r="F66" s="3" t="s">
        <v>18</v>
      </c>
      <c r="G66" s="91">
        <v>38</v>
      </c>
      <c r="H66" s="91">
        <v>21</v>
      </c>
      <c r="I66" s="91">
        <v>38</v>
      </c>
      <c r="J66" s="91">
        <v>35</v>
      </c>
      <c r="K66" s="1">
        <f t="shared" ref="K66:K129" si="9">AVERAGE(G66,H66,I66,J66)</f>
        <v>33</v>
      </c>
      <c r="L66" s="1">
        <f t="shared" ref="L66:L129" si="10">K66*2</f>
        <v>66</v>
      </c>
      <c r="M66" s="91">
        <v>72</v>
      </c>
      <c r="N66" s="91">
        <v>69</v>
      </c>
      <c r="O66" s="5">
        <v>75</v>
      </c>
      <c r="P66" s="7">
        <v>78</v>
      </c>
      <c r="Q66" s="6">
        <f t="shared" ref="Q66:Q129" si="11">AVERAGE(M66,N66,O66,P66)</f>
        <v>73.5</v>
      </c>
      <c r="R66" s="7">
        <v>30</v>
      </c>
      <c r="S66" s="94">
        <v>35.5</v>
      </c>
      <c r="T66" s="5">
        <v>42</v>
      </c>
      <c r="U66" s="6">
        <f t="shared" ref="U66:U129" si="12">SUM(L66 + Q66 +R66 + S66 + T66)</f>
        <v>247</v>
      </c>
      <c r="V66" s="91"/>
    </row>
    <row r="67" spans="1:22" s="5" customFormat="1" x14ac:dyDescent="0.3">
      <c r="A67" s="5">
        <f t="shared" si="8"/>
        <v>11</v>
      </c>
      <c r="B67" s="281" t="s">
        <v>949</v>
      </c>
      <c r="C67" s="281" t="s">
        <v>205</v>
      </c>
      <c r="D67" s="307" t="s">
        <v>950</v>
      </c>
      <c r="E67" s="280" t="s">
        <v>948</v>
      </c>
      <c r="F67" s="3" t="s">
        <v>18</v>
      </c>
      <c r="G67" s="91">
        <v>39</v>
      </c>
      <c r="H67" s="91">
        <v>21</v>
      </c>
      <c r="I67" s="91">
        <v>36</v>
      </c>
      <c r="J67" s="91">
        <v>34</v>
      </c>
      <c r="K67" s="1">
        <f t="shared" si="9"/>
        <v>32.5</v>
      </c>
      <c r="L67" s="1">
        <f t="shared" si="10"/>
        <v>65</v>
      </c>
      <c r="M67" s="91">
        <v>59</v>
      </c>
      <c r="N67" s="91">
        <v>77</v>
      </c>
      <c r="O67" s="5">
        <v>77</v>
      </c>
      <c r="P67" s="7">
        <v>80</v>
      </c>
      <c r="Q67" s="6">
        <f t="shared" si="11"/>
        <v>73.25</v>
      </c>
      <c r="R67" s="7">
        <v>30</v>
      </c>
      <c r="S67" s="94">
        <v>39</v>
      </c>
      <c r="T67" s="5">
        <v>39</v>
      </c>
      <c r="U67" s="6">
        <f t="shared" si="12"/>
        <v>246.25</v>
      </c>
      <c r="V67" s="91"/>
    </row>
    <row r="68" spans="1:22" s="5" customFormat="1" x14ac:dyDescent="0.3">
      <c r="A68" s="5">
        <f t="shared" si="8"/>
        <v>12</v>
      </c>
      <c r="B68" s="281" t="s">
        <v>156</v>
      </c>
      <c r="C68" s="281" t="s">
        <v>1270</v>
      </c>
      <c r="D68" s="307" t="s">
        <v>950</v>
      </c>
      <c r="E68" s="280" t="s">
        <v>987</v>
      </c>
      <c r="F68" s="3" t="s">
        <v>18</v>
      </c>
      <c r="G68" s="91">
        <v>38</v>
      </c>
      <c r="H68" s="91">
        <v>21</v>
      </c>
      <c r="I68" s="91">
        <v>36</v>
      </c>
      <c r="J68" s="91">
        <v>34</v>
      </c>
      <c r="K68" s="1">
        <f t="shared" si="9"/>
        <v>32.25</v>
      </c>
      <c r="L68" s="1">
        <f t="shared" si="10"/>
        <v>64.5</v>
      </c>
      <c r="M68" s="91">
        <v>78</v>
      </c>
      <c r="N68" s="91">
        <v>61</v>
      </c>
      <c r="O68" s="5">
        <v>78</v>
      </c>
      <c r="P68" s="7">
        <v>67</v>
      </c>
      <c r="Q68" s="6">
        <f t="shared" si="11"/>
        <v>71</v>
      </c>
      <c r="R68" s="7">
        <v>30</v>
      </c>
      <c r="S68" s="94">
        <v>38</v>
      </c>
      <c r="T68" s="5">
        <v>42</v>
      </c>
      <c r="U68" s="6">
        <f t="shared" si="12"/>
        <v>245.5</v>
      </c>
      <c r="V68" s="91"/>
    </row>
    <row r="69" spans="1:22" s="5" customFormat="1" x14ac:dyDescent="0.3">
      <c r="A69" s="5">
        <f t="shared" si="8"/>
        <v>13</v>
      </c>
      <c r="B69" s="281" t="s">
        <v>1100</v>
      </c>
      <c r="C69" s="281" t="s">
        <v>136</v>
      </c>
      <c r="D69" s="307" t="s">
        <v>246</v>
      </c>
      <c r="E69" s="280" t="s">
        <v>864</v>
      </c>
      <c r="F69" s="3" t="s">
        <v>18</v>
      </c>
      <c r="G69" s="91">
        <v>39</v>
      </c>
      <c r="H69" s="91">
        <v>26</v>
      </c>
      <c r="I69" s="91">
        <v>36</v>
      </c>
      <c r="J69" s="91">
        <v>36</v>
      </c>
      <c r="K69" s="1">
        <f t="shared" si="9"/>
        <v>34.25</v>
      </c>
      <c r="L69" s="1">
        <f t="shared" si="10"/>
        <v>68.5</v>
      </c>
      <c r="M69" s="91">
        <v>64</v>
      </c>
      <c r="N69" s="91">
        <v>73</v>
      </c>
      <c r="O69" s="5">
        <v>77</v>
      </c>
      <c r="P69" s="7">
        <v>78</v>
      </c>
      <c r="Q69" s="6">
        <f t="shared" si="11"/>
        <v>73</v>
      </c>
      <c r="R69" s="7">
        <v>40</v>
      </c>
      <c r="S69" s="94">
        <v>20</v>
      </c>
      <c r="T69" s="5">
        <v>42</v>
      </c>
      <c r="U69" s="6">
        <f t="shared" si="12"/>
        <v>243.5</v>
      </c>
      <c r="V69" s="91"/>
    </row>
    <row r="70" spans="1:22" s="5" customFormat="1" x14ac:dyDescent="0.3">
      <c r="A70" s="5">
        <f t="shared" si="8"/>
        <v>14</v>
      </c>
      <c r="B70" s="281" t="s">
        <v>293</v>
      </c>
      <c r="C70" s="281" t="s">
        <v>1117</v>
      </c>
      <c r="D70" s="307" t="s">
        <v>291</v>
      </c>
      <c r="E70" s="280" t="s">
        <v>292</v>
      </c>
      <c r="F70" s="3" t="s">
        <v>18</v>
      </c>
      <c r="G70" s="91">
        <v>40</v>
      </c>
      <c r="H70" s="91">
        <v>26</v>
      </c>
      <c r="I70" s="91">
        <v>40</v>
      </c>
      <c r="J70" s="91">
        <v>38</v>
      </c>
      <c r="K70" s="1">
        <f t="shared" si="9"/>
        <v>36</v>
      </c>
      <c r="L70" s="1">
        <f t="shared" si="10"/>
        <v>72</v>
      </c>
      <c r="M70" s="91">
        <v>67</v>
      </c>
      <c r="N70" s="91">
        <v>62</v>
      </c>
      <c r="O70" s="5">
        <v>73</v>
      </c>
      <c r="P70" s="7">
        <v>79</v>
      </c>
      <c r="Q70" s="6">
        <f t="shared" si="11"/>
        <v>70.25</v>
      </c>
      <c r="R70" s="7">
        <v>40</v>
      </c>
      <c r="S70" s="94">
        <v>30</v>
      </c>
      <c r="T70" s="5">
        <v>30</v>
      </c>
      <c r="U70" s="6">
        <f t="shared" si="12"/>
        <v>242.25</v>
      </c>
      <c r="V70" s="91"/>
    </row>
    <row r="71" spans="1:22" s="5" customFormat="1" x14ac:dyDescent="0.3">
      <c r="A71" s="5">
        <f t="shared" si="8"/>
        <v>15</v>
      </c>
      <c r="B71" s="281" t="s">
        <v>96</v>
      </c>
      <c r="C71" s="281" t="s">
        <v>1289</v>
      </c>
      <c r="D71" s="307" t="s">
        <v>884</v>
      </c>
      <c r="E71" s="280" t="s">
        <v>911</v>
      </c>
      <c r="F71" s="3" t="s">
        <v>18</v>
      </c>
      <c r="G71" s="91">
        <v>38</v>
      </c>
      <c r="H71" s="91">
        <v>22</v>
      </c>
      <c r="I71" s="91">
        <v>36</v>
      </c>
      <c r="J71" s="91">
        <v>36</v>
      </c>
      <c r="K71" s="1">
        <f t="shared" si="9"/>
        <v>33</v>
      </c>
      <c r="L71" s="1">
        <f t="shared" si="10"/>
        <v>66</v>
      </c>
      <c r="M71" s="91">
        <v>52</v>
      </c>
      <c r="N71" s="91">
        <v>73</v>
      </c>
      <c r="O71" s="5">
        <v>76</v>
      </c>
      <c r="P71" s="7">
        <v>80</v>
      </c>
      <c r="Q71" s="6">
        <f t="shared" si="11"/>
        <v>70.25</v>
      </c>
      <c r="R71" s="7">
        <v>40</v>
      </c>
      <c r="S71" s="94">
        <v>26.5</v>
      </c>
      <c r="T71" s="5">
        <v>39</v>
      </c>
      <c r="U71" s="6">
        <f t="shared" si="12"/>
        <v>241.75</v>
      </c>
      <c r="V71" s="91"/>
    </row>
    <row r="72" spans="1:22" s="5" customFormat="1" x14ac:dyDescent="0.3">
      <c r="A72" s="5">
        <f t="shared" si="8"/>
        <v>16</v>
      </c>
      <c r="B72" s="281" t="s">
        <v>167</v>
      </c>
      <c r="C72" s="281" t="s">
        <v>1210</v>
      </c>
      <c r="D72" s="307" t="s">
        <v>516</v>
      </c>
      <c r="E72" s="280" t="s">
        <v>555</v>
      </c>
      <c r="F72" s="3" t="s">
        <v>18</v>
      </c>
      <c r="G72" s="91">
        <v>39</v>
      </c>
      <c r="H72" s="91">
        <v>25</v>
      </c>
      <c r="I72" s="91">
        <v>38</v>
      </c>
      <c r="J72" s="91">
        <v>32</v>
      </c>
      <c r="K72" s="1">
        <f t="shared" si="9"/>
        <v>33.5</v>
      </c>
      <c r="L72" s="1">
        <f t="shared" si="10"/>
        <v>67</v>
      </c>
      <c r="M72" s="91">
        <v>73</v>
      </c>
      <c r="N72" s="91">
        <v>67</v>
      </c>
      <c r="O72" s="5">
        <v>66</v>
      </c>
      <c r="P72" s="7">
        <v>78</v>
      </c>
      <c r="Q72" s="6">
        <f t="shared" si="11"/>
        <v>71</v>
      </c>
      <c r="R72" s="7">
        <v>40</v>
      </c>
      <c r="S72" s="94">
        <v>24</v>
      </c>
      <c r="T72" s="5">
        <v>38</v>
      </c>
      <c r="U72" s="6">
        <f t="shared" si="12"/>
        <v>240</v>
      </c>
      <c r="V72" s="91"/>
    </row>
    <row r="73" spans="1:22" s="5" customFormat="1" x14ac:dyDescent="0.3">
      <c r="A73" s="5">
        <f t="shared" si="8"/>
        <v>17</v>
      </c>
      <c r="B73" s="281" t="s">
        <v>176</v>
      </c>
      <c r="C73" s="281" t="s">
        <v>1215</v>
      </c>
      <c r="D73" s="307" t="s">
        <v>573</v>
      </c>
      <c r="E73" s="280" t="s">
        <v>869</v>
      </c>
      <c r="F73" s="3" t="s">
        <v>18</v>
      </c>
      <c r="G73" s="91">
        <v>39</v>
      </c>
      <c r="H73" s="91">
        <v>22</v>
      </c>
      <c r="I73" s="91">
        <v>37</v>
      </c>
      <c r="J73" s="91">
        <v>37</v>
      </c>
      <c r="K73" s="1">
        <f t="shared" si="9"/>
        <v>33.75</v>
      </c>
      <c r="L73" s="1">
        <f t="shared" si="10"/>
        <v>67.5</v>
      </c>
      <c r="M73" s="91">
        <v>75</v>
      </c>
      <c r="N73" s="91">
        <v>72</v>
      </c>
      <c r="O73" s="5">
        <v>74</v>
      </c>
      <c r="P73" s="7">
        <v>80</v>
      </c>
      <c r="Q73" s="6">
        <f t="shared" si="11"/>
        <v>75.25</v>
      </c>
      <c r="R73" s="7">
        <v>20</v>
      </c>
      <c r="S73" s="94">
        <v>33</v>
      </c>
      <c r="T73" s="5">
        <v>42</v>
      </c>
      <c r="U73" s="6">
        <f t="shared" si="12"/>
        <v>237.75</v>
      </c>
      <c r="V73" s="91"/>
    </row>
    <row r="74" spans="1:22" s="5" customFormat="1" x14ac:dyDescent="0.3">
      <c r="A74" s="5">
        <f t="shared" si="8"/>
        <v>18</v>
      </c>
      <c r="B74" s="281" t="s">
        <v>305</v>
      </c>
      <c r="C74" s="281" t="s">
        <v>160</v>
      </c>
      <c r="D74" s="307" t="s">
        <v>291</v>
      </c>
      <c r="E74" s="280" t="s">
        <v>304</v>
      </c>
      <c r="F74" s="3" t="s">
        <v>18</v>
      </c>
      <c r="G74" s="91">
        <v>37</v>
      </c>
      <c r="H74" s="91">
        <v>32</v>
      </c>
      <c r="I74" s="91">
        <v>36</v>
      </c>
      <c r="J74" s="91">
        <v>39</v>
      </c>
      <c r="K74" s="1">
        <f t="shared" si="9"/>
        <v>36</v>
      </c>
      <c r="L74" s="1">
        <f t="shared" si="10"/>
        <v>72</v>
      </c>
      <c r="M74" s="91">
        <v>58</v>
      </c>
      <c r="N74" s="91">
        <v>63</v>
      </c>
      <c r="O74" s="5">
        <v>70</v>
      </c>
      <c r="P74" s="7">
        <v>80</v>
      </c>
      <c r="Q74" s="6">
        <f t="shared" si="11"/>
        <v>67.75</v>
      </c>
      <c r="R74" s="7">
        <v>40</v>
      </c>
      <c r="S74" s="94">
        <v>23</v>
      </c>
      <c r="T74" s="5">
        <v>35</v>
      </c>
      <c r="U74" s="6">
        <f t="shared" si="12"/>
        <v>237.75</v>
      </c>
      <c r="V74" s="91"/>
    </row>
    <row r="75" spans="1:22" s="5" customFormat="1" x14ac:dyDescent="0.3">
      <c r="A75" s="5">
        <f t="shared" si="8"/>
        <v>19</v>
      </c>
      <c r="B75" s="281" t="s">
        <v>395</v>
      </c>
      <c r="C75" s="281" t="s">
        <v>158</v>
      </c>
      <c r="D75" s="307" t="s">
        <v>376</v>
      </c>
      <c r="E75" s="280" t="s">
        <v>394</v>
      </c>
      <c r="F75" s="3" t="s">
        <v>18</v>
      </c>
      <c r="G75" s="91">
        <v>38</v>
      </c>
      <c r="H75" s="91">
        <v>22</v>
      </c>
      <c r="I75" s="91">
        <v>36</v>
      </c>
      <c r="J75" s="91">
        <v>36</v>
      </c>
      <c r="K75" s="1">
        <f t="shared" si="9"/>
        <v>33</v>
      </c>
      <c r="L75" s="1">
        <f t="shared" si="10"/>
        <v>66</v>
      </c>
      <c r="M75" s="91">
        <v>73</v>
      </c>
      <c r="N75" s="91">
        <v>72</v>
      </c>
      <c r="O75" s="5">
        <v>71</v>
      </c>
      <c r="P75" s="7">
        <v>80</v>
      </c>
      <c r="Q75" s="6">
        <f t="shared" si="11"/>
        <v>74</v>
      </c>
      <c r="R75" s="7">
        <v>30</v>
      </c>
      <c r="S75" s="94">
        <v>29</v>
      </c>
      <c r="T75" s="5">
        <v>38</v>
      </c>
      <c r="U75" s="6">
        <f t="shared" si="12"/>
        <v>237</v>
      </c>
      <c r="V75" s="91"/>
    </row>
    <row r="76" spans="1:22" s="5" customFormat="1" x14ac:dyDescent="0.3">
      <c r="A76" s="5">
        <f t="shared" si="8"/>
        <v>20</v>
      </c>
      <c r="B76" s="281" t="s">
        <v>73</v>
      </c>
      <c r="C76" s="281" t="s">
        <v>1221</v>
      </c>
      <c r="D76" s="307" t="s">
        <v>625</v>
      </c>
      <c r="E76" s="280" t="s">
        <v>626</v>
      </c>
      <c r="F76" s="3" t="s">
        <v>18</v>
      </c>
      <c r="G76" s="91">
        <v>37</v>
      </c>
      <c r="H76" s="91">
        <v>22</v>
      </c>
      <c r="I76" s="91">
        <v>36</v>
      </c>
      <c r="J76" s="91">
        <v>38</v>
      </c>
      <c r="K76" s="1">
        <f t="shared" si="9"/>
        <v>33.25</v>
      </c>
      <c r="L76" s="1">
        <f t="shared" si="10"/>
        <v>66.5</v>
      </c>
      <c r="M76" s="91">
        <v>68</v>
      </c>
      <c r="N76" s="91">
        <v>75</v>
      </c>
      <c r="O76" s="5">
        <v>77</v>
      </c>
      <c r="P76" s="7">
        <v>79</v>
      </c>
      <c r="Q76" s="6">
        <f t="shared" si="11"/>
        <v>74.75</v>
      </c>
      <c r="R76" s="7">
        <v>30</v>
      </c>
      <c r="S76" s="94">
        <v>16</v>
      </c>
      <c r="T76" s="5">
        <v>44</v>
      </c>
      <c r="U76" s="6">
        <f t="shared" si="12"/>
        <v>231.25</v>
      </c>
      <c r="V76" s="91"/>
    </row>
    <row r="77" spans="1:22" s="5" customFormat="1" x14ac:dyDescent="0.3">
      <c r="A77" s="5">
        <f t="shared" si="8"/>
        <v>21</v>
      </c>
      <c r="B77" s="281" t="s">
        <v>359</v>
      </c>
      <c r="C77" s="281" t="s">
        <v>1142</v>
      </c>
      <c r="D77" s="307" t="s">
        <v>323</v>
      </c>
      <c r="E77" s="280" t="s">
        <v>358</v>
      </c>
      <c r="F77" s="3" t="s">
        <v>18</v>
      </c>
      <c r="G77" s="91">
        <v>40</v>
      </c>
      <c r="H77" s="91">
        <v>22</v>
      </c>
      <c r="I77" s="91">
        <v>37</v>
      </c>
      <c r="J77" s="91">
        <v>36</v>
      </c>
      <c r="K77" s="1">
        <f t="shared" si="9"/>
        <v>33.75</v>
      </c>
      <c r="L77" s="1">
        <f t="shared" si="10"/>
        <v>67.5</v>
      </c>
      <c r="M77" s="91">
        <v>77</v>
      </c>
      <c r="N77" s="91">
        <v>78</v>
      </c>
      <c r="O77" s="5">
        <v>58</v>
      </c>
      <c r="P77" s="7">
        <v>80</v>
      </c>
      <c r="Q77" s="6">
        <f t="shared" si="11"/>
        <v>73.25</v>
      </c>
      <c r="R77" s="7">
        <v>10</v>
      </c>
      <c r="S77" s="94">
        <v>36</v>
      </c>
      <c r="T77" s="5">
        <v>43</v>
      </c>
      <c r="U77" s="6">
        <f t="shared" si="12"/>
        <v>229.75</v>
      </c>
      <c r="V77" s="91"/>
    </row>
    <row r="78" spans="1:22" s="5" customFormat="1" x14ac:dyDescent="0.3">
      <c r="A78" s="5">
        <f t="shared" si="8"/>
        <v>22</v>
      </c>
      <c r="B78" s="281" t="s">
        <v>757</v>
      </c>
      <c r="C78" s="281" t="s">
        <v>139</v>
      </c>
      <c r="D78" s="307" t="s">
        <v>84</v>
      </c>
      <c r="E78" s="280" t="s">
        <v>756</v>
      </c>
      <c r="F78" s="3" t="s">
        <v>18</v>
      </c>
      <c r="G78" s="91">
        <v>38</v>
      </c>
      <c r="H78" s="91">
        <v>17</v>
      </c>
      <c r="I78" s="91">
        <v>36</v>
      </c>
      <c r="J78" s="91">
        <v>25</v>
      </c>
      <c r="K78" s="1">
        <f t="shared" si="9"/>
        <v>29</v>
      </c>
      <c r="L78" s="1">
        <f t="shared" si="10"/>
        <v>58</v>
      </c>
      <c r="M78" s="91">
        <v>37</v>
      </c>
      <c r="N78" s="91">
        <v>51</v>
      </c>
      <c r="O78" s="5">
        <v>66</v>
      </c>
      <c r="P78" s="7">
        <v>80</v>
      </c>
      <c r="Q78" s="6">
        <f t="shared" si="11"/>
        <v>58.5</v>
      </c>
      <c r="R78" s="7">
        <v>40</v>
      </c>
      <c r="S78" s="94">
        <v>27</v>
      </c>
      <c r="T78" s="5">
        <v>38</v>
      </c>
      <c r="U78" s="6">
        <f t="shared" si="12"/>
        <v>221.5</v>
      </c>
      <c r="V78" s="91"/>
    </row>
    <row r="79" spans="1:22" s="5" customFormat="1" x14ac:dyDescent="0.3">
      <c r="A79" s="5">
        <f t="shared" si="8"/>
        <v>23</v>
      </c>
      <c r="B79" s="281" t="s">
        <v>524</v>
      </c>
      <c r="C79" s="281" t="s">
        <v>102</v>
      </c>
      <c r="D79" s="307" t="s">
        <v>516</v>
      </c>
      <c r="E79" s="280" t="s">
        <v>523</v>
      </c>
      <c r="F79" s="3" t="s">
        <v>18</v>
      </c>
      <c r="G79" s="91">
        <v>39</v>
      </c>
      <c r="H79" s="91">
        <v>21</v>
      </c>
      <c r="I79" s="91">
        <v>37</v>
      </c>
      <c r="J79" s="91">
        <v>34</v>
      </c>
      <c r="K79" s="1">
        <f t="shared" si="9"/>
        <v>32.75</v>
      </c>
      <c r="L79" s="1">
        <f t="shared" si="10"/>
        <v>65.5</v>
      </c>
      <c r="M79" s="91">
        <v>68</v>
      </c>
      <c r="N79" s="91">
        <v>63</v>
      </c>
      <c r="O79" s="5">
        <v>70</v>
      </c>
      <c r="P79" s="7">
        <v>77</v>
      </c>
      <c r="Q79" s="6">
        <f t="shared" si="11"/>
        <v>69.5</v>
      </c>
      <c r="R79" s="7">
        <v>10</v>
      </c>
      <c r="S79" s="94">
        <v>28</v>
      </c>
      <c r="T79" s="5">
        <v>42</v>
      </c>
      <c r="U79" s="6">
        <f t="shared" si="12"/>
        <v>215</v>
      </c>
      <c r="V79" s="91"/>
    </row>
    <row r="80" spans="1:22" s="5" customFormat="1" x14ac:dyDescent="0.3">
      <c r="A80" s="5">
        <f t="shared" si="8"/>
        <v>24</v>
      </c>
      <c r="B80" s="281" t="s">
        <v>868</v>
      </c>
      <c r="C80" s="281" t="s">
        <v>77</v>
      </c>
      <c r="D80" s="307" t="s">
        <v>84</v>
      </c>
      <c r="E80" s="280" t="s">
        <v>867</v>
      </c>
      <c r="F80" s="3" t="s">
        <v>18</v>
      </c>
      <c r="G80" s="91">
        <v>36</v>
      </c>
      <c r="H80" s="91">
        <v>17</v>
      </c>
      <c r="I80" s="91">
        <v>36</v>
      </c>
      <c r="J80" s="91">
        <v>36</v>
      </c>
      <c r="K80" s="1">
        <f t="shared" si="9"/>
        <v>31.25</v>
      </c>
      <c r="L80" s="1">
        <f t="shared" si="10"/>
        <v>62.5</v>
      </c>
      <c r="M80" s="91">
        <v>71</v>
      </c>
      <c r="N80" s="91">
        <v>58</v>
      </c>
      <c r="O80" s="5">
        <v>71</v>
      </c>
      <c r="P80" s="7">
        <v>80</v>
      </c>
      <c r="Q80" s="6">
        <f t="shared" si="11"/>
        <v>70</v>
      </c>
      <c r="R80" s="7">
        <v>10</v>
      </c>
      <c r="S80" s="94">
        <v>34</v>
      </c>
      <c r="T80" s="5">
        <v>35</v>
      </c>
      <c r="U80" s="6">
        <f t="shared" si="12"/>
        <v>211.5</v>
      </c>
      <c r="V80" s="91"/>
    </row>
    <row r="81" spans="1:22" s="5" customFormat="1" x14ac:dyDescent="0.3">
      <c r="A81" s="5">
        <f>A6+1</f>
        <v>6</v>
      </c>
      <c r="B81" s="281" t="s">
        <v>993</v>
      </c>
      <c r="C81" s="281" t="s">
        <v>1308</v>
      </c>
      <c r="D81" s="307" t="s">
        <v>950</v>
      </c>
      <c r="E81" s="280" t="s">
        <v>992</v>
      </c>
      <c r="F81" s="3" t="s">
        <v>19</v>
      </c>
      <c r="G81" s="91">
        <v>39</v>
      </c>
      <c r="H81" s="91">
        <v>34</v>
      </c>
      <c r="I81" s="91">
        <v>38</v>
      </c>
      <c r="J81" s="91">
        <v>38</v>
      </c>
      <c r="K81" s="1">
        <f t="shared" si="9"/>
        <v>37.25</v>
      </c>
      <c r="L81" s="1">
        <f t="shared" si="10"/>
        <v>74.5</v>
      </c>
      <c r="M81" s="91">
        <v>76</v>
      </c>
      <c r="N81" s="91">
        <v>71</v>
      </c>
      <c r="O81" s="5">
        <v>78</v>
      </c>
      <c r="P81" s="7">
        <v>80</v>
      </c>
      <c r="Q81" s="6">
        <f t="shared" si="11"/>
        <v>76.25</v>
      </c>
      <c r="R81" s="7">
        <v>40</v>
      </c>
      <c r="S81" s="94">
        <v>41</v>
      </c>
      <c r="T81" s="5">
        <v>41</v>
      </c>
      <c r="U81" s="6">
        <f t="shared" si="12"/>
        <v>272.75</v>
      </c>
      <c r="V81" s="91"/>
    </row>
    <row r="82" spans="1:22" s="5" customFormat="1" x14ac:dyDescent="0.3">
      <c r="A82" s="5">
        <f t="shared" ref="A82:A105" si="13">A81+1</f>
        <v>7</v>
      </c>
      <c r="B82" s="281" t="s">
        <v>134</v>
      </c>
      <c r="C82" s="281" t="s">
        <v>101</v>
      </c>
      <c r="D82" s="307" t="s">
        <v>376</v>
      </c>
      <c r="E82" s="280" t="s">
        <v>377</v>
      </c>
      <c r="F82" s="3" t="s">
        <v>19</v>
      </c>
      <c r="G82" s="91">
        <v>39</v>
      </c>
      <c r="H82" s="91">
        <v>37</v>
      </c>
      <c r="I82" s="91">
        <v>37</v>
      </c>
      <c r="J82" s="91">
        <v>35</v>
      </c>
      <c r="K82" s="1">
        <f t="shared" si="9"/>
        <v>37</v>
      </c>
      <c r="L82" s="1">
        <f t="shared" si="10"/>
        <v>74</v>
      </c>
      <c r="M82" s="91">
        <v>76</v>
      </c>
      <c r="N82" s="91">
        <v>72</v>
      </c>
      <c r="O82" s="5">
        <v>77</v>
      </c>
      <c r="P82" s="7">
        <v>80</v>
      </c>
      <c r="Q82" s="6">
        <f t="shared" si="11"/>
        <v>76.25</v>
      </c>
      <c r="R82" s="7">
        <v>40</v>
      </c>
      <c r="S82" s="94">
        <v>38</v>
      </c>
      <c r="T82" s="5">
        <v>41</v>
      </c>
      <c r="U82" s="6">
        <f t="shared" si="12"/>
        <v>269.25</v>
      </c>
      <c r="V82" s="91"/>
    </row>
    <row r="83" spans="1:22" s="5" customFormat="1" x14ac:dyDescent="0.3">
      <c r="A83" s="5">
        <f t="shared" si="13"/>
        <v>8</v>
      </c>
      <c r="B83" s="281" t="s">
        <v>284</v>
      </c>
      <c r="C83" s="281" t="s">
        <v>1109</v>
      </c>
      <c r="D83" s="307" t="s">
        <v>246</v>
      </c>
      <c r="E83" s="280" t="s">
        <v>283</v>
      </c>
      <c r="F83" s="3" t="s">
        <v>19</v>
      </c>
      <c r="G83" s="91">
        <v>38</v>
      </c>
      <c r="H83" s="91">
        <v>35</v>
      </c>
      <c r="I83" s="91">
        <v>37</v>
      </c>
      <c r="J83" s="91">
        <v>38</v>
      </c>
      <c r="K83" s="1">
        <f t="shared" si="9"/>
        <v>37</v>
      </c>
      <c r="L83" s="1">
        <f t="shared" si="10"/>
        <v>74</v>
      </c>
      <c r="M83" s="91">
        <v>74</v>
      </c>
      <c r="N83" s="91">
        <v>71</v>
      </c>
      <c r="O83" s="5">
        <v>77</v>
      </c>
      <c r="P83" s="7">
        <v>78</v>
      </c>
      <c r="Q83" s="6">
        <f t="shared" si="11"/>
        <v>75</v>
      </c>
      <c r="R83" s="7">
        <v>40</v>
      </c>
      <c r="S83" s="94">
        <v>41</v>
      </c>
      <c r="T83" s="5">
        <v>36</v>
      </c>
      <c r="U83" s="6">
        <f t="shared" si="12"/>
        <v>266</v>
      </c>
      <c r="V83" s="91"/>
    </row>
    <row r="84" spans="1:22" x14ac:dyDescent="0.3">
      <c r="A84" s="5">
        <f t="shared" si="13"/>
        <v>9</v>
      </c>
      <c r="B84" s="281" t="s">
        <v>991</v>
      </c>
      <c r="C84" s="281" t="s">
        <v>1307</v>
      </c>
      <c r="D84" s="307" t="s">
        <v>950</v>
      </c>
      <c r="E84" s="280" t="s">
        <v>990</v>
      </c>
      <c r="F84" s="3" t="s">
        <v>19</v>
      </c>
      <c r="G84" s="91">
        <v>38</v>
      </c>
      <c r="H84" s="91">
        <v>33</v>
      </c>
      <c r="I84" s="91">
        <v>38</v>
      </c>
      <c r="J84" s="91">
        <v>38</v>
      </c>
      <c r="K84" s="1">
        <f t="shared" si="9"/>
        <v>36.75</v>
      </c>
      <c r="L84" s="1">
        <f t="shared" si="10"/>
        <v>73.5</v>
      </c>
      <c r="M84" s="91">
        <v>66</v>
      </c>
      <c r="N84" s="91">
        <v>62</v>
      </c>
      <c r="O84" s="5">
        <v>69</v>
      </c>
      <c r="P84" s="7">
        <v>80</v>
      </c>
      <c r="Q84" s="6">
        <f t="shared" si="11"/>
        <v>69.25</v>
      </c>
      <c r="R84" s="7">
        <v>40</v>
      </c>
      <c r="S84" s="94">
        <v>41</v>
      </c>
      <c r="T84" s="5">
        <v>41</v>
      </c>
      <c r="U84" s="6">
        <f t="shared" si="12"/>
        <v>264.75</v>
      </c>
    </row>
    <row r="85" spans="1:22" s="5" customFormat="1" x14ac:dyDescent="0.3">
      <c r="A85" s="5">
        <f t="shared" si="13"/>
        <v>10</v>
      </c>
      <c r="B85" s="281" t="s">
        <v>668</v>
      </c>
      <c r="C85" s="281" t="s">
        <v>1208</v>
      </c>
      <c r="D85" s="307" t="s">
        <v>666</v>
      </c>
      <c r="E85" s="280" t="s">
        <v>667</v>
      </c>
      <c r="F85" s="3" t="s">
        <v>19</v>
      </c>
      <c r="G85" s="91">
        <v>38</v>
      </c>
      <c r="H85" s="91">
        <v>38</v>
      </c>
      <c r="I85" s="91">
        <v>33</v>
      </c>
      <c r="J85" s="91">
        <v>38</v>
      </c>
      <c r="K85" s="1">
        <f t="shared" si="9"/>
        <v>36.75</v>
      </c>
      <c r="L85" s="1">
        <f t="shared" si="10"/>
        <v>73.5</v>
      </c>
      <c r="M85" s="91">
        <v>75</v>
      </c>
      <c r="N85" s="91">
        <v>67</v>
      </c>
      <c r="O85" s="5">
        <v>72</v>
      </c>
      <c r="P85" s="7">
        <v>80</v>
      </c>
      <c r="Q85" s="6">
        <f t="shared" si="11"/>
        <v>73.5</v>
      </c>
      <c r="R85" s="7">
        <v>40</v>
      </c>
      <c r="S85" s="94">
        <v>35</v>
      </c>
      <c r="T85" s="5">
        <v>39</v>
      </c>
      <c r="U85" s="6">
        <f t="shared" si="12"/>
        <v>261</v>
      </c>
      <c r="V85" s="91"/>
    </row>
    <row r="86" spans="1:22" s="5" customFormat="1" x14ac:dyDescent="0.3">
      <c r="A86" s="5">
        <f t="shared" si="13"/>
        <v>11</v>
      </c>
      <c r="B86" s="281" t="s">
        <v>747</v>
      </c>
      <c r="C86" s="281" t="s">
        <v>1256</v>
      </c>
      <c r="D86" s="307" t="s">
        <v>84</v>
      </c>
      <c r="E86" s="280" t="s">
        <v>746</v>
      </c>
      <c r="F86" s="3" t="s">
        <v>19</v>
      </c>
      <c r="G86" s="91">
        <v>35</v>
      </c>
      <c r="H86" s="91">
        <v>38</v>
      </c>
      <c r="I86" s="91">
        <v>32</v>
      </c>
      <c r="J86" s="91">
        <v>38</v>
      </c>
      <c r="K86" s="1">
        <f t="shared" si="9"/>
        <v>35.75</v>
      </c>
      <c r="L86" s="1">
        <f t="shared" si="10"/>
        <v>71.5</v>
      </c>
      <c r="M86" s="91">
        <v>75</v>
      </c>
      <c r="N86" s="91">
        <v>79</v>
      </c>
      <c r="O86" s="5">
        <v>76</v>
      </c>
      <c r="P86" s="7">
        <v>80</v>
      </c>
      <c r="Q86" s="6">
        <f t="shared" si="11"/>
        <v>77.5</v>
      </c>
      <c r="R86" s="7">
        <v>30</v>
      </c>
      <c r="S86" s="94">
        <v>41</v>
      </c>
      <c r="T86" s="5">
        <v>39</v>
      </c>
      <c r="U86" s="6">
        <f t="shared" si="12"/>
        <v>259</v>
      </c>
      <c r="V86" s="91"/>
    </row>
    <row r="87" spans="1:22" s="5" customFormat="1" x14ac:dyDescent="0.3">
      <c r="A87" s="5">
        <f t="shared" si="13"/>
        <v>12</v>
      </c>
      <c r="B87" s="281" t="s">
        <v>431</v>
      </c>
      <c r="C87" s="281" t="s">
        <v>1162</v>
      </c>
      <c r="D87" s="307" t="s">
        <v>376</v>
      </c>
      <c r="E87" s="280" t="s">
        <v>430</v>
      </c>
      <c r="F87" s="3" t="s">
        <v>19</v>
      </c>
      <c r="G87" s="91">
        <v>40</v>
      </c>
      <c r="H87" s="91">
        <v>36</v>
      </c>
      <c r="I87" s="91">
        <v>38</v>
      </c>
      <c r="J87" s="91">
        <v>38</v>
      </c>
      <c r="K87" s="1">
        <f t="shared" si="9"/>
        <v>38</v>
      </c>
      <c r="L87" s="1">
        <f t="shared" si="10"/>
        <v>76</v>
      </c>
      <c r="M87" s="91">
        <v>74</v>
      </c>
      <c r="N87" s="91">
        <v>77</v>
      </c>
      <c r="O87" s="5">
        <v>78</v>
      </c>
      <c r="P87" s="7">
        <v>79</v>
      </c>
      <c r="Q87" s="6">
        <f t="shared" si="11"/>
        <v>77</v>
      </c>
      <c r="R87" s="7">
        <v>20</v>
      </c>
      <c r="S87" s="94">
        <v>42</v>
      </c>
      <c r="T87" s="5">
        <v>40</v>
      </c>
      <c r="U87" s="6">
        <f t="shared" si="12"/>
        <v>255</v>
      </c>
      <c r="V87" s="91"/>
    </row>
    <row r="88" spans="1:22" s="5" customFormat="1" x14ac:dyDescent="0.3">
      <c r="A88" s="5">
        <f t="shared" si="13"/>
        <v>13</v>
      </c>
      <c r="B88" s="281" t="s">
        <v>132</v>
      </c>
      <c r="C88" s="281" t="s">
        <v>92</v>
      </c>
      <c r="D88" s="307" t="s">
        <v>84</v>
      </c>
      <c r="E88" s="280" t="s">
        <v>760</v>
      </c>
      <c r="F88" s="3" t="s">
        <v>19</v>
      </c>
      <c r="G88" s="91">
        <v>37</v>
      </c>
      <c r="H88" s="91">
        <v>33</v>
      </c>
      <c r="I88" s="91">
        <v>38</v>
      </c>
      <c r="J88" s="91">
        <v>38</v>
      </c>
      <c r="K88" s="1">
        <f t="shared" si="9"/>
        <v>36.5</v>
      </c>
      <c r="L88" s="1">
        <f t="shared" si="10"/>
        <v>73</v>
      </c>
      <c r="M88" s="91">
        <v>68</v>
      </c>
      <c r="N88" s="91">
        <v>61</v>
      </c>
      <c r="O88" s="5">
        <v>73</v>
      </c>
      <c r="P88" s="7">
        <v>80</v>
      </c>
      <c r="Q88" s="6">
        <f t="shared" si="11"/>
        <v>70.5</v>
      </c>
      <c r="R88" s="7">
        <v>30</v>
      </c>
      <c r="S88" s="94">
        <v>42</v>
      </c>
      <c r="T88" s="5">
        <v>37</v>
      </c>
      <c r="U88" s="6">
        <f t="shared" si="12"/>
        <v>252.5</v>
      </c>
      <c r="V88" s="91"/>
    </row>
    <row r="89" spans="1:22" s="5" customFormat="1" x14ac:dyDescent="0.3">
      <c r="A89" s="5">
        <f t="shared" si="13"/>
        <v>14</v>
      </c>
      <c r="B89" s="281" t="s">
        <v>982</v>
      </c>
      <c r="C89" s="281" t="s">
        <v>765</v>
      </c>
      <c r="D89" s="307" t="s">
        <v>950</v>
      </c>
      <c r="E89" s="280" t="s">
        <v>981</v>
      </c>
      <c r="F89" s="3" t="s">
        <v>19</v>
      </c>
      <c r="G89" s="91">
        <v>38</v>
      </c>
      <c r="H89" s="91">
        <v>35</v>
      </c>
      <c r="I89" s="91">
        <v>37</v>
      </c>
      <c r="J89" s="91">
        <v>38</v>
      </c>
      <c r="K89" s="1">
        <f t="shared" si="9"/>
        <v>37</v>
      </c>
      <c r="L89" s="1">
        <f t="shared" si="10"/>
        <v>74</v>
      </c>
      <c r="M89" s="91">
        <v>72</v>
      </c>
      <c r="N89" s="91">
        <v>71</v>
      </c>
      <c r="O89" s="5">
        <v>73</v>
      </c>
      <c r="P89" s="7">
        <v>80</v>
      </c>
      <c r="Q89" s="6">
        <f t="shared" si="11"/>
        <v>74</v>
      </c>
      <c r="R89" s="7">
        <v>20</v>
      </c>
      <c r="S89" s="94">
        <v>43</v>
      </c>
      <c r="T89" s="5">
        <v>41</v>
      </c>
      <c r="U89" s="6">
        <f t="shared" si="12"/>
        <v>252</v>
      </c>
      <c r="V89" s="91"/>
    </row>
    <row r="90" spans="1:22" s="5" customFormat="1" x14ac:dyDescent="0.3">
      <c r="A90" s="5">
        <f t="shared" si="13"/>
        <v>15</v>
      </c>
      <c r="B90" s="281" t="s">
        <v>251</v>
      </c>
      <c r="C90" s="281" t="s">
        <v>86</v>
      </c>
      <c r="D90" s="307" t="s">
        <v>246</v>
      </c>
      <c r="E90" s="280" t="s">
        <v>250</v>
      </c>
      <c r="F90" s="3" t="s">
        <v>19</v>
      </c>
      <c r="G90" s="91">
        <v>37</v>
      </c>
      <c r="H90" s="91">
        <v>34</v>
      </c>
      <c r="I90" s="91">
        <v>32</v>
      </c>
      <c r="J90" s="91">
        <v>38</v>
      </c>
      <c r="K90" s="1">
        <f t="shared" si="9"/>
        <v>35.25</v>
      </c>
      <c r="L90" s="1">
        <f t="shared" si="10"/>
        <v>70.5</v>
      </c>
      <c r="M90" s="91">
        <v>50</v>
      </c>
      <c r="N90" s="91">
        <v>56</v>
      </c>
      <c r="O90" s="5">
        <v>72</v>
      </c>
      <c r="P90" s="7">
        <v>76</v>
      </c>
      <c r="Q90" s="6">
        <f t="shared" si="11"/>
        <v>63.5</v>
      </c>
      <c r="R90" s="7">
        <v>40</v>
      </c>
      <c r="S90" s="94">
        <v>35.5</v>
      </c>
      <c r="T90" s="5">
        <v>40</v>
      </c>
      <c r="U90" s="6">
        <f t="shared" si="12"/>
        <v>249.5</v>
      </c>
      <c r="V90" s="91"/>
    </row>
    <row r="91" spans="1:22" s="5" customFormat="1" x14ac:dyDescent="0.3">
      <c r="A91" s="5">
        <f t="shared" si="13"/>
        <v>16</v>
      </c>
      <c r="B91" s="281" t="s">
        <v>87</v>
      </c>
      <c r="C91" s="281" t="s">
        <v>1154</v>
      </c>
      <c r="D91" s="307" t="s">
        <v>75</v>
      </c>
      <c r="E91" s="280" t="s">
        <v>783</v>
      </c>
      <c r="F91" s="3" t="s">
        <v>19</v>
      </c>
      <c r="G91" s="91">
        <v>35</v>
      </c>
      <c r="H91" s="91">
        <v>38</v>
      </c>
      <c r="I91" s="91">
        <v>35</v>
      </c>
      <c r="J91" s="91">
        <v>37</v>
      </c>
      <c r="K91" s="1">
        <f t="shared" si="9"/>
        <v>36.25</v>
      </c>
      <c r="L91" s="1">
        <f t="shared" si="10"/>
        <v>72.5</v>
      </c>
      <c r="M91" s="91">
        <v>45</v>
      </c>
      <c r="N91" s="91">
        <v>58</v>
      </c>
      <c r="O91" s="5">
        <v>75</v>
      </c>
      <c r="P91" s="7">
        <v>80</v>
      </c>
      <c r="Q91" s="6">
        <f t="shared" si="11"/>
        <v>64.5</v>
      </c>
      <c r="R91" s="7">
        <v>40</v>
      </c>
      <c r="S91" s="94">
        <v>35</v>
      </c>
      <c r="T91" s="5">
        <v>37</v>
      </c>
      <c r="U91" s="6">
        <f t="shared" si="12"/>
        <v>249</v>
      </c>
      <c r="V91" s="91"/>
    </row>
    <row r="92" spans="1:22" s="5" customFormat="1" x14ac:dyDescent="0.3">
      <c r="A92" s="5">
        <f t="shared" si="13"/>
        <v>17</v>
      </c>
      <c r="B92" s="281" t="s">
        <v>1151</v>
      </c>
      <c r="C92" s="281" t="s">
        <v>1152</v>
      </c>
      <c r="D92" s="307" t="s">
        <v>376</v>
      </c>
      <c r="E92" s="280" t="s">
        <v>398</v>
      </c>
      <c r="F92" s="3" t="s">
        <v>19</v>
      </c>
      <c r="G92" s="91">
        <v>34</v>
      </c>
      <c r="H92" s="91">
        <v>32</v>
      </c>
      <c r="I92" s="91">
        <v>37</v>
      </c>
      <c r="J92" s="91">
        <v>38</v>
      </c>
      <c r="K92" s="1">
        <f t="shared" si="9"/>
        <v>35.25</v>
      </c>
      <c r="L92" s="1">
        <f t="shared" si="10"/>
        <v>70.5</v>
      </c>
      <c r="M92" s="91">
        <v>73</v>
      </c>
      <c r="N92" s="91">
        <v>74</v>
      </c>
      <c r="O92" s="5">
        <v>75</v>
      </c>
      <c r="P92" s="7">
        <v>77</v>
      </c>
      <c r="Q92" s="6">
        <f t="shared" si="11"/>
        <v>74.75</v>
      </c>
      <c r="R92" s="7">
        <v>30</v>
      </c>
      <c r="S92" s="94">
        <v>40</v>
      </c>
      <c r="T92" s="5">
        <v>33</v>
      </c>
      <c r="U92" s="6">
        <f t="shared" si="12"/>
        <v>248.25</v>
      </c>
      <c r="V92" s="91"/>
    </row>
    <row r="93" spans="1:22" s="5" customFormat="1" x14ac:dyDescent="0.3">
      <c r="A93" s="5">
        <f t="shared" si="13"/>
        <v>18</v>
      </c>
      <c r="B93" s="281" t="s">
        <v>952</v>
      </c>
      <c r="C93" s="281" t="s">
        <v>1298</v>
      </c>
      <c r="D93" s="307" t="s">
        <v>950</v>
      </c>
      <c r="E93" s="280" t="s">
        <v>951</v>
      </c>
      <c r="F93" s="3" t="s">
        <v>19</v>
      </c>
      <c r="G93" s="91">
        <v>39</v>
      </c>
      <c r="H93" s="91">
        <v>38</v>
      </c>
      <c r="I93" s="91">
        <v>37</v>
      </c>
      <c r="J93" s="91">
        <v>37</v>
      </c>
      <c r="K93" s="1">
        <f t="shared" si="9"/>
        <v>37.75</v>
      </c>
      <c r="L93" s="1">
        <f t="shared" si="10"/>
        <v>75.5</v>
      </c>
      <c r="M93" s="91">
        <v>76</v>
      </c>
      <c r="N93" s="91">
        <v>73</v>
      </c>
      <c r="O93" s="5">
        <v>74</v>
      </c>
      <c r="P93" s="7">
        <v>80</v>
      </c>
      <c r="Q93" s="6">
        <f t="shared" si="11"/>
        <v>75.75</v>
      </c>
      <c r="R93" s="7">
        <v>30</v>
      </c>
      <c r="S93" s="94">
        <v>39</v>
      </c>
      <c r="T93" s="5">
        <v>27</v>
      </c>
      <c r="U93" s="6">
        <f t="shared" si="12"/>
        <v>247.25</v>
      </c>
      <c r="V93" s="91"/>
    </row>
    <row r="94" spans="1:22" s="5" customFormat="1" x14ac:dyDescent="0.3">
      <c r="A94" s="5">
        <f t="shared" si="13"/>
        <v>19</v>
      </c>
      <c r="B94" s="281" t="s">
        <v>914</v>
      </c>
      <c r="C94" s="281" t="s">
        <v>158</v>
      </c>
      <c r="D94" s="307" t="s">
        <v>884</v>
      </c>
      <c r="E94" s="280" t="s">
        <v>913</v>
      </c>
      <c r="F94" s="3" t="s">
        <v>19</v>
      </c>
      <c r="G94" s="91">
        <v>37</v>
      </c>
      <c r="H94" s="91">
        <v>35</v>
      </c>
      <c r="I94" s="91">
        <v>37</v>
      </c>
      <c r="J94" s="91">
        <v>38</v>
      </c>
      <c r="K94" s="1">
        <f t="shared" si="9"/>
        <v>36.75</v>
      </c>
      <c r="L94" s="1">
        <f t="shared" si="10"/>
        <v>73.5</v>
      </c>
      <c r="M94" s="91">
        <v>64</v>
      </c>
      <c r="N94" s="91">
        <v>62</v>
      </c>
      <c r="O94" s="5">
        <v>66</v>
      </c>
      <c r="P94" s="7">
        <v>77</v>
      </c>
      <c r="Q94" s="6">
        <f t="shared" si="11"/>
        <v>67.25</v>
      </c>
      <c r="R94" s="7">
        <v>30</v>
      </c>
      <c r="S94" s="94">
        <v>40</v>
      </c>
      <c r="T94" s="5">
        <v>36</v>
      </c>
      <c r="U94" s="6">
        <f t="shared" si="12"/>
        <v>246.75</v>
      </c>
      <c r="V94" s="91"/>
    </row>
    <row r="95" spans="1:22" s="5" customFormat="1" x14ac:dyDescent="0.3">
      <c r="A95" s="5">
        <f t="shared" si="13"/>
        <v>20</v>
      </c>
      <c r="B95" s="281" t="s">
        <v>295</v>
      </c>
      <c r="C95" s="281" t="s">
        <v>1118</v>
      </c>
      <c r="D95" s="307" t="s">
        <v>291</v>
      </c>
      <c r="E95" s="280" t="s">
        <v>294</v>
      </c>
      <c r="F95" s="3" t="s">
        <v>19</v>
      </c>
      <c r="G95" s="91">
        <v>40</v>
      </c>
      <c r="H95" s="91">
        <v>36</v>
      </c>
      <c r="I95" s="91">
        <v>38</v>
      </c>
      <c r="J95" s="91">
        <v>38</v>
      </c>
      <c r="K95" s="1">
        <f t="shared" si="9"/>
        <v>38</v>
      </c>
      <c r="L95" s="1">
        <f t="shared" si="10"/>
        <v>76</v>
      </c>
      <c r="M95" s="91">
        <v>63</v>
      </c>
      <c r="N95" s="91">
        <v>63</v>
      </c>
      <c r="O95" s="5">
        <v>70</v>
      </c>
      <c r="P95" s="7">
        <v>79</v>
      </c>
      <c r="Q95" s="6">
        <f t="shared" si="11"/>
        <v>68.75</v>
      </c>
      <c r="R95" s="7">
        <v>30</v>
      </c>
      <c r="S95" s="94">
        <v>30</v>
      </c>
      <c r="T95" s="5">
        <v>40</v>
      </c>
      <c r="U95" s="6">
        <f t="shared" si="12"/>
        <v>244.75</v>
      </c>
      <c r="V95" s="91"/>
    </row>
    <row r="96" spans="1:22" s="5" customFormat="1" x14ac:dyDescent="0.3">
      <c r="A96" s="5">
        <f t="shared" si="13"/>
        <v>21</v>
      </c>
      <c r="B96" s="281" t="s">
        <v>331</v>
      </c>
      <c r="C96" s="281" t="s">
        <v>1132</v>
      </c>
      <c r="D96" s="307" t="s">
        <v>323</v>
      </c>
      <c r="E96" s="280" t="s">
        <v>330</v>
      </c>
      <c r="F96" s="3" t="s">
        <v>19</v>
      </c>
      <c r="G96" s="91">
        <v>36</v>
      </c>
      <c r="H96" s="91">
        <v>38</v>
      </c>
      <c r="I96" s="91">
        <v>37</v>
      </c>
      <c r="J96" s="91">
        <v>38</v>
      </c>
      <c r="K96" s="1">
        <f t="shared" si="9"/>
        <v>37.25</v>
      </c>
      <c r="L96" s="1">
        <f t="shared" si="10"/>
        <v>74.5</v>
      </c>
      <c r="M96" s="91">
        <v>60</v>
      </c>
      <c r="N96" s="91">
        <v>61</v>
      </c>
      <c r="O96" s="5">
        <v>68</v>
      </c>
      <c r="P96" s="7">
        <v>77</v>
      </c>
      <c r="Q96" s="6">
        <f t="shared" si="11"/>
        <v>66.5</v>
      </c>
      <c r="R96" s="7">
        <v>30</v>
      </c>
      <c r="S96" s="94">
        <v>38</v>
      </c>
      <c r="T96" s="5">
        <v>29</v>
      </c>
      <c r="U96" s="6">
        <f t="shared" si="12"/>
        <v>238</v>
      </c>
      <c r="V96" s="91"/>
    </row>
    <row r="97" spans="1:22" s="5" customFormat="1" x14ac:dyDescent="0.3">
      <c r="A97" s="5">
        <f t="shared" si="13"/>
        <v>22</v>
      </c>
      <c r="B97" s="281" t="s">
        <v>546</v>
      </c>
      <c r="C97" s="281" t="s">
        <v>79</v>
      </c>
      <c r="D97" s="307" t="s">
        <v>516</v>
      </c>
      <c r="E97" s="280" t="s">
        <v>545</v>
      </c>
      <c r="F97" s="3" t="s">
        <v>19</v>
      </c>
      <c r="G97" s="91">
        <v>36</v>
      </c>
      <c r="H97" s="91">
        <v>32</v>
      </c>
      <c r="I97" s="91">
        <v>37</v>
      </c>
      <c r="J97" s="91">
        <v>34</v>
      </c>
      <c r="K97" s="1">
        <f t="shared" si="9"/>
        <v>34.75</v>
      </c>
      <c r="L97" s="1">
        <f t="shared" si="10"/>
        <v>69.5</v>
      </c>
      <c r="M97" s="91">
        <v>47</v>
      </c>
      <c r="N97" s="91">
        <v>44</v>
      </c>
      <c r="O97" s="5">
        <v>69</v>
      </c>
      <c r="P97" s="7">
        <v>65</v>
      </c>
      <c r="Q97" s="6">
        <f t="shared" si="11"/>
        <v>56.25</v>
      </c>
      <c r="R97" s="7">
        <v>40</v>
      </c>
      <c r="S97" s="94">
        <v>33</v>
      </c>
      <c r="T97" s="5">
        <v>39</v>
      </c>
      <c r="U97" s="6">
        <f t="shared" si="12"/>
        <v>237.75</v>
      </c>
      <c r="V97" s="91"/>
    </row>
    <row r="98" spans="1:22" s="5" customFormat="1" x14ac:dyDescent="0.3">
      <c r="A98" s="5">
        <f t="shared" si="13"/>
        <v>23</v>
      </c>
      <c r="B98" s="281" t="s">
        <v>1271</v>
      </c>
      <c r="C98" s="281" t="s">
        <v>1272</v>
      </c>
      <c r="D98" s="307" t="s">
        <v>75</v>
      </c>
      <c r="E98" s="280" t="s">
        <v>790</v>
      </c>
      <c r="F98" s="3" t="s">
        <v>19</v>
      </c>
      <c r="G98" s="91">
        <v>35</v>
      </c>
      <c r="H98" s="91">
        <v>30</v>
      </c>
      <c r="I98" s="91">
        <v>33</v>
      </c>
      <c r="J98" s="91">
        <v>38</v>
      </c>
      <c r="K98" s="1">
        <f t="shared" si="9"/>
        <v>34</v>
      </c>
      <c r="L98" s="1">
        <f t="shared" si="10"/>
        <v>68</v>
      </c>
      <c r="M98" s="91">
        <v>50</v>
      </c>
      <c r="N98" s="91">
        <v>76</v>
      </c>
      <c r="O98" s="5">
        <v>72</v>
      </c>
      <c r="P98" s="7">
        <v>80</v>
      </c>
      <c r="Q98" s="6">
        <f t="shared" si="11"/>
        <v>69.5</v>
      </c>
      <c r="R98" s="7">
        <v>30</v>
      </c>
      <c r="S98" s="94">
        <v>41.5</v>
      </c>
      <c r="T98" s="5">
        <v>27</v>
      </c>
      <c r="U98" s="6">
        <f t="shared" si="12"/>
        <v>236</v>
      </c>
      <c r="V98" s="91"/>
    </row>
    <row r="99" spans="1:22" s="5" customFormat="1" x14ac:dyDescent="0.3">
      <c r="A99" s="5">
        <f t="shared" si="13"/>
        <v>24</v>
      </c>
      <c r="B99" s="281" t="s">
        <v>629</v>
      </c>
      <c r="C99" s="281" t="s">
        <v>1222</v>
      </c>
      <c r="D99" s="307" t="s">
        <v>625</v>
      </c>
      <c r="E99" s="280" t="s">
        <v>628</v>
      </c>
      <c r="F99" s="3" t="s">
        <v>19</v>
      </c>
      <c r="G99" s="91">
        <v>37</v>
      </c>
      <c r="H99" s="91">
        <v>37</v>
      </c>
      <c r="I99" s="91">
        <v>40</v>
      </c>
      <c r="J99" s="91">
        <v>40</v>
      </c>
      <c r="K99" s="1">
        <f t="shared" si="9"/>
        <v>38.5</v>
      </c>
      <c r="L99" s="1">
        <f t="shared" si="10"/>
        <v>77</v>
      </c>
      <c r="M99" s="91">
        <v>62</v>
      </c>
      <c r="N99" s="91">
        <v>61</v>
      </c>
      <c r="O99" s="5">
        <v>74</v>
      </c>
      <c r="P99" s="7">
        <v>77</v>
      </c>
      <c r="Q99" s="6">
        <f t="shared" si="11"/>
        <v>68.5</v>
      </c>
      <c r="R99" s="7">
        <v>30</v>
      </c>
      <c r="S99" s="94">
        <v>24</v>
      </c>
      <c r="T99" s="5">
        <v>34</v>
      </c>
      <c r="U99" s="6">
        <f t="shared" si="12"/>
        <v>233.5</v>
      </c>
      <c r="V99" s="91"/>
    </row>
    <row r="100" spans="1:22" s="5" customFormat="1" x14ac:dyDescent="0.3">
      <c r="A100" s="5">
        <f t="shared" si="13"/>
        <v>25</v>
      </c>
      <c r="B100" s="281" t="s">
        <v>1123</v>
      </c>
      <c r="C100" s="281" t="s">
        <v>95</v>
      </c>
      <c r="D100" s="307" t="s">
        <v>291</v>
      </c>
      <c r="E100" s="280" t="s">
        <v>306</v>
      </c>
      <c r="F100" s="3" t="s">
        <v>19</v>
      </c>
      <c r="G100" s="91">
        <v>37</v>
      </c>
      <c r="H100" s="91">
        <v>38</v>
      </c>
      <c r="I100" s="91">
        <v>36</v>
      </c>
      <c r="J100" s="91">
        <v>40</v>
      </c>
      <c r="K100" s="1">
        <f t="shared" si="9"/>
        <v>37.75</v>
      </c>
      <c r="L100" s="1">
        <f t="shared" si="10"/>
        <v>75.5</v>
      </c>
      <c r="M100" s="91">
        <v>56</v>
      </c>
      <c r="N100" s="91">
        <v>59</v>
      </c>
      <c r="O100" s="5">
        <v>65</v>
      </c>
      <c r="P100" s="7">
        <v>0</v>
      </c>
      <c r="Q100" s="6">
        <f t="shared" si="11"/>
        <v>45</v>
      </c>
      <c r="R100" s="7">
        <v>40</v>
      </c>
      <c r="S100" s="94">
        <v>33</v>
      </c>
      <c r="T100" s="5">
        <v>36</v>
      </c>
      <c r="U100" s="6">
        <f t="shared" si="12"/>
        <v>229.5</v>
      </c>
      <c r="V100" s="91"/>
    </row>
    <row r="101" spans="1:22" s="5" customFormat="1" x14ac:dyDescent="0.3">
      <c r="A101" s="5">
        <f t="shared" si="13"/>
        <v>26</v>
      </c>
      <c r="B101" s="281" t="s">
        <v>125</v>
      </c>
      <c r="C101" s="281" t="s">
        <v>1196</v>
      </c>
      <c r="D101" s="307" t="s">
        <v>516</v>
      </c>
      <c r="E101" s="280" t="s">
        <v>519</v>
      </c>
      <c r="F101" s="3" t="s">
        <v>19</v>
      </c>
      <c r="G101" s="91">
        <v>34</v>
      </c>
      <c r="H101" s="91">
        <v>36</v>
      </c>
      <c r="I101" s="91">
        <v>36</v>
      </c>
      <c r="J101" s="91">
        <v>38</v>
      </c>
      <c r="K101" s="1">
        <f t="shared" si="9"/>
        <v>36</v>
      </c>
      <c r="L101" s="1">
        <f t="shared" si="10"/>
        <v>72</v>
      </c>
      <c r="M101" s="91">
        <v>64</v>
      </c>
      <c r="N101" s="91">
        <v>74</v>
      </c>
      <c r="O101" s="5">
        <v>75</v>
      </c>
      <c r="P101" s="7">
        <v>0</v>
      </c>
      <c r="Q101" s="6">
        <f t="shared" si="11"/>
        <v>53.25</v>
      </c>
      <c r="R101" s="7">
        <v>40</v>
      </c>
      <c r="S101" s="94">
        <v>27</v>
      </c>
      <c r="T101" s="5">
        <v>36</v>
      </c>
      <c r="U101" s="6">
        <f t="shared" si="12"/>
        <v>228.25</v>
      </c>
      <c r="V101" s="91"/>
    </row>
    <row r="102" spans="1:22" s="5" customFormat="1" x14ac:dyDescent="0.3">
      <c r="A102" s="5">
        <f t="shared" si="13"/>
        <v>27</v>
      </c>
      <c r="B102" s="281" t="s">
        <v>1249</v>
      </c>
      <c r="C102" s="281" t="s">
        <v>1250</v>
      </c>
      <c r="D102" s="307" t="s">
        <v>719</v>
      </c>
      <c r="E102" s="280" t="s">
        <v>720</v>
      </c>
      <c r="F102" s="3" t="s">
        <v>19</v>
      </c>
      <c r="G102" s="91">
        <v>40</v>
      </c>
      <c r="H102" s="91">
        <v>33</v>
      </c>
      <c r="I102" s="91">
        <v>37</v>
      </c>
      <c r="J102" s="91">
        <v>40</v>
      </c>
      <c r="K102" s="1">
        <f t="shared" si="9"/>
        <v>37.5</v>
      </c>
      <c r="L102" s="1">
        <f t="shared" si="10"/>
        <v>75</v>
      </c>
      <c r="M102" s="91">
        <v>74</v>
      </c>
      <c r="N102" s="91">
        <v>63</v>
      </c>
      <c r="O102" s="5">
        <v>74</v>
      </c>
      <c r="P102" s="7">
        <v>0</v>
      </c>
      <c r="Q102" s="6">
        <f t="shared" si="11"/>
        <v>52.75</v>
      </c>
      <c r="R102" s="7">
        <v>30</v>
      </c>
      <c r="S102" s="94">
        <v>32</v>
      </c>
      <c r="T102" s="5">
        <v>36</v>
      </c>
      <c r="U102" s="6">
        <f t="shared" si="12"/>
        <v>225.75</v>
      </c>
      <c r="V102" s="91"/>
    </row>
    <row r="103" spans="1:22" s="5" customFormat="1" x14ac:dyDescent="0.3">
      <c r="A103" s="5">
        <f t="shared" si="13"/>
        <v>28</v>
      </c>
      <c r="B103" s="281" t="s">
        <v>601</v>
      </c>
      <c r="C103" s="281" t="s">
        <v>94</v>
      </c>
      <c r="D103" s="307" t="s">
        <v>595</v>
      </c>
      <c r="E103" s="280" t="s">
        <v>600</v>
      </c>
      <c r="F103" s="3" t="s">
        <v>19</v>
      </c>
      <c r="G103" s="91">
        <v>32</v>
      </c>
      <c r="H103" s="91">
        <v>35</v>
      </c>
      <c r="I103" s="91">
        <v>40</v>
      </c>
      <c r="J103" s="91">
        <v>36</v>
      </c>
      <c r="K103" s="1">
        <f t="shared" si="9"/>
        <v>35.75</v>
      </c>
      <c r="L103" s="1">
        <f t="shared" si="10"/>
        <v>71.5</v>
      </c>
      <c r="M103" s="91">
        <v>0</v>
      </c>
      <c r="N103" s="91">
        <v>42</v>
      </c>
      <c r="O103" s="5">
        <v>63</v>
      </c>
      <c r="P103" s="7">
        <v>76</v>
      </c>
      <c r="Q103" s="6">
        <f t="shared" si="11"/>
        <v>45.25</v>
      </c>
      <c r="R103" s="7">
        <v>30</v>
      </c>
      <c r="S103" s="94">
        <v>33</v>
      </c>
      <c r="T103" s="5">
        <v>44</v>
      </c>
      <c r="U103" s="6">
        <f t="shared" si="12"/>
        <v>223.75</v>
      </c>
      <c r="V103" s="91"/>
    </row>
    <row r="104" spans="1:22" s="5" customFormat="1" x14ac:dyDescent="0.3">
      <c r="A104" s="5">
        <f t="shared" si="13"/>
        <v>29</v>
      </c>
      <c r="B104" s="281" t="s">
        <v>125</v>
      </c>
      <c r="C104" s="281" t="s">
        <v>158</v>
      </c>
      <c r="D104" s="307" t="s">
        <v>75</v>
      </c>
      <c r="E104" s="280" t="s">
        <v>777</v>
      </c>
      <c r="F104" s="3" t="s">
        <v>19</v>
      </c>
      <c r="G104" s="91">
        <v>31</v>
      </c>
      <c r="H104" s="91">
        <v>31</v>
      </c>
      <c r="I104" s="91">
        <v>36</v>
      </c>
      <c r="J104" s="91">
        <v>36</v>
      </c>
      <c r="K104" s="1">
        <f t="shared" si="9"/>
        <v>33.5</v>
      </c>
      <c r="L104" s="1">
        <f t="shared" si="10"/>
        <v>67</v>
      </c>
      <c r="M104" s="91">
        <v>42</v>
      </c>
      <c r="N104" s="91">
        <v>55</v>
      </c>
      <c r="O104" s="5">
        <v>67</v>
      </c>
      <c r="P104" s="7">
        <v>0</v>
      </c>
      <c r="Q104" s="6">
        <f t="shared" si="11"/>
        <v>41</v>
      </c>
      <c r="R104" s="7">
        <v>40</v>
      </c>
      <c r="S104" s="94">
        <v>35</v>
      </c>
      <c r="T104" s="5">
        <v>33</v>
      </c>
      <c r="U104" s="6">
        <f t="shared" si="12"/>
        <v>216</v>
      </c>
      <c r="V104" s="91"/>
    </row>
    <row r="105" spans="1:22" s="5" customFormat="1" x14ac:dyDescent="0.3">
      <c r="A105" s="5">
        <f t="shared" si="13"/>
        <v>30</v>
      </c>
      <c r="B105" s="281" t="s">
        <v>894</v>
      </c>
      <c r="C105" s="281" t="s">
        <v>1287</v>
      </c>
      <c r="D105" s="307" t="s">
        <v>884</v>
      </c>
      <c r="E105" s="280" t="s">
        <v>893</v>
      </c>
      <c r="F105" s="3" t="s">
        <v>19</v>
      </c>
      <c r="G105" s="91">
        <v>37</v>
      </c>
      <c r="H105" s="91">
        <v>34</v>
      </c>
      <c r="I105" s="91">
        <v>40</v>
      </c>
      <c r="J105" s="91">
        <v>38</v>
      </c>
      <c r="K105" s="1">
        <f t="shared" si="9"/>
        <v>37.25</v>
      </c>
      <c r="L105" s="1">
        <f t="shared" si="10"/>
        <v>74.5</v>
      </c>
      <c r="M105" s="91">
        <v>27</v>
      </c>
      <c r="N105" s="91">
        <v>46</v>
      </c>
      <c r="O105" s="5">
        <v>69</v>
      </c>
      <c r="P105" s="7">
        <v>65</v>
      </c>
      <c r="Q105" s="6">
        <f t="shared" si="11"/>
        <v>51.75</v>
      </c>
      <c r="R105" s="7">
        <v>30</v>
      </c>
      <c r="S105" s="94">
        <v>9</v>
      </c>
      <c r="T105" s="5">
        <v>38</v>
      </c>
      <c r="U105" s="6">
        <f t="shared" si="12"/>
        <v>203.25</v>
      </c>
      <c r="V105" s="91"/>
    </row>
    <row r="106" spans="1:22" s="5" customFormat="1" x14ac:dyDescent="0.3">
      <c r="A106" s="5">
        <f>A7+1</f>
        <v>7</v>
      </c>
      <c r="B106" s="281" t="s">
        <v>299</v>
      </c>
      <c r="C106" s="281" t="s">
        <v>1120</v>
      </c>
      <c r="D106" s="307" t="s">
        <v>291</v>
      </c>
      <c r="E106" s="280" t="s">
        <v>298</v>
      </c>
      <c r="F106" s="3" t="s">
        <v>20</v>
      </c>
      <c r="G106" s="91">
        <v>33</v>
      </c>
      <c r="H106" s="91">
        <v>39</v>
      </c>
      <c r="I106" s="91">
        <v>36</v>
      </c>
      <c r="J106" s="91">
        <v>32</v>
      </c>
      <c r="K106" s="1">
        <f t="shared" si="9"/>
        <v>35</v>
      </c>
      <c r="L106" s="1">
        <f t="shared" si="10"/>
        <v>70</v>
      </c>
      <c r="M106" s="91">
        <v>64</v>
      </c>
      <c r="N106" s="91">
        <v>72</v>
      </c>
      <c r="O106" s="5">
        <v>75</v>
      </c>
      <c r="P106" s="7">
        <v>79</v>
      </c>
      <c r="Q106" s="6">
        <f t="shared" si="11"/>
        <v>72.5</v>
      </c>
      <c r="R106" s="7">
        <v>40</v>
      </c>
      <c r="S106" s="94">
        <v>39</v>
      </c>
      <c r="T106" s="5">
        <v>44</v>
      </c>
      <c r="U106" s="6">
        <f t="shared" si="12"/>
        <v>265.5</v>
      </c>
      <c r="V106" s="91"/>
    </row>
    <row r="107" spans="1:22" s="5" customFormat="1" x14ac:dyDescent="0.3">
      <c r="A107" s="5">
        <f t="shared" ref="A107:A129" si="14">A106+1</f>
        <v>8</v>
      </c>
      <c r="B107" s="281" t="s">
        <v>641</v>
      </c>
      <c r="C107" s="281" t="s">
        <v>949</v>
      </c>
      <c r="D107" s="307" t="s">
        <v>639</v>
      </c>
      <c r="E107" s="280" t="s">
        <v>640</v>
      </c>
      <c r="F107" s="3" t="s">
        <v>20</v>
      </c>
      <c r="G107" s="91">
        <v>34</v>
      </c>
      <c r="H107" s="91">
        <v>40</v>
      </c>
      <c r="I107" s="91">
        <v>36</v>
      </c>
      <c r="J107" s="91">
        <v>30</v>
      </c>
      <c r="K107" s="1">
        <f t="shared" si="9"/>
        <v>35</v>
      </c>
      <c r="L107" s="1">
        <f t="shared" si="10"/>
        <v>70</v>
      </c>
      <c r="M107" s="91">
        <v>56</v>
      </c>
      <c r="N107" s="91">
        <v>72</v>
      </c>
      <c r="O107" s="5">
        <v>73</v>
      </c>
      <c r="P107" s="7">
        <v>80</v>
      </c>
      <c r="Q107" s="6">
        <f t="shared" si="11"/>
        <v>70.25</v>
      </c>
      <c r="R107" s="7">
        <v>40</v>
      </c>
      <c r="S107" s="94">
        <v>43</v>
      </c>
      <c r="T107" s="5">
        <v>42</v>
      </c>
      <c r="U107" s="6">
        <f t="shared" si="12"/>
        <v>265.25</v>
      </c>
      <c r="V107" s="91"/>
    </row>
    <row r="108" spans="1:22" s="5" customFormat="1" x14ac:dyDescent="0.3">
      <c r="A108" s="5">
        <f t="shared" si="14"/>
        <v>9</v>
      </c>
      <c r="B108" s="281" t="s">
        <v>1095</v>
      </c>
      <c r="C108" s="281" t="s">
        <v>157</v>
      </c>
      <c r="D108" s="307" t="s">
        <v>246</v>
      </c>
      <c r="E108" s="280" t="s">
        <v>244</v>
      </c>
      <c r="F108" s="3" t="s">
        <v>20</v>
      </c>
      <c r="G108" s="91">
        <v>37</v>
      </c>
      <c r="H108" s="91">
        <v>39</v>
      </c>
      <c r="I108" s="91">
        <v>34</v>
      </c>
      <c r="J108" s="91">
        <v>22</v>
      </c>
      <c r="K108" s="1">
        <f t="shared" si="9"/>
        <v>33</v>
      </c>
      <c r="L108" s="1">
        <f t="shared" si="10"/>
        <v>66</v>
      </c>
      <c r="M108" s="91">
        <v>65</v>
      </c>
      <c r="N108" s="91">
        <v>71</v>
      </c>
      <c r="O108" s="5">
        <v>76</v>
      </c>
      <c r="P108" s="7">
        <v>80</v>
      </c>
      <c r="Q108" s="6">
        <f t="shared" si="11"/>
        <v>73</v>
      </c>
      <c r="R108" s="7">
        <v>40</v>
      </c>
      <c r="S108" s="94">
        <v>42</v>
      </c>
      <c r="T108" s="5">
        <v>43</v>
      </c>
      <c r="U108" s="6">
        <f t="shared" si="12"/>
        <v>264</v>
      </c>
      <c r="V108" s="91"/>
    </row>
    <row r="109" spans="1:22" s="5" customFormat="1" x14ac:dyDescent="0.3">
      <c r="A109" s="5">
        <f t="shared" si="14"/>
        <v>10</v>
      </c>
      <c r="B109" s="281" t="s">
        <v>255</v>
      </c>
      <c r="C109" s="281" t="s">
        <v>102</v>
      </c>
      <c r="D109" s="307" t="s">
        <v>246</v>
      </c>
      <c r="E109" s="280" t="s">
        <v>254</v>
      </c>
      <c r="F109" s="3" t="s">
        <v>20</v>
      </c>
      <c r="G109" s="91">
        <v>34</v>
      </c>
      <c r="H109" s="91">
        <v>40</v>
      </c>
      <c r="I109" s="91">
        <v>38</v>
      </c>
      <c r="J109" s="91">
        <v>32</v>
      </c>
      <c r="K109" s="1">
        <f t="shared" si="9"/>
        <v>36</v>
      </c>
      <c r="L109" s="1">
        <f t="shared" si="10"/>
        <v>72</v>
      </c>
      <c r="M109" s="91">
        <v>55</v>
      </c>
      <c r="N109" s="91">
        <v>75</v>
      </c>
      <c r="O109" s="5">
        <v>78</v>
      </c>
      <c r="P109" s="7">
        <v>80</v>
      </c>
      <c r="Q109" s="6">
        <f t="shared" si="11"/>
        <v>72</v>
      </c>
      <c r="R109" s="7">
        <v>40</v>
      </c>
      <c r="S109" s="113">
        <v>32</v>
      </c>
      <c r="T109" s="114">
        <v>43</v>
      </c>
      <c r="U109" s="115">
        <f t="shared" si="12"/>
        <v>259</v>
      </c>
      <c r="V109" s="91"/>
    </row>
    <row r="110" spans="1:22" s="5" customFormat="1" x14ac:dyDescent="0.3">
      <c r="A110" s="5">
        <f t="shared" si="14"/>
        <v>11</v>
      </c>
      <c r="B110" s="281" t="s">
        <v>1128</v>
      </c>
      <c r="C110" s="281" t="s">
        <v>175</v>
      </c>
      <c r="D110" s="307" t="s">
        <v>323</v>
      </c>
      <c r="E110" s="280" t="s">
        <v>321</v>
      </c>
      <c r="F110" s="3" t="s">
        <v>20</v>
      </c>
      <c r="G110" s="91">
        <v>40</v>
      </c>
      <c r="H110" s="91">
        <v>38</v>
      </c>
      <c r="I110" s="91">
        <v>37</v>
      </c>
      <c r="J110" s="91">
        <v>30</v>
      </c>
      <c r="K110" s="1">
        <f t="shared" si="9"/>
        <v>36.25</v>
      </c>
      <c r="L110" s="1">
        <f t="shared" si="10"/>
        <v>72.5</v>
      </c>
      <c r="M110" s="91">
        <v>70</v>
      </c>
      <c r="N110" s="91">
        <v>69</v>
      </c>
      <c r="O110" s="5">
        <v>69</v>
      </c>
      <c r="P110" s="7">
        <v>80</v>
      </c>
      <c r="Q110" s="6">
        <f t="shared" si="11"/>
        <v>72</v>
      </c>
      <c r="R110" s="7">
        <v>40</v>
      </c>
      <c r="S110" s="94">
        <v>35</v>
      </c>
      <c r="T110" s="5">
        <v>39</v>
      </c>
      <c r="U110" s="6">
        <f t="shared" si="12"/>
        <v>258.5</v>
      </c>
      <c r="V110" s="91"/>
    </row>
    <row r="111" spans="1:22" x14ac:dyDescent="0.3">
      <c r="A111" s="5">
        <f t="shared" si="14"/>
        <v>12</v>
      </c>
      <c r="B111" s="281" t="s">
        <v>183</v>
      </c>
      <c r="C111" s="281" t="s">
        <v>1199</v>
      </c>
      <c r="D111" s="307" t="s">
        <v>516</v>
      </c>
      <c r="E111" s="280" t="s">
        <v>526</v>
      </c>
      <c r="F111" s="3" t="s">
        <v>20</v>
      </c>
      <c r="G111" s="91">
        <v>37</v>
      </c>
      <c r="H111" s="91">
        <v>39</v>
      </c>
      <c r="I111" s="91">
        <v>35</v>
      </c>
      <c r="J111" s="91">
        <v>30</v>
      </c>
      <c r="K111" s="1">
        <f t="shared" si="9"/>
        <v>35.25</v>
      </c>
      <c r="L111" s="1">
        <f t="shared" si="10"/>
        <v>70.5</v>
      </c>
      <c r="M111" s="91">
        <v>52</v>
      </c>
      <c r="N111" s="91">
        <v>66</v>
      </c>
      <c r="O111" s="5">
        <v>69</v>
      </c>
      <c r="P111" s="7">
        <v>80</v>
      </c>
      <c r="Q111" s="6">
        <f t="shared" si="11"/>
        <v>66.75</v>
      </c>
      <c r="R111" s="7">
        <v>40</v>
      </c>
      <c r="S111" s="94">
        <v>39</v>
      </c>
      <c r="T111" s="5">
        <v>41</v>
      </c>
      <c r="U111" s="6">
        <f t="shared" si="12"/>
        <v>257.25</v>
      </c>
    </row>
    <row r="112" spans="1:22" s="5" customFormat="1" x14ac:dyDescent="0.3">
      <c r="A112" s="5">
        <f t="shared" si="14"/>
        <v>13</v>
      </c>
      <c r="B112" s="281" t="s">
        <v>159</v>
      </c>
      <c r="C112" s="281" t="s">
        <v>1203</v>
      </c>
      <c r="D112" s="307" t="s">
        <v>75</v>
      </c>
      <c r="E112" s="280" t="s">
        <v>771</v>
      </c>
      <c r="F112" s="3" t="s">
        <v>20</v>
      </c>
      <c r="G112" s="91">
        <v>34</v>
      </c>
      <c r="H112" s="91">
        <v>38</v>
      </c>
      <c r="I112" s="91">
        <v>33</v>
      </c>
      <c r="J112" s="91">
        <v>29</v>
      </c>
      <c r="K112" s="1">
        <f t="shared" si="9"/>
        <v>33.5</v>
      </c>
      <c r="L112" s="1">
        <f t="shared" si="10"/>
        <v>67</v>
      </c>
      <c r="M112" s="91">
        <v>53</v>
      </c>
      <c r="N112" s="91">
        <v>78</v>
      </c>
      <c r="O112" s="5">
        <v>77</v>
      </c>
      <c r="P112" s="7">
        <v>80</v>
      </c>
      <c r="Q112" s="6">
        <f t="shared" si="11"/>
        <v>72</v>
      </c>
      <c r="R112" s="7">
        <v>40</v>
      </c>
      <c r="S112" s="94">
        <v>39</v>
      </c>
      <c r="T112" s="5">
        <v>38</v>
      </c>
      <c r="U112" s="6">
        <f t="shared" si="12"/>
        <v>256</v>
      </c>
      <c r="V112" s="91"/>
    </row>
    <row r="113" spans="1:22" s="5" customFormat="1" x14ac:dyDescent="0.3">
      <c r="A113" s="5">
        <f t="shared" si="14"/>
        <v>14</v>
      </c>
      <c r="B113" s="281" t="s">
        <v>787</v>
      </c>
      <c r="C113" s="281" t="s">
        <v>1269</v>
      </c>
      <c r="D113" s="307" t="s">
        <v>75</v>
      </c>
      <c r="E113" s="280" t="s">
        <v>786</v>
      </c>
      <c r="F113" s="3" t="s">
        <v>20</v>
      </c>
      <c r="G113" s="91">
        <v>33</v>
      </c>
      <c r="H113" s="91">
        <v>38</v>
      </c>
      <c r="I113" s="91">
        <v>33</v>
      </c>
      <c r="J113" s="91">
        <v>30</v>
      </c>
      <c r="K113" s="1">
        <f t="shared" si="9"/>
        <v>33.5</v>
      </c>
      <c r="L113" s="1">
        <f t="shared" si="10"/>
        <v>67</v>
      </c>
      <c r="M113" s="91">
        <v>53</v>
      </c>
      <c r="N113" s="91">
        <v>80</v>
      </c>
      <c r="O113" s="5">
        <v>70</v>
      </c>
      <c r="P113" s="7">
        <v>80</v>
      </c>
      <c r="Q113" s="6">
        <f t="shared" si="11"/>
        <v>70.75</v>
      </c>
      <c r="R113" s="7">
        <v>40</v>
      </c>
      <c r="S113" s="94">
        <v>40</v>
      </c>
      <c r="T113" s="5">
        <v>38</v>
      </c>
      <c r="U113" s="6">
        <f t="shared" si="12"/>
        <v>255.75</v>
      </c>
      <c r="V113" s="91"/>
    </row>
    <row r="114" spans="1:22" s="5" customFormat="1" x14ac:dyDescent="0.3">
      <c r="A114" s="5">
        <f t="shared" si="14"/>
        <v>15</v>
      </c>
      <c r="B114" s="281" t="s">
        <v>335</v>
      </c>
      <c r="C114" s="281" t="s">
        <v>79</v>
      </c>
      <c r="D114" s="307" t="s">
        <v>323</v>
      </c>
      <c r="E114" s="280" t="s">
        <v>334</v>
      </c>
      <c r="F114" s="3" t="s">
        <v>20</v>
      </c>
      <c r="G114" s="91">
        <v>40</v>
      </c>
      <c r="H114" s="91">
        <v>39</v>
      </c>
      <c r="I114" s="91">
        <v>36</v>
      </c>
      <c r="J114" s="91">
        <v>30</v>
      </c>
      <c r="K114" s="1">
        <f t="shared" si="9"/>
        <v>36.25</v>
      </c>
      <c r="L114" s="1">
        <f t="shared" si="10"/>
        <v>72.5</v>
      </c>
      <c r="M114" s="91">
        <v>63</v>
      </c>
      <c r="N114" s="91">
        <v>57</v>
      </c>
      <c r="O114" s="5">
        <v>74</v>
      </c>
      <c r="P114" s="7">
        <v>67</v>
      </c>
      <c r="Q114" s="6">
        <f t="shared" si="11"/>
        <v>65.25</v>
      </c>
      <c r="R114" s="7">
        <v>40</v>
      </c>
      <c r="S114" s="94">
        <v>38</v>
      </c>
      <c r="T114" s="5">
        <v>40</v>
      </c>
      <c r="U114" s="6">
        <f t="shared" si="12"/>
        <v>255.75</v>
      </c>
      <c r="V114" s="91"/>
    </row>
    <row r="115" spans="1:22" s="5" customFormat="1" x14ac:dyDescent="0.3">
      <c r="A115" s="5">
        <f t="shared" si="14"/>
        <v>16</v>
      </c>
      <c r="B115" s="281" t="s">
        <v>397</v>
      </c>
      <c r="C115" s="281" t="s">
        <v>140</v>
      </c>
      <c r="D115" s="307" t="s">
        <v>376</v>
      </c>
      <c r="E115" s="280" t="s">
        <v>396</v>
      </c>
      <c r="F115" s="3" t="s">
        <v>20</v>
      </c>
      <c r="G115" s="91">
        <v>40</v>
      </c>
      <c r="H115" s="91">
        <v>39</v>
      </c>
      <c r="I115" s="91">
        <v>34</v>
      </c>
      <c r="J115" s="91">
        <v>29</v>
      </c>
      <c r="K115" s="1">
        <f t="shared" si="9"/>
        <v>35.5</v>
      </c>
      <c r="L115" s="1">
        <f t="shared" si="10"/>
        <v>71</v>
      </c>
      <c r="M115" s="91">
        <v>74</v>
      </c>
      <c r="N115" s="91">
        <v>75</v>
      </c>
      <c r="O115" s="5">
        <v>77</v>
      </c>
      <c r="P115" s="7">
        <v>80</v>
      </c>
      <c r="Q115" s="6">
        <f t="shared" si="11"/>
        <v>76.5</v>
      </c>
      <c r="R115" s="7">
        <v>40</v>
      </c>
      <c r="S115" s="94">
        <v>36</v>
      </c>
      <c r="T115" s="5">
        <v>32</v>
      </c>
      <c r="U115" s="6">
        <f t="shared" si="12"/>
        <v>255.5</v>
      </c>
      <c r="V115" s="91"/>
    </row>
    <row r="116" spans="1:22" s="5" customFormat="1" x14ac:dyDescent="0.3">
      <c r="A116" s="5">
        <f t="shared" si="14"/>
        <v>17</v>
      </c>
      <c r="B116" s="281" t="s">
        <v>437</v>
      </c>
      <c r="C116" s="281" t="s">
        <v>1163</v>
      </c>
      <c r="D116" s="307" t="s">
        <v>376</v>
      </c>
      <c r="E116" s="280" t="s">
        <v>436</v>
      </c>
      <c r="F116" s="3" t="s">
        <v>20</v>
      </c>
      <c r="G116" s="91">
        <v>34</v>
      </c>
      <c r="H116" s="91">
        <v>39</v>
      </c>
      <c r="I116" s="91">
        <v>36</v>
      </c>
      <c r="J116" s="91">
        <v>28</v>
      </c>
      <c r="K116" s="1">
        <f t="shared" si="9"/>
        <v>34.25</v>
      </c>
      <c r="L116" s="1">
        <f t="shared" si="10"/>
        <v>68.5</v>
      </c>
      <c r="M116" s="91">
        <v>51</v>
      </c>
      <c r="N116" s="91">
        <v>61</v>
      </c>
      <c r="O116" s="5">
        <v>71</v>
      </c>
      <c r="P116" s="7">
        <v>79</v>
      </c>
      <c r="Q116" s="6">
        <f t="shared" si="11"/>
        <v>65.5</v>
      </c>
      <c r="R116" s="7">
        <v>40</v>
      </c>
      <c r="S116" s="94">
        <v>41</v>
      </c>
      <c r="T116" s="5">
        <v>35</v>
      </c>
      <c r="U116" s="6">
        <f t="shared" si="12"/>
        <v>250</v>
      </c>
      <c r="V116" s="91"/>
    </row>
    <row r="117" spans="1:22" s="5" customFormat="1" x14ac:dyDescent="0.3">
      <c r="A117" s="5">
        <f t="shared" si="14"/>
        <v>18</v>
      </c>
      <c r="B117" s="281" t="s">
        <v>763</v>
      </c>
      <c r="C117" s="281" t="s">
        <v>93</v>
      </c>
      <c r="D117" s="307" t="s">
        <v>84</v>
      </c>
      <c r="E117" s="280" t="s">
        <v>762</v>
      </c>
      <c r="F117" s="3" t="s">
        <v>20</v>
      </c>
      <c r="G117" s="91">
        <v>40</v>
      </c>
      <c r="H117" s="91">
        <v>39</v>
      </c>
      <c r="I117" s="91">
        <v>37</v>
      </c>
      <c r="J117" s="91">
        <v>38</v>
      </c>
      <c r="K117" s="1">
        <f t="shared" si="9"/>
        <v>38.5</v>
      </c>
      <c r="L117" s="1">
        <f t="shared" si="10"/>
        <v>77</v>
      </c>
      <c r="M117" s="91">
        <v>60</v>
      </c>
      <c r="N117" s="91">
        <v>72</v>
      </c>
      <c r="O117" s="5">
        <v>68</v>
      </c>
      <c r="P117" s="7">
        <v>76</v>
      </c>
      <c r="Q117" s="6">
        <f t="shared" si="11"/>
        <v>69</v>
      </c>
      <c r="R117" s="7">
        <v>20</v>
      </c>
      <c r="S117" s="94">
        <v>39</v>
      </c>
      <c r="T117" s="5">
        <v>43</v>
      </c>
      <c r="U117" s="6">
        <f t="shared" si="12"/>
        <v>248</v>
      </c>
      <c r="V117" s="91"/>
    </row>
    <row r="118" spans="1:22" s="5" customFormat="1" x14ac:dyDescent="0.3">
      <c r="A118" s="5">
        <f t="shared" si="14"/>
        <v>19</v>
      </c>
      <c r="B118" s="281" t="s">
        <v>125</v>
      </c>
      <c r="C118" s="281" t="s">
        <v>1173</v>
      </c>
      <c r="D118" s="307" t="s">
        <v>469</v>
      </c>
      <c r="E118" s="280" t="s">
        <v>467</v>
      </c>
      <c r="F118" s="3" t="s">
        <v>20</v>
      </c>
      <c r="G118" s="91">
        <v>40</v>
      </c>
      <c r="H118" s="91">
        <v>39</v>
      </c>
      <c r="I118" s="91">
        <v>29</v>
      </c>
      <c r="J118" s="91">
        <v>26</v>
      </c>
      <c r="K118" s="1">
        <f t="shared" si="9"/>
        <v>33.5</v>
      </c>
      <c r="L118" s="1">
        <f t="shared" si="10"/>
        <v>67</v>
      </c>
      <c r="M118" s="91">
        <v>53</v>
      </c>
      <c r="N118" s="91">
        <v>66</v>
      </c>
      <c r="O118" s="5">
        <v>60</v>
      </c>
      <c r="P118" s="7">
        <v>78</v>
      </c>
      <c r="Q118" s="6">
        <f t="shared" si="11"/>
        <v>64.25</v>
      </c>
      <c r="R118" s="7">
        <v>40</v>
      </c>
      <c r="S118" s="94">
        <v>39</v>
      </c>
      <c r="T118" s="5">
        <v>37</v>
      </c>
      <c r="U118" s="6">
        <f t="shared" si="12"/>
        <v>247.25</v>
      </c>
      <c r="V118" s="91"/>
    </row>
    <row r="119" spans="1:22" s="5" customFormat="1" x14ac:dyDescent="0.3">
      <c r="A119" s="5">
        <f t="shared" si="14"/>
        <v>20</v>
      </c>
      <c r="B119" s="281" t="s">
        <v>986</v>
      </c>
      <c r="C119" s="281" t="s">
        <v>1132</v>
      </c>
      <c r="D119" s="307" t="s">
        <v>950</v>
      </c>
      <c r="E119" s="280" t="s">
        <v>985</v>
      </c>
      <c r="F119" s="3" t="s">
        <v>20</v>
      </c>
      <c r="G119" s="91">
        <v>33</v>
      </c>
      <c r="H119" s="91">
        <v>39</v>
      </c>
      <c r="I119" s="91">
        <v>33</v>
      </c>
      <c r="J119" s="91">
        <v>28</v>
      </c>
      <c r="K119" s="1">
        <f t="shared" si="9"/>
        <v>33.25</v>
      </c>
      <c r="L119" s="1">
        <f t="shared" si="10"/>
        <v>66.5</v>
      </c>
      <c r="M119" s="91">
        <v>54</v>
      </c>
      <c r="N119" s="91">
        <v>56</v>
      </c>
      <c r="O119" s="5">
        <v>66</v>
      </c>
      <c r="P119" s="7">
        <v>78</v>
      </c>
      <c r="Q119" s="6">
        <f t="shared" si="11"/>
        <v>63.5</v>
      </c>
      <c r="R119" s="7">
        <v>40</v>
      </c>
      <c r="S119" s="94">
        <v>38</v>
      </c>
      <c r="T119" s="5">
        <v>39</v>
      </c>
      <c r="U119" s="6">
        <f t="shared" si="12"/>
        <v>247</v>
      </c>
      <c r="V119" s="91"/>
    </row>
    <row r="120" spans="1:22" s="5" customFormat="1" x14ac:dyDescent="0.3">
      <c r="A120" s="5">
        <f t="shared" si="14"/>
        <v>21</v>
      </c>
      <c r="B120" s="281" t="s">
        <v>1113</v>
      </c>
      <c r="C120" s="281" t="s">
        <v>1299</v>
      </c>
      <c r="D120" s="307" t="s">
        <v>950</v>
      </c>
      <c r="E120" s="280" t="s">
        <v>955</v>
      </c>
      <c r="F120" s="3" t="s">
        <v>20</v>
      </c>
      <c r="G120" s="91">
        <v>37</v>
      </c>
      <c r="H120" s="91">
        <v>40</v>
      </c>
      <c r="I120" s="91">
        <v>38</v>
      </c>
      <c r="J120" s="91">
        <v>30</v>
      </c>
      <c r="K120" s="1">
        <f t="shared" si="9"/>
        <v>36.25</v>
      </c>
      <c r="L120" s="1">
        <f t="shared" si="10"/>
        <v>72.5</v>
      </c>
      <c r="M120" s="91">
        <v>45</v>
      </c>
      <c r="N120" s="91">
        <v>50</v>
      </c>
      <c r="O120" s="5">
        <v>77</v>
      </c>
      <c r="P120" s="7">
        <v>80</v>
      </c>
      <c r="Q120" s="6">
        <f t="shared" si="11"/>
        <v>63</v>
      </c>
      <c r="R120" s="7">
        <v>40</v>
      </c>
      <c r="S120" s="94">
        <v>36</v>
      </c>
      <c r="T120" s="5">
        <v>35</v>
      </c>
      <c r="U120" s="6">
        <f t="shared" si="12"/>
        <v>246.5</v>
      </c>
      <c r="V120" s="91"/>
    </row>
    <row r="121" spans="1:22" s="5" customFormat="1" x14ac:dyDescent="0.3">
      <c r="A121" s="5">
        <f t="shared" si="14"/>
        <v>22</v>
      </c>
      <c r="B121" s="281" t="s">
        <v>90</v>
      </c>
      <c r="C121" s="281" t="s">
        <v>157</v>
      </c>
      <c r="D121" s="307" t="s">
        <v>376</v>
      </c>
      <c r="E121" s="280" t="s">
        <v>406</v>
      </c>
      <c r="F121" s="3" t="s">
        <v>20</v>
      </c>
      <c r="G121" s="91">
        <v>30</v>
      </c>
      <c r="H121" s="91">
        <v>39</v>
      </c>
      <c r="I121" s="91">
        <v>36</v>
      </c>
      <c r="J121" s="91">
        <v>26</v>
      </c>
      <c r="K121" s="1">
        <f t="shared" si="9"/>
        <v>32.75</v>
      </c>
      <c r="L121" s="1">
        <f t="shared" si="10"/>
        <v>65.5</v>
      </c>
      <c r="M121" s="91">
        <v>51</v>
      </c>
      <c r="N121" s="91">
        <v>72</v>
      </c>
      <c r="O121" s="5">
        <v>76</v>
      </c>
      <c r="P121" s="7">
        <v>76</v>
      </c>
      <c r="Q121" s="6">
        <f t="shared" si="11"/>
        <v>68.75</v>
      </c>
      <c r="R121" s="7">
        <v>40</v>
      </c>
      <c r="S121" s="94">
        <v>35</v>
      </c>
      <c r="T121" s="5">
        <v>37</v>
      </c>
      <c r="U121" s="6">
        <f t="shared" si="12"/>
        <v>246.25</v>
      </c>
      <c r="V121" s="91"/>
    </row>
    <row r="122" spans="1:22" s="5" customFormat="1" x14ac:dyDescent="0.3">
      <c r="A122" s="5">
        <f t="shared" si="14"/>
        <v>23</v>
      </c>
      <c r="B122" s="281" t="s">
        <v>749</v>
      </c>
      <c r="C122" s="281" t="s">
        <v>1313</v>
      </c>
      <c r="D122" s="307" t="s">
        <v>84</v>
      </c>
      <c r="E122" s="280" t="s">
        <v>748</v>
      </c>
      <c r="F122" s="3" t="s">
        <v>20</v>
      </c>
      <c r="G122" s="91">
        <v>28</v>
      </c>
      <c r="H122" s="91">
        <v>38</v>
      </c>
      <c r="I122" s="91">
        <v>37</v>
      </c>
      <c r="J122" s="91">
        <v>32</v>
      </c>
      <c r="K122" s="1">
        <f t="shared" si="9"/>
        <v>33.75</v>
      </c>
      <c r="L122" s="1">
        <f t="shared" si="10"/>
        <v>67.5</v>
      </c>
      <c r="M122" s="91">
        <v>77</v>
      </c>
      <c r="N122" s="91">
        <v>66</v>
      </c>
      <c r="O122" s="5">
        <v>78</v>
      </c>
      <c r="P122" s="7">
        <v>78</v>
      </c>
      <c r="Q122" s="6">
        <f t="shared" si="11"/>
        <v>74.75</v>
      </c>
      <c r="R122" s="7">
        <v>30</v>
      </c>
      <c r="S122" s="94">
        <v>28</v>
      </c>
      <c r="T122" s="5">
        <v>46</v>
      </c>
      <c r="U122" s="6">
        <f t="shared" si="12"/>
        <v>246.25</v>
      </c>
      <c r="V122" s="91"/>
    </row>
    <row r="123" spans="1:22" s="5" customFormat="1" x14ac:dyDescent="0.3">
      <c r="A123" s="5">
        <f t="shared" si="14"/>
        <v>24</v>
      </c>
      <c r="B123" s="281" t="s">
        <v>902</v>
      </c>
      <c r="C123" s="281" t="s">
        <v>127</v>
      </c>
      <c r="D123" s="307" t="s">
        <v>884</v>
      </c>
      <c r="E123" s="280" t="s">
        <v>901</v>
      </c>
      <c r="F123" s="3" t="s">
        <v>20</v>
      </c>
      <c r="G123" s="91">
        <v>29</v>
      </c>
      <c r="H123" s="91">
        <v>38</v>
      </c>
      <c r="I123" s="91">
        <v>36</v>
      </c>
      <c r="J123" s="91">
        <v>30</v>
      </c>
      <c r="K123" s="1">
        <f t="shared" si="9"/>
        <v>33.25</v>
      </c>
      <c r="L123" s="1">
        <f t="shared" si="10"/>
        <v>66.5</v>
      </c>
      <c r="M123" s="91">
        <v>67</v>
      </c>
      <c r="N123" s="91">
        <v>72</v>
      </c>
      <c r="O123" s="5">
        <v>73</v>
      </c>
      <c r="P123" s="7">
        <v>80</v>
      </c>
      <c r="Q123" s="6">
        <f t="shared" si="11"/>
        <v>73</v>
      </c>
      <c r="R123" s="7">
        <v>40</v>
      </c>
      <c r="S123" s="94">
        <v>22</v>
      </c>
      <c r="T123" s="5">
        <v>42</v>
      </c>
      <c r="U123" s="6">
        <f t="shared" si="12"/>
        <v>243.5</v>
      </c>
      <c r="V123" s="91"/>
    </row>
    <row r="124" spans="1:22" s="5" customFormat="1" x14ac:dyDescent="0.3">
      <c r="A124" s="5">
        <f t="shared" si="14"/>
        <v>25</v>
      </c>
      <c r="B124" s="281" t="s">
        <v>799</v>
      </c>
      <c r="C124" s="281" t="s">
        <v>119</v>
      </c>
      <c r="D124" s="307" t="s">
        <v>75</v>
      </c>
      <c r="E124" s="280" t="s">
        <v>798</v>
      </c>
      <c r="F124" s="3" t="s">
        <v>20</v>
      </c>
      <c r="G124" s="91">
        <v>34</v>
      </c>
      <c r="H124" s="91">
        <v>38</v>
      </c>
      <c r="I124" s="91">
        <v>36</v>
      </c>
      <c r="J124" s="91">
        <v>31</v>
      </c>
      <c r="K124" s="1">
        <f t="shared" si="9"/>
        <v>34.75</v>
      </c>
      <c r="L124" s="1">
        <f t="shared" si="10"/>
        <v>69.5</v>
      </c>
      <c r="M124" s="91">
        <v>29</v>
      </c>
      <c r="N124" s="91">
        <v>69</v>
      </c>
      <c r="O124" s="5">
        <v>68</v>
      </c>
      <c r="P124" s="7">
        <v>79</v>
      </c>
      <c r="Q124" s="6">
        <f t="shared" si="11"/>
        <v>61.25</v>
      </c>
      <c r="R124" s="7">
        <v>40</v>
      </c>
      <c r="S124" s="94">
        <v>35</v>
      </c>
      <c r="T124" s="5">
        <v>37</v>
      </c>
      <c r="U124" s="6">
        <f t="shared" si="12"/>
        <v>242.75</v>
      </c>
      <c r="V124" s="91"/>
    </row>
    <row r="125" spans="1:22" s="5" customFormat="1" x14ac:dyDescent="0.3">
      <c r="A125" s="5">
        <f t="shared" si="14"/>
        <v>26</v>
      </c>
      <c r="B125" s="281" t="s">
        <v>810</v>
      </c>
      <c r="C125" s="281" t="s">
        <v>1281</v>
      </c>
      <c r="D125" s="307" t="s">
        <v>75</v>
      </c>
      <c r="E125" s="280" t="s">
        <v>809</v>
      </c>
      <c r="F125" s="3" t="s">
        <v>20</v>
      </c>
      <c r="G125" s="91">
        <v>37</v>
      </c>
      <c r="H125" s="91">
        <v>38</v>
      </c>
      <c r="I125" s="91">
        <v>35</v>
      </c>
      <c r="J125" s="91">
        <v>28</v>
      </c>
      <c r="K125" s="1">
        <f t="shared" si="9"/>
        <v>34.5</v>
      </c>
      <c r="L125" s="1">
        <f t="shared" si="10"/>
        <v>69</v>
      </c>
      <c r="M125" s="91">
        <v>41</v>
      </c>
      <c r="N125" s="91">
        <v>49</v>
      </c>
      <c r="O125" s="5">
        <v>71</v>
      </c>
      <c r="P125" s="7">
        <v>78</v>
      </c>
      <c r="Q125" s="6">
        <f t="shared" si="11"/>
        <v>59.75</v>
      </c>
      <c r="R125" s="7">
        <v>40</v>
      </c>
      <c r="S125" s="94">
        <v>29</v>
      </c>
      <c r="T125" s="5">
        <v>37</v>
      </c>
      <c r="U125" s="6">
        <f t="shared" si="12"/>
        <v>234.75</v>
      </c>
      <c r="V125" s="91"/>
    </row>
    <row r="126" spans="1:22" s="5" customFormat="1" x14ac:dyDescent="0.3">
      <c r="A126" s="5">
        <f t="shared" si="14"/>
        <v>27</v>
      </c>
      <c r="B126" s="281" t="s">
        <v>132</v>
      </c>
      <c r="C126" s="281" t="s">
        <v>1271</v>
      </c>
      <c r="D126" s="307" t="s">
        <v>884</v>
      </c>
      <c r="E126" s="280" t="s">
        <v>919</v>
      </c>
      <c r="F126" s="3" t="s">
        <v>20</v>
      </c>
      <c r="G126" s="91">
        <v>34</v>
      </c>
      <c r="H126" s="91">
        <v>38</v>
      </c>
      <c r="I126" s="91">
        <v>38</v>
      </c>
      <c r="J126" s="91">
        <v>24</v>
      </c>
      <c r="K126" s="1">
        <f t="shared" si="9"/>
        <v>33.5</v>
      </c>
      <c r="L126" s="1">
        <f t="shared" si="10"/>
        <v>67</v>
      </c>
      <c r="M126" s="91">
        <v>19</v>
      </c>
      <c r="N126" s="91">
        <v>73</v>
      </c>
      <c r="O126" s="5">
        <v>74</v>
      </c>
      <c r="P126" s="7">
        <v>80</v>
      </c>
      <c r="Q126" s="6">
        <f t="shared" si="11"/>
        <v>61.5</v>
      </c>
      <c r="R126" s="7">
        <v>40</v>
      </c>
      <c r="S126" s="94">
        <v>15</v>
      </c>
      <c r="T126" s="5">
        <v>42</v>
      </c>
      <c r="U126" s="6">
        <f t="shared" si="12"/>
        <v>225.5</v>
      </c>
      <c r="V126" s="91"/>
    </row>
    <row r="127" spans="1:22" s="5" customFormat="1" x14ac:dyDescent="0.3">
      <c r="A127" s="5">
        <f t="shared" si="14"/>
        <v>28</v>
      </c>
      <c r="B127" s="281" t="s">
        <v>550</v>
      </c>
      <c r="C127" s="281" t="s">
        <v>140</v>
      </c>
      <c r="D127" s="307" t="s">
        <v>516</v>
      </c>
      <c r="E127" s="280" t="s">
        <v>549</v>
      </c>
      <c r="F127" s="3" t="s">
        <v>20</v>
      </c>
      <c r="G127" s="91">
        <v>35</v>
      </c>
      <c r="H127" s="91">
        <v>32</v>
      </c>
      <c r="I127" s="91">
        <v>34</v>
      </c>
      <c r="J127" s="91">
        <v>21</v>
      </c>
      <c r="K127" s="1">
        <f t="shared" si="9"/>
        <v>30.5</v>
      </c>
      <c r="L127" s="1">
        <f t="shared" si="10"/>
        <v>61</v>
      </c>
      <c r="M127" s="91">
        <v>0</v>
      </c>
      <c r="N127" s="91">
        <v>51</v>
      </c>
      <c r="O127" s="5">
        <v>75</v>
      </c>
      <c r="P127" s="7">
        <v>78</v>
      </c>
      <c r="Q127" s="6">
        <f t="shared" si="11"/>
        <v>51</v>
      </c>
      <c r="R127" s="7">
        <v>40</v>
      </c>
      <c r="S127" s="94">
        <v>14</v>
      </c>
      <c r="T127" s="5">
        <v>37</v>
      </c>
      <c r="U127" s="6">
        <f t="shared" si="12"/>
        <v>203</v>
      </c>
      <c r="V127" s="91"/>
    </row>
    <row r="128" spans="1:22" s="5" customFormat="1" x14ac:dyDescent="0.3">
      <c r="A128" s="5">
        <f t="shared" si="14"/>
        <v>29</v>
      </c>
      <c r="B128" s="281" t="s">
        <v>90</v>
      </c>
      <c r="C128" s="281" t="s">
        <v>1269</v>
      </c>
      <c r="D128" s="307" t="s">
        <v>666</v>
      </c>
      <c r="E128" s="280" t="s">
        <v>669</v>
      </c>
      <c r="F128" s="3" t="s">
        <v>20</v>
      </c>
      <c r="G128" s="91">
        <v>34</v>
      </c>
      <c r="H128" s="91">
        <v>39</v>
      </c>
      <c r="I128" s="91">
        <v>30</v>
      </c>
      <c r="J128" s="91">
        <v>34</v>
      </c>
      <c r="K128" s="1">
        <f t="shared" si="9"/>
        <v>34.25</v>
      </c>
      <c r="L128" s="1">
        <f t="shared" si="10"/>
        <v>68.5</v>
      </c>
      <c r="M128" s="91">
        <v>0</v>
      </c>
      <c r="N128" s="91">
        <v>52</v>
      </c>
      <c r="O128" s="5">
        <v>75</v>
      </c>
      <c r="P128" s="7">
        <v>74</v>
      </c>
      <c r="Q128" s="6">
        <f t="shared" si="11"/>
        <v>50.25</v>
      </c>
      <c r="R128" s="7">
        <v>30</v>
      </c>
      <c r="S128" s="94">
        <v>21</v>
      </c>
      <c r="T128" s="5">
        <v>30</v>
      </c>
      <c r="U128" s="6">
        <f t="shared" si="12"/>
        <v>199.75</v>
      </c>
      <c r="V128" s="91"/>
    </row>
    <row r="129" spans="1:22" s="5" customFormat="1" x14ac:dyDescent="0.3">
      <c r="A129" s="5">
        <f t="shared" si="14"/>
        <v>30</v>
      </c>
      <c r="B129" s="281" t="s">
        <v>577</v>
      </c>
      <c r="C129" s="281" t="s">
        <v>116</v>
      </c>
      <c r="D129" s="307" t="s">
        <v>573</v>
      </c>
      <c r="E129" s="280" t="s">
        <v>576</v>
      </c>
      <c r="F129" s="3" t="s">
        <v>20</v>
      </c>
      <c r="G129" s="91">
        <v>30</v>
      </c>
      <c r="H129" s="91">
        <v>38</v>
      </c>
      <c r="I129" s="91">
        <v>35</v>
      </c>
      <c r="J129" s="91">
        <v>30</v>
      </c>
      <c r="K129" s="1">
        <f t="shared" si="9"/>
        <v>33.25</v>
      </c>
      <c r="L129" s="1">
        <f t="shared" si="10"/>
        <v>66.5</v>
      </c>
      <c r="M129" s="91">
        <v>30</v>
      </c>
      <c r="N129" s="91">
        <v>73</v>
      </c>
      <c r="O129" s="5">
        <v>70</v>
      </c>
      <c r="P129" s="7">
        <v>76</v>
      </c>
      <c r="Q129" s="6">
        <f t="shared" si="11"/>
        <v>62.25</v>
      </c>
      <c r="R129" s="7">
        <v>20</v>
      </c>
      <c r="S129" s="94">
        <v>14</v>
      </c>
      <c r="T129" s="5">
        <v>35</v>
      </c>
      <c r="U129" s="6">
        <f t="shared" si="12"/>
        <v>197.75</v>
      </c>
      <c r="V129" s="91"/>
    </row>
    <row r="130" spans="1:22" s="5" customFormat="1" x14ac:dyDescent="0.3">
      <c r="A130" s="5">
        <f>A8+1</f>
        <v>8</v>
      </c>
      <c r="B130" s="281" t="s">
        <v>1149</v>
      </c>
      <c r="C130" s="281" t="s">
        <v>74</v>
      </c>
      <c r="D130" s="307" t="s">
        <v>376</v>
      </c>
      <c r="E130" s="280" t="s">
        <v>388</v>
      </c>
      <c r="F130" s="3" t="s">
        <v>21</v>
      </c>
      <c r="G130" s="91">
        <v>40</v>
      </c>
      <c r="H130" s="91">
        <v>39</v>
      </c>
      <c r="I130" s="91">
        <v>31</v>
      </c>
      <c r="J130" s="91">
        <v>37</v>
      </c>
      <c r="K130" s="1">
        <f t="shared" ref="K130:K193" si="15">AVERAGE(G130,H130,I130,J130)</f>
        <v>36.75</v>
      </c>
      <c r="L130" s="1">
        <f t="shared" ref="L130:L193" si="16">K130*2</f>
        <v>73.5</v>
      </c>
      <c r="M130" s="91">
        <v>79</v>
      </c>
      <c r="N130" s="91">
        <v>79</v>
      </c>
      <c r="O130" s="5">
        <v>76</v>
      </c>
      <c r="P130" s="7">
        <v>80</v>
      </c>
      <c r="Q130" s="6">
        <f t="shared" ref="Q130:Q193" si="17">AVERAGE(M130,N130,O130,P130)</f>
        <v>78.5</v>
      </c>
      <c r="R130" s="7">
        <v>40</v>
      </c>
      <c r="S130" s="94">
        <v>32</v>
      </c>
      <c r="T130" s="5">
        <v>38</v>
      </c>
      <c r="U130" s="6">
        <f t="shared" ref="U130:U193" si="18">SUM(L130 + Q130 +R130 + S130 + T130)</f>
        <v>262</v>
      </c>
      <c r="V130" s="91"/>
    </row>
    <row r="131" spans="1:22" s="5" customFormat="1" x14ac:dyDescent="0.3">
      <c r="A131" s="5">
        <f t="shared" ref="A131:A151" si="19">A130+1</f>
        <v>9</v>
      </c>
      <c r="B131" s="281" t="s">
        <v>1224</v>
      </c>
      <c r="C131" s="281" t="s">
        <v>162</v>
      </c>
      <c r="D131" s="307" t="s">
        <v>639</v>
      </c>
      <c r="E131" s="280" t="s">
        <v>642</v>
      </c>
      <c r="F131" s="3" t="s">
        <v>21</v>
      </c>
      <c r="G131" s="91">
        <v>36</v>
      </c>
      <c r="H131" s="91">
        <v>37</v>
      </c>
      <c r="I131" s="91">
        <v>31</v>
      </c>
      <c r="J131" s="91">
        <v>39</v>
      </c>
      <c r="K131" s="1">
        <f t="shared" si="15"/>
        <v>35.75</v>
      </c>
      <c r="L131" s="1">
        <f t="shared" si="16"/>
        <v>71.5</v>
      </c>
      <c r="M131" s="91">
        <v>76</v>
      </c>
      <c r="N131" s="91">
        <v>74</v>
      </c>
      <c r="O131" s="5">
        <v>78</v>
      </c>
      <c r="P131" s="7">
        <v>80</v>
      </c>
      <c r="Q131" s="6">
        <f t="shared" si="17"/>
        <v>77</v>
      </c>
      <c r="R131" s="7">
        <v>40</v>
      </c>
      <c r="S131" s="94">
        <v>31</v>
      </c>
      <c r="T131" s="5">
        <v>41</v>
      </c>
      <c r="U131" s="6">
        <f t="shared" si="18"/>
        <v>260.5</v>
      </c>
      <c r="V131" s="91"/>
    </row>
    <row r="132" spans="1:22" s="5" customFormat="1" x14ac:dyDescent="0.3">
      <c r="A132" s="5">
        <f t="shared" si="19"/>
        <v>10</v>
      </c>
      <c r="B132" s="281" t="s">
        <v>805</v>
      </c>
      <c r="C132" s="281" t="s">
        <v>1280</v>
      </c>
      <c r="D132" s="307" t="s">
        <v>75</v>
      </c>
      <c r="E132" s="280" t="s">
        <v>804</v>
      </c>
      <c r="F132" s="3" t="s">
        <v>21</v>
      </c>
      <c r="G132" s="91">
        <v>40</v>
      </c>
      <c r="H132" s="91">
        <v>38</v>
      </c>
      <c r="I132" s="91">
        <v>36</v>
      </c>
      <c r="J132" s="91">
        <v>38</v>
      </c>
      <c r="K132" s="1">
        <f t="shared" si="15"/>
        <v>38</v>
      </c>
      <c r="L132" s="1">
        <f t="shared" si="16"/>
        <v>76</v>
      </c>
      <c r="M132" s="91">
        <v>73</v>
      </c>
      <c r="N132" s="91">
        <v>69</v>
      </c>
      <c r="O132" s="5">
        <v>72</v>
      </c>
      <c r="P132" s="7">
        <v>79</v>
      </c>
      <c r="Q132" s="6">
        <f t="shared" si="17"/>
        <v>73.25</v>
      </c>
      <c r="R132" s="7">
        <v>40</v>
      </c>
      <c r="S132" s="94">
        <v>27</v>
      </c>
      <c r="T132" s="5">
        <v>40</v>
      </c>
      <c r="U132" s="6">
        <f t="shared" si="18"/>
        <v>256.25</v>
      </c>
      <c r="V132" s="91"/>
    </row>
    <row r="133" spans="1:22" s="5" customFormat="1" x14ac:dyDescent="0.3">
      <c r="A133" s="5">
        <f t="shared" si="19"/>
        <v>11</v>
      </c>
      <c r="B133" s="281" t="s">
        <v>90</v>
      </c>
      <c r="C133" s="281" t="s">
        <v>172</v>
      </c>
      <c r="D133" s="307" t="s">
        <v>884</v>
      </c>
      <c r="E133" s="280" t="s">
        <v>897</v>
      </c>
      <c r="F133" s="3" t="s">
        <v>21</v>
      </c>
      <c r="G133" s="91">
        <v>32</v>
      </c>
      <c r="H133" s="91">
        <v>37</v>
      </c>
      <c r="I133" s="91">
        <v>36</v>
      </c>
      <c r="J133" s="91">
        <v>37</v>
      </c>
      <c r="K133" s="1">
        <f t="shared" si="15"/>
        <v>35.5</v>
      </c>
      <c r="L133" s="1">
        <f t="shared" si="16"/>
        <v>71</v>
      </c>
      <c r="M133" s="91">
        <v>62</v>
      </c>
      <c r="N133" s="91">
        <v>74</v>
      </c>
      <c r="O133" s="5">
        <v>67</v>
      </c>
      <c r="P133" s="7">
        <v>80</v>
      </c>
      <c r="Q133" s="6">
        <f t="shared" si="17"/>
        <v>70.75</v>
      </c>
      <c r="R133" s="7">
        <v>30</v>
      </c>
      <c r="S133" s="94">
        <v>39</v>
      </c>
      <c r="T133" s="5">
        <v>44</v>
      </c>
      <c r="U133" s="6">
        <f t="shared" si="18"/>
        <v>254.75</v>
      </c>
      <c r="V133" s="91"/>
    </row>
    <row r="134" spans="1:22" s="5" customFormat="1" x14ac:dyDescent="0.3">
      <c r="A134" s="5">
        <f t="shared" si="19"/>
        <v>12</v>
      </c>
      <c r="B134" s="281" t="s">
        <v>739</v>
      </c>
      <c r="C134" s="281" t="s">
        <v>1254</v>
      </c>
      <c r="D134" s="307" t="s">
        <v>84</v>
      </c>
      <c r="E134" s="280" t="s">
        <v>738</v>
      </c>
      <c r="F134" s="3" t="s">
        <v>21</v>
      </c>
      <c r="G134" s="3">
        <v>38</v>
      </c>
      <c r="H134" s="91">
        <v>37</v>
      </c>
      <c r="I134" s="91">
        <v>32</v>
      </c>
      <c r="J134" s="91">
        <v>36</v>
      </c>
      <c r="K134" s="1">
        <f t="shared" si="15"/>
        <v>35.75</v>
      </c>
      <c r="L134" s="1">
        <f t="shared" si="16"/>
        <v>71.5</v>
      </c>
      <c r="M134" s="91">
        <v>56</v>
      </c>
      <c r="N134" s="91">
        <v>36</v>
      </c>
      <c r="O134" s="5">
        <v>78</v>
      </c>
      <c r="P134" s="7">
        <v>80</v>
      </c>
      <c r="Q134" s="6">
        <f t="shared" si="17"/>
        <v>62.5</v>
      </c>
      <c r="R134" s="7">
        <v>40</v>
      </c>
      <c r="S134" s="94">
        <v>36</v>
      </c>
      <c r="T134" s="5">
        <v>38</v>
      </c>
      <c r="U134" s="6">
        <f t="shared" si="18"/>
        <v>248</v>
      </c>
      <c r="V134" s="91"/>
    </row>
    <row r="135" spans="1:22" s="5" customFormat="1" x14ac:dyDescent="0.3">
      <c r="A135" s="5">
        <f t="shared" si="19"/>
        <v>13</v>
      </c>
      <c r="B135" s="281" t="s">
        <v>579</v>
      </c>
      <c r="C135" s="281" t="s">
        <v>1216</v>
      </c>
      <c r="D135" s="307" t="s">
        <v>573</v>
      </c>
      <c r="E135" s="280" t="s">
        <v>578</v>
      </c>
      <c r="F135" s="3" t="s">
        <v>21</v>
      </c>
      <c r="G135" s="91">
        <v>33</v>
      </c>
      <c r="H135" s="91">
        <v>38</v>
      </c>
      <c r="I135" s="91">
        <v>32</v>
      </c>
      <c r="J135" s="91">
        <v>36</v>
      </c>
      <c r="K135" s="1">
        <f t="shared" si="15"/>
        <v>34.75</v>
      </c>
      <c r="L135" s="1">
        <f t="shared" si="16"/>
        <v>69.5</v>
      </c>
      <c r="M135" s="91">
        <v>48</v>
      </c>
      <c r="N135" s="91">
        <v>62</v>
      </c>
      <c r="O135" s="5">
        <v>62</v>
      </c>
      <c r="P135" s="7">
        <v>80</v>
      </c>
      <c r="Q135" s="6">
        <f t="shared" si="17"/>
        <v>63</v>
      </c>
      <c r="R135" s="7">
        <v>40</v>
      </c>
      <c r="S135" s="94">
        <v>32</v>
      </c>
      <c r="T135" s="5">
        <v>41</v>
      </c>
      <c r="U135" s="6">
        <f t="shared" si="18"/>
        <v>245.5</v>
      </c>
      <c r="V135" s="91"/>
    </row>
    <row r="136" spans="1:22" s="5" customFormat="1" x14ac:dyDescent="0.3">
      <c r="A136" s="5">
        <f t="shared" si="19"/>
        <v>14</v>
      </c>
      <c r="B136" s="281" t="s">
        <v>90</v>
      </c>
      <c r="C136" s="281" t="s">
        <v>1155</v>
      </c>
      <c r="D136" s="307" t="s">
        <v>376</v>
      </c>
      <c r="E136" s="280" t="s">
        <v>404</v>
      </c>
      <c r="F136" s="3" t="s">
        <v>21</v>
      </c>
      <c r="G136" s="91">
        <v>40</v>
      </c>
      <c r="H136" s="91">
        <v>37</v>
      </c>
      <c r="I136" s="91">
        <v>31</v>
      </c>
      <c r="J136" s="91">
        <v>32</v>
      </c>
      <c r="K136" s="1">
        <f t="shared" si="15"/>
        <v>35</v>
      </c>
      <c r="L136" s="1">
        <f t="shared" si="16"/>
        <v>70</v>
      </c>
      <c r="M136" s="91">
        <v>53</v>
      </c>
      <c r="N136" s="91">
        <v>73</v>
      </c>
      <c r="O136" s="5">
        <v>75</v>
      </c>
      <c r="P136" s="7">
        <v>80</v>
      </c>
      <c r="Q136" s="6">
        <f t="shared" si="17"/>
        <v>70.25</v>
      </c>
      <c r="R136" s="7">
        <v>40</v>
      </c>
      <c r="S136" s="94">
        <v>27</v>
      </c>
      <c r="T136" s="5">
        <v>38</v>
      </c>
      <c r="U136" s="6">
        <f t="shared" si="18"/>
        <v>245.25</v>
      </c>
      <c r="V136" s="91"/>
    </row>
    <row r="137" spans="1:22" s="5" customFormat="1" x14ac:dyDescent="0.3">
      <c r="A137" s="5">
        <f t="shared" si="19"/>
        <v>15</v>
      </c>
      <c r="B137" s="281" t="s">
        <v>964</v>
      </c>
      <c r="C137" s="281" t="s">
        <v>140</v>
      </c>
      <c r="D137" s="307" t="s">
        <v>950</v>
      </c>
      <c r="E137" s="280" t="s">
        <v>963</v>
      </c>
      <c r="F137" s="3" t="s">
        <v>21</v>
      </c>
      <c r="G137" s="91">
        <v>40</v>
      </c>
      <c r="H137" s="91">
        <v>37</v>
      </c>
      <c r="I137" s="91">
        <v>26</v>
      </c>
      <c r="J137" s="91">
        <v>36</v>
      </c>
      <c r="K137" s="1">
        <f t="shared" si="15"/>
        <v>34.75</v>
      </c>
      <c r="L137" s="1">
        <f t="shared" si="16"/>
        <v>69.5</v>
      </c>
      <c r="M137" s="91">
        <v>56</v>
      </c>
      <c r="N137" s="91">
        <v>67</v>
      </c>
      <c r="O137" s="5">
        <v>75</v>
      </c>
      <c r="P137" s="7">
        <v>80</v>
      </c>
      <c r="Q137" s="6">
        <f t="shared" si="17"/>
        <v>69.5</v>
      </c>
      <c r="R137" s="7">
        <v>40</v>
      </c>
      <c r="S137" s="94">
        <v>33</v>
      </c>
      <c r="T137" s="5">
        <v>32</v>
      </c>
      <c r="U137" s="6">
        <f t="shared" si="18"/>
        <v>244</v>
      </c>
      <c r="V137" s="91"/>
    </row>
    <row r="138" spans="1:22" x14ac:dyDescent="0.3">
      <c r="A138" s="5">
        <f t="shared" si="19"/>
        <v>16</v>
      </c>
      <c r="B138" s="281" t="s">
        <v>259</v>
      </c>
      <c r="C138" s="281" t="s">
        <v>1098</v>
      </c>
      <c r="D138" s="307" t="s">
        <v>246</v>
      </c>
      <c r="E138" s="280" t="s">
        <v>258</v>
      </c>
      <c r="F138" s="3" t="s">
        <v>21</v>
      </c>
      <c r="G138" s="91">
        <v>36</v>
      </c>
      <c r="H138" s="91">
        <v>34</v>
      </c>
      <c r="I138" s="91">
        <v>31</v>
      </c>
      <c r="J138" s="91">
        <v>34</v>
      </c>
      <c r="K138" s="1">
        <f t="shared" si="15"/>
        <v>33.75</v>
      </c>
      <c r="L138" s="1">
        <f t="shared" si="16"/>
        <v>67.5</v>
      </c>
      <c r="M138" s="91">
        <v>58</v>
      </c>
      <c r="N138" s="91">
        <v>74</v>
      </c>
      <c r="O138" s="5">
        <v>76</v>
      </c>
      <c r="P138" s="7">
        <v>78</v>
      </c>
      <c r="Q138" s="6">
        <f t="shared" si="17"/>
        <v>71.5</v>
      </c>
      <c r="R138" s="7">
        <v>30</v>
      </c>
      <c r="S138" s="94">
        <v>34</v>
      </c>
      <c r="T138" s="5">
        <v>40</v>
      </c>
      <c r="U138" s="6">
        <f t="shared" si="18"/>
        <v>243</v>
      </c>
    </row>
    <row r="139" spans="1:22" s="5" customFormat="1" x14ac:dyDescent="0.3">
      <c r="A139" s="5">
        <f t="shared" si="19"/>
        <v>17</v>
      </c>
      <c r="B139" s="281" t="s">
        <v>528</v>
      </c>
      <c r="C139" s="281" t="s">
        <v>124</v>
      </c>
      <c r="D139" s="307" t="s">
        <v>516</v>
      </c>
      <c r="E139" s="280" t="s">
        <v>527</v>
      </c>
      <c r="F139" s="3" t="s">
        <v>21</v>
      </c>
      <c r="G139" s="91">
        <v>38</v>
      </c>
      <c r="H139" s="91">
        <v>37</v>
      </c>
      <c r="I139" s="91">
        <v>35</v>
      </c>
      <c r="J139" s="91">
        <v>35</v>
      </c>
      <c r="K139" s="1">
        <f t="shared" si="15"/>
        <v>36.25</v>
      </c>
      <c r="L139" s="1">
        <f t="shared" si="16"/>
        <v>72.5</v>
      </c>
      <c r="M139" s="91">
        <v>61</v>
      </c>
      <c r="N139" s="91">
        <v>60</v>
      </c>
      <c r="O139" s="5">
        <v>73</v>
      </c>
      <c r="P139" s="7">
        <v>79</v>
      </c>
      <c r="Q139" s="6">
        <f t="shared" si="17"/>
        <v>68.25</v>
      </c>
      <c r="R139" s="7">
        <v>40</v>
      </c>
      <c r="S139" s="94">
        <v>22</v>
      </c>
      <c r="T139" s="5">
        <v>40</v>
      </c>
      <c r="U139" s="6">
        <f t="shared" si="18"/>
        <v>242.75</v>
      </c>
      <c r="V139" s="91"/>
    </row>
    <row r="140" spans="1:22" s="5" customFormat="1" x14ac:dyDescent="0.3">
      <c r="A140" s="5">
        <f t="shared" si="19"/>
        <v>18</v>
      </c>
      <c r="B140" s="281" t="s">
        <v>1327</v>
      </c>
      <c r="C140" s="281" t="s">
        <v>141</v>
      </c>
      <c r="D140" s="307" t="s">
        <v>323</v>
      </c>
      <c r="E140" s="280" t="s">
        <v>336</v>
      </c>
      <c r="F140" s="3" t="s">
        <v>21</v>
      </c>
      <c r="G140" s="91">
        <v>21</v>
      </c>
      <c r="H140" s="91">
        <v>40</v>
      </c>
      <c r="I140" s="91">
        <v>33</v>
      </c>
      <c r="J140" s="91">
        <v>38</v>
      </c>
      <c r="K140" s="1">
        <f t="shared" si="15"/>
        <v>33</v>
      </c>
      <c r="L140" s="1">
        <f t="shared" si="16"/>
        <v>66</v>
      </c>
      <c r="M140" s="91">
        <v>59</v>
      </c>
      <c r="N140" s="91">
        <v>77</v>
      </c>
      <c r="O140" s="5">
        <v>69</v>
      </c>
      <c r="P140" s="7">
        <v>79</v>
      </c>
      <c r="Q140" s="6">
        <f t="shared" si="17"/>
        <v>71</v>
      </c>
      <c r="R140" s="7">
        <v>40</v>
      </c>
      <c r="S140" s="94">
        <v>23</v>
      </c>
      <c r="T140" s="5">
        <v>40</v>
      </c>
      <c r="U140" s="6">
        <f t="shared" si="18"/>
        <v>240</v>
      </c>
      <c r="V140" s="91"/>
    </row>
    <row r="141" spans="1:22" s="5" customFormat="1" x14ac:dyDescent="0.3">
      <c r="A141" s="5">
        <f t="shared" si="19"/>
        <v>19</v>
      </c>
      <c r="B141" s="281" t="s">
        <v>145</v>
      </c>
      <c r="C141" s="281" t="s">
        <v>127</v>
      </c>
      <c r="D141" s="307" t="s">
        <v>884</v>
      </c>
      <c r="E141" s="280" t="s">
        <v>907</v>
      </c>
      <c r="F141" s="3" t="s">
        <v>21</v>
      </c>
      <c r="G141" s="91">
        <v>40</v>
      </c>
      <c r="H141" s="91">
        <v>39</v>
      </c>
      <c r="I141" s="91">
        <v>37</v>
      </c>
      <c r="J141" s="91">
        <v>38</v>
      </c>
      <c r="K141" s="1">
        <f t="shared" si="15"/>
        <v>38.5</v>
      </c>
      <c r="L141" s="1">
        <f t="shared" si="16"/>
        <v>77</v>
      </c>
      <c r="M141" s="91">
        <v>71</v>
      </c>
      <c r="N141" s="91">
        <v>69</v>
      </c>
      <c r="O141" s="5">
        <v>73</v>
      </c>
      <c r="P141" s="7">
        <v>80</v>
      </c>
      <c r="Q141" s="6">
        <f t="shared" si="17"/>
        <v>73.25</v>
      </c>
      <c r="R141" s="7">
        <v>10</v>
      </c>
      <c r="S141" s="94">
        <v>36</v>
      </c>
      <c r="T141" s="5">
        <v>42</v>
      </c>
      <c r="U141" s="6">
        <f t="shared" si="18"/>
        <v>238.25</v>
      </c>
      <c r="V141" s="91"/>
    </row>
    <row r="142" spans="1:22" s="5" customFormat="1" x14ac:dyDescent="0.3">
      <c r="A142" s="5">
        <f t="shared" si="19"/>
        <v>20</v>
      </c>
      <c r="B142" s="281" t="s">
        <v>812</v>
      </c>
      <c r="C142" s="281" t="s">
        <v>91</v>
      </c>
      <c r="D142" s="307" t="s">
        <v>75</v>
      </c>
      <c r="E142" s="280" t="s">
        <v>811</v>
      </c>
      <c r="F142" s="3" t="s">
        <v>21</v>
      </c>
      <c r="G142" s="91">
        <v>36</v>
      </c>
      <c r="H142" s="91">
        <v>35</v>
      </c>
      <c r="I142" s="91">
        <v>31</v>
      </c>
      <c r="J142" s="91">
        <v>35</v>
      </c>
      <c r="K142" s="1">
        <f t="shared" si="15"/>
        <v>34.25</v>
      </c>
      <c r="L142" s="1">
        <f t="shared" si="16"/>
        <v>68.5</v>
      </c>
      <c r="M142" s="91">
        <v>49</v>
      </c>
      <c r="N142" s="91">
        <v>74</v>
      </c>
      <c r="O142" s="5">
        <v>75</v>
      </c>
      <c r="P142" s="7">
        <v>80</v>
      </c>
      <c r="Q142" s="6">
        <f t="shared" si="17"/>
        <v>69.5</v>
      </c>
      <c r="R142" s="7">
        <v>30</v>
      </c>
      <c r="S142" s="94">
        <v>29</v>
      </c>
      <c r="T142" s="5">
        <v>38</v>
      </c>
      <c r="U142" s="6">
        <f t="shared" si="18"/>
        <v>235</v>
      </c>
      <c r="V142" s="91"/>
    </row>
    <row r="143" spans="1:22" s="5" customFormat="1" x14ac:dyDescent="0.3">
      <c r="A143" s="5">
        <f t="shared" si="19"/>
        <v>21</v>
      </c>
      <c r="B143" s="281" t="s">
        <v>689</v>
      </c>
      <c r="C143" s="281" t="s">
        <v>1239</v>
      </c>
      <c r="D143" s="307" t="s">
        <v>690</v>
      </c>
      <c r="E143" s="280" t="s">
        <v>688</v>
      </c>
      <c r="F143" s="3" t="s">
        <v>21</v>
      </c>
      <c r="G143" s="91">
        <v>30</v>
      </c>
      <c r="H143" s="91">
        <v>39</v>
      </c>
      <c r="I143" s="91">
        <v>30</v>
      </c>
      <c r="J143" s="91">
        <v>33</v>
      </c>
      <c r="K143" s="1">
        <f t="shared" si="15"/>
        <v>33</v>
      </c>
      <c r="L143" s="1">
        <f t="shared" si="16"/>
        <v>66</v>
      </c>
      <c r="M143" s="91">
        <v>58</v>
      </c>
      <c r="N143" s="91">
        <v>46</v>
      </c>
      <c r="O143" s="5">
        <v>79</v>
      </c>
      <c r="P143" s="7">
        <v>80</v>
      </c>
      <c r="Q143" s="6">
        <f t="shared" si="17"/>
        <v>65.75</v>
      </c>
      <c r="R143" s="7">
        <v>40</v>
      </c>
      <c r="S143" s="94">
        <v>20</v>
      </c>
      <c r="T143" s="5">
        <v>38</v>
      </c>
      <c r="U143" s="6">
        <f t="shared" si="18"/>
        <v>229.75</v>
      </c>
      <c r="V143" s="91"/>
    </row>
    <row r="144" spans="1:22" s="5" customFormat="1" x14ac:dyDescent="0.3">
      <c r="A144" s="5">
        <f t="shared" si="19"/>
        <v>22</v>
      </c>
      <c r="B144" s="281" t="s">
        <v>90</v>
      </c>
      <c r="C144" s="281" t="s">
        <v>135</v>
      </c>
      <c r="D144" s="307" t="s">
        <v>950</v>
      </c>
      <c r="E144" s="280" t="s">
        <v>959</v>
      </c>
      <c r="F144" s="3" t="s">
        <v>21</v>
      </c>
      <c r="G144" s="91">
        <v>34</v>
      </c>
      <c r="H144" s="91">
        <v>37</v>
      </c>
      <c r="I144" s="91">
        <v>26</v>
      </c>
      <c r="J144" s="91">
        <v>39</v>
      </c>
      <c r="K144" s="1">
        <f t="shared" si="15"/>
        <v>34</v>
      </c>
      <c r="L144" s="1">
        <f t="shared" si="16"/>
        <v>68</v>
      </c>
      <c r="M144" s="91">
        <v>53</v>
      </c>
      <c r="N144" s="91">
        <v>44</v>
      </c>
      <c r="O144" s="5">
        <v>0</v>
      </c>
      <c r="P144" s="7">
        <v>78</v>
      </c>
      <c r="Q144" s="6">
        <f t="shared" si="17"/>
        <v>43.75</v>
      </c>
      <c r="R144" s="7">
        <v>40</v>
      </c>
      <c r="S144" s="94">
        <v>41</v>
      </c>
      <c r="T144" s="5">
        <v>36</v>
      </c>
      <c r="U144" s="6">
        <f t="shared" si="18"/>
        <v>228.75</v>
      </c>
      <c r="V144" s="91"/>
    </row>
    <row r="145" spans="1:22" s="5" customFormat="1" x14ac:dyDescent="0.3">
      <c r="A145" s="5">
        <f t="shared" si="19"/>
        <v>23</v>
      </c>
      <c r="B145" s="281" t="s">
        <v>702</v>
      </c>
      <c r="C145" s="281" t="s">
        <v>1242</v>
      </c>
      <c r="D145" s="307" t="s">
        <v>690</v>
      </c>
      <c r="E145" s="280" t="s">
        <v>701</v>
      </c>
      <c r="F145" s="3" t="s">
        <v>21</v>
      </c>
      <c r="G145" s="91">
        <v>33</v>
      </c>
      <c r="H145" s="91">
        <v>35</v>
      </c>
      <c r="I145" s="91">
        <v>37</v>
      </c>
      <c r="J145" s="91">
        <v>32</v>
      </c>
      <c r="K145" s="1">
        <f t="shared" si="15"/>
        <v>34.25</v>
      </c>
      <c r="L145" s="1">
        <f t="shared" si="16"/>
        <v>68.5</v>
      </c>
      <c r="M145" s="91">
        <v>63</v>
      </c>
      <c r="N145" s="91">
        <v>53</v>
      </c>
      <c r="O145" s="5">
        <v>73</v>
      </c>
      <c r="P145" s="7">
        <v>0</v>
      </c>
      <c r="Q145" s="6">
        <f t="shared" si="17"/>
        <v>47.25</v>
      </c>
      <c r="R145" s="7">
        <v>40</v>
      </c>
      <c r="S145" s="94">
        <v>33</v>
      </c>
      <c r="T145" s="5">
        <v>37</v>
      </c>
      <c r="U145" s="6">
        <f t="shared" si="18"/>
        <v>225.75</v>
      </c>
      <c r="V145" s="91"/>
    </row>
    <row r="146" spans="1:22" s="5" customFormat="1" x14ac:dyDescent="0.3">
      <c r="A146" s="5">
        <f t="shared" si="19"/>
        <v>24</v>
      </c>
      <c r="B146" s="281" t="s">
        <v>126</v>
      </c>
      <c r="C146" s="281" t="s">
        <v>142</v>
      </c>
      <c r="D146" s="307" t="s">
        <v>246</v>
      </c>
      <c r="E146" s="280" t="s">
        <v>260</v>
      </c>
      <c r="F146" s="3" t="s">
        <v>21</v>
      </c>
      <c r="G146" s="91">
        <v>40</v>
      </c>
      <c r="H146" s="91">
        <v>37</v>
      </c>
      <c r="I146" s="91">
        <v>35</v>
      </c>
      <c r="J146" s="91">
        <v>39</v>
      </c>
      <c r="K146" s="1">
        <f t="shared" si="15"/>
        <v>37.75</v>
      </c>
      <c r="L146" s="1">
        <f t="shared" si="16"/>
        <v>75.5</v>
      </c>
      <c r="M146" s="91">
        <v>56</v>
      </c>
      <c r="N146" s="91">
        <v>62</v>
      </c>
      <c r="O146" s="5">
        <v>64</v>
      </c>
      <c r="P146" s="7">
        <v>80</v>
      </c>
      <c r="Q146" s="6">
        <f t="shared" si="17"/>
        <v>65.5</v>
      </c>
      <c r="R146" s="7">
        <v>20</v>
      </c>
      <c r="S146" s="94">
        <v>20</v>
      </c>
      <c r="T146" s="5">
        <v>37</v>
      </c>
      <c r="U146" s="6">
        <f t="shared" si="18"/>
        <v>218</v>
      </c>
      <c r="V146" s="91"/>
    </row>
    <row r="147" spans="1:22" s="5" customFormat="1" x14ac:dyDescent="0.3">
      <c r="A147" s="5">
        <f t="shared" si="19"/>
        <v>25</v>
      </c>
      <c r="B147" s="281" t="s">
        <v>303</v>
      </c>
      <c r="C147" s="281" t="s">
        <v>1122</v>
      </c>
      <c r="D147" s="307" t="s">
        <v>291</v>
      </c>
      <c r="E147" s="280" t="s">
        <v>302</v>
      </c>
      <c r="F147" s="3" t="s">
        <v>21</v>
      </c>
      <c r="G147" s="91">
        <v>40</v>
      </c>
      <c r="H147" s="91">
        <v>37</v>
      </c>
      <c r="I147" s="91">
        <v>33</v>
      </c>
      <c r="J147" s="91">
        <v>39</v>
      </c>
      <c r="K147" s="1">
        <f t="shared" si="15"/>
        <v>37.25</v>
      </c>
      <c r="L147" s="1">
        <f t="shared" si="16"/>
        <v>74.5</v>
      </c>
      <c r="M147" s="91">
        <v>70</v>
      </c>
      <c r="N147" s="91">
        <v>53</v>
      </c>
      <c r="O147" s="5">
        <v>73</v>
      </c>
      <c r="P147" s="7">
        <v>0</v>
      </c>
      <c r="Q147" s="6">
        <f t="shared" si="17"/>
        <v>49</v>
      </c>
      <c r="R147" s="7">
        <v>20</v>
      </c>
      <c r="S147" s="94">
        <v>25</v>
      </c>
      <c r="T147" s="5">
        <v>43</v>
      </c>
      <c r="U147" s="6">
        <f t="shared" si="18"/>
        <v>211.5</v>
      </c>
      <c r="V147" s="91"/>
    </row>
    <row r="148" spans="1:22" s="5" customFormat="1" x14ac:dyDescent="0.3">
      <c r="A148" s="5">
        <f t="shared" si="19"/>
        <v>26</v>
      </c>
      <c r="B148" s="281" t="s">
        <v>96</v>
      </c>
      <c r="C148" s="281" t="s">
        <v>117</v>
      </c>
      <c r="D148" s="307" t="s">
        <v>323</v>
      </c>
      <c r="E148" s="280" t="s">
        <v>350</v>
      </c>
      <c r="F148" s="3" t="s">
        <v>21</v>
      </c>
      <c r="G148" s="91">
        <v>37</v>
      </c>
      <c r="H148" s="91">
        <v>38</v>
      </c>
      <c r="I148" s="91">
        <v>31</v>
      </c>
      <c r="J148" s="91">
        <v>35</v>
      </c>
      <c r="K148" s="1">
        <f t="shared" si="15"/>
        <v>35.25</v>
      </c>
      <c r="L148" s="1">
        <f t="shared" si="16"/>
        <v>70.5</v>
      </c>
      <c r="M148" s="91">
        <v>44</v>
      </c>
      <c r="N148" s="91">
        <v>48</v>
      </c>
      <c r="O148" s="5">
        <v>53</v>
      </c>
      <c r="P148" s="7">
        <v>62</v>
      </c>
      <c r="Q148" s="6">
        <f t="shared" si="17"/>
        <v>51.75</v>
      </c>
      <c r="R148" s="7">
        <v>20</v>
      </c>
      <c r="S148" s="94">
        <v>27</v>
      </c>
      <c r="T148" s="5">
        <v>42</v>
      </c>
      <c r="U148" s="6">
        <f t="shared" si="18"/>
        <v>211.25</v>
      </c>
      <c r="V148" s="91"/>
    </row>
    <row r="149" spans="1:22" s="5" customFormat="1" x14ac:dyDescent="0.3">
      <c r="A149" s="5">
        <f t="shared" si="19"/>
        <v>27</v>
      </c>
      <c r="B149" s="281" t="s">
        <v>552</v>
      </c>
      <c r="C149" s="281" t="s">
        <v>1208</v>
      </c>
      <c r="D149" s="307" t="s">
        <v>516</v>
      </c>
      <c r="E149" s="280" t="s">
        <v>551</v>
      </c>
      <c r="F149" s="3" t="s">
        <v>21</v>
      </c>
      <c r="G149" s="91">
        <v>32</v>
      </c>
      <c r="H149" s="91">
        <v>35</v>
      </c>
      <c r="I149" s="91">
        <v>36</v>
      </c>
      <c r="J149" s="91">
        <v>30</v>
      </c>
      <c r="K149" s="1">
        <f t="shared" si="15"/>
        <v>33.25</v>
      </c>
      <c r="L149" s="1">
        <f t="shared" si="16"/>
        <v>66.5</v>
      </c>
      <c r="M149" s="91">
        <v>65</v>
      </c>
      <c r="N149" s="91">
        <v>42</v>
      </c>
      <c r="O149" s="5">
        <v>51</v>
      </c>
      <c r="P149" s="7">
        <v>73</v>
      </c>
      <c r="Q149" s="6">
        <f t="shared" si="17"/>
        <v>57.75</v>
      </c>
      <c r="R149" s="7">
        <v>40</v>
      </c>
      <c r="S149" s="94">
        <v>5</v>
      </c>
      <c r="T149" s="5">
        <v>42</v>
      </c>
      <c r="U149" s="6">
        <f t="shared" si="18"/>
        <v>211.25</v>
      </c>
      <c r="V149" s="91"/>
    </row>
    <row r="150" spans="1:22" s="5" customFormat="1" x14ac:dyDescent="0.3">
      <c r="A150" s="5">
        <f t="shared" si="19"/>
        <v>28</v>
      </c>
      <c r="B150" s="281" t="s">
        <v>759</v>
      </c>
      <c r="C150" s="281" t="s">
        <v>1314</v>
      </c>
      <c r="D150" s="307" t="s">
        <v>84</v>
      </c>
      <c r="E150" s="280" t="s">
        <v>758</v>
      </c>
      <c r="F150" s="3" t="s">
        <v>21</v>
      </c>
      <c r="G150" s="91">
        <v>35</v>
      </c>
      <c r="H150" s="91">
        <v>38</v>
      </c>
      <c r="I150" s="91">
        <v>30</v>
      </c>
      <c r="J150" s="91">
        <v>35</v>
      </c>
      <c r="K150" s="1">
        <f t="shared" si="15"/>
        <v>34.5</v>
      </c>
      <c r="L150" s="1">
        <f t="shared" si="16"/>
        <v>69</v>
      </c>
      <c r="M150" s="91">
        <v>59</v>
      </c>
      <c r="N150" s="91">
        <v>65</v>
      </c>
      <c r="O150" s="5">
        <v>72</v>
      </c>
      <c r="P150" s="7">
        <v>80</v>
      </c>
      <c r="Q150" s="6">
        <f t="shared" si="17"/>
        <v>69</v>
      </c>
      <c r="R150" s="7">
        <v>0</v>
      </c>
      <c r="S150" s="94">
        <v>31</v>
      </c>
      <c r="T150" s="5">
        <v>39</v>
      </c>
      <c r="U150" s="6">
        <f t="shared" si="18"/>
        <v>208</v>
      </c>
      <c r="V150" s="91"/>
    </row>
    <row r="151" spans="1:22" s="5" customFormat="1" x14ac:dyDescent="0.3">
      <c r="A151" s="5">
        <f t="shared" si="19"/>
        <v>29</v>
      </c>
      <c r="B151" s="281" t="s">
        <v>782</v>
      </c>
      <c r="C151" s="281" t="s">
        <v>1267</v>
      </c>
      <c r="D151" s="307" t="s">
        <v>75</v>
      </c>
      <c r="E151" s="280" t="s">
        <v>781</v>
      </c>
      <c r="F151" s="3" t="s">
        <v>21</v>
      </c>
      <c r="G151" s="91">
        <v>36</v>
      </c>
      <c r="H151" s="91">
        <v>37</v>
      </c>
      <c r="I151" s="91">
        <v>29</v>
      </c>
      <c r="J151" s="91">
        <v>38</v>
      </c>
      <c r="K151" s="1">
        <f t="shared" si="15"/>
        <v>35</v>
      </c>
      <c r="L151" s="1">
        <f t="shared" si="16"/>
        <v>70</v>
      </c>
      <c r="M151" s="91">
        <v>76</v>
      </c>
      <c r="N151" s="91">
        <v>46</v>
      </c>
      <c r="O151" s="5">
        <v>65</v>
      </c>
      <c r="P151" s="7">
        <v>60</v>
      </c>
      <c r="Q151" s="6">
        <f t="shared" si="17"/>
        <v>61.75</v>
      </c>
      <c r="R151" s="7">
        <v>20</v>
      </c>
      <c r="S151" s="94">
        <v>21</v>
      </c>
      <c r="T151" s="5">
        <v>25</v>
      </c>
      <c r="U151" s="6">
        <f t="shared" si="18"/>
        <v>197.75</v>
      </c>
      <c r="V151" s="91"/>
    </row>
    <row r="152" spans="1:22" s="5" customFormat="1" x14ac:dyDescent="0.3">
      <c r="A152" s="5">
        <f>A9+1</f>
        <v>9</v>
      </c>
      <c r="B152" s="281" t="s">
        <v>153</v>
      </c>
      <c r="C152" s="281" t="s">
        <v>1275</v>
      </c>
      <c r="D152" s="307" t="s">
        <v>75</v>
      </c>
      <c r="E152" s="280" t="s">
        <v>796</v>
      </c>
      <c r="F152" s="3" t="s">
        <v>0</v>
      </c>
      <c r="G152" s="91">
        <v>38</v>
      </c>
      <c r="H152" s="91">
        <v>33</v>
      </c>
      <c r="I152" s="91">
        <v>36</v>
      </c>
      <c r="J152" s="91">
        <v>37</v>
      </c>
      <c r="K152" s="1">
        <f t="shared" si="15"/>
        <v>36</v>
      </c>
      <c r="L152" s="1">
        <f t="shared" si="16"/>
        <v>72</v>
      </c>
      <c r="M152" s="91">
        <v>72</v>
      </c>
      <c r="N152" s="91">
        <v>60</v>
      </c>
      <c r="O152" s="5">
        <v>78</v>
      </c>
      <c r="P152" s="7">
        <v>80</v>
      </c>
      <c r="Q152" s="6">
        <f t="shared" si="17"/>
        <v>72.5</v>
      </c>
      <c r="R152" s="7">
        <v>40</v>
      </c>
      <c r="S152" s="94">
        <v>39</v>
      </c>
      <c r="T152" s="5">
        <v>43</v>
      </c>
      <c r="U152" s="6">
        <f t="shared" si="18"/>
        <v>266.5</v>
      </c>
      <c r="V152" s="91"/>
    </row>
    <row r="153" spans="1:22" s="5" customFormat="1" x14ac:dyDescent="0.3">
      <c r="A153" s="5">
        <f t="shared" ref="A153:A175" si="20">A152+1</f>
        <v>10</v>
      </c>
      <c r="B153" s="281" t="s">
        <v>967</v>
      </c>
      <c r="C153" s="281" t="s">
        <v>1127</v>
      </c>
      <c r="D153" s="307" t="s">
        <v>950</v>
      </c>
      <c r="E153" s="280" t="s">
        <v>966</v>
      </c>
      <c r="F153" s="3" t="s">
        <v>0</v>
      </c>
      <c r="G153" s="91">
        <v>32</v>
      </c>
      <c r="H153" s="91">
        <v>33</v>
      </c>
      <c r="I153" s="91">
        <v>36</v>
      </c>
      <c r="J153" s="91">
        <v>38</v>
      </c>
      <c r="K153" s="1">
        <f t="shared" si="15"/>
        <v>34.75</v>
      </c>
      <c r="L153" s="1">
        <f t="shared" si="16"/>
        <v>69.5</v>
      </c>
      <c r="M153" s="91">
        <v>72</v>
      </c>
      <c r="N153" s="91">
        <v>70</v>
      </c>
      <c r="O153" s="5">
        <v>73</v>
      </c>
      <c r="P153" s="7">
        <v>80</v>
      </c>
      <c r="Q153" s="6">
        <f t="shared" si="17"/>
        <v>73.75</v>
      </c>
      <c r="R153" s="7">
        <v>40</v>
      </c>
      <c r="S153" s="94">
        <v>40</v>
      </c>
      <c r="T153" s="5">
        <v>40</v>
      </c>
      <c r="U153" s="6">
        <f t="shared" si="18"/>
        <v>263.25</v>
      </c>
      <c r="V153" s="91"/>
    </row>
    <row r="154" spans="1:22" s="5" customFormat="1" x14ac:dyDescent="0.3">
      <c r="A154" s="5">
        <f t="shared" si="20"/>
        <v>11</v>
      </c>
      <c r="B154" s="281" t="s">
        <v>393</v>
      </c>
      <c r="C154" s="281" t="s">
        <v>1150</v>
      </c>
      <c r="D154" s="307" t="s">
        <v>376</v>
      </c>
      <c r="E154" s="280" t="s">
        <v>392</v>
      </c>
      <c r="F154" s="3" t="s">
        <v>0</v>
      </c>
      <c r="G154" s="91">
        <v>39</v>
      </c>
      <c r="H154" s="91">
        <v>31</v>
      </c>
      <c r="I154" s="91">
        <v>37</v>
      </c>
      <c r="J154" s="91">
        <v>38</v>
      </c>
      <c r="K154" s="1">
        <f t="shared" si="15"/>
        <v>36.25</v>
      </c>
      <c r="L154" s="1">
        <f t="shared" si="16"/>
        <v>72.5</v>
      </c>
      <c r="M154" s="91">
        <v>73</v>
      </c>
      <c r="N154" s="91">
        <v>68</v>
      </c>
      <c r="O154" s="91">
        <v>76</v>
      </c>
      <c r="P154" s="7">
        <v>80</v>
      </c>
      <c r="Q154" s="6">
        <f t="shared" si="17"/>
        <v>74.25</v>
      </c>
      <c r="R154" s="7">
        <v>40</v>
      </c>
      <c r="S154" s="94">
        <v>32</v>
      </c>
      <c r="T154" s="5">
        <v>44</v>
      </c>
      <c r="U154" s="6">
        <f t="shared" si="18"/>
        <v>262.75</v>
      </c>
      <c r="V154" s="91"/>
    </row>
    <row r="155" spans="1:22" s="5" customFormat="1" x14ac:dyDescent="0.3">
      <c r="A155" s="5">
        <f t="shared" si="20"/>
        <v>12</v>
      </c>
      <c r="B155" s="281" t="s">
        <v>975</v>
      </c>
      <c r="C155" s="281" t="s">
        <v>638</v>
      </c>
      <c r="D155" s="307" t="s">
        <v>950</v>
      </c>
      <c r="E155" s="280" t="s">
        <v>974</v>
      </c>
      <c r="F155" s="3" t="s">
        <v>0</v>
      </c>
      <c r="G155" s="91">
        <v>37</v>
      </c>
      <c r="H155" s="91">
        <v>32</v>
      </c>
      <c r="I155" s="91">
        <v>40</v>
      </c>
      <c r="J155" s="91">
        <v>38</v>
      </c>
      <c r="K155" s="1">
        <f t="shared" si="15"/>
        <v>36.75</v>
      </c>
      <c r="L155" s="1">
        <f t="shared" si="16"/>
        <v>73.5</v>
      </c>
      <c r="M155" s="91">
        <v>60</v>
      </c>
      <c r="N155" s="91">
        <v>69</v>
      </c>
      <c r="O155" s="5">
        <v>80</v>
      </c>
      <c r="P155" s="7">
        <v>80</v>
      </c>
      <c r="Q155" s="6">
        <f t="shared" si="17"/>
        <v>72.25</v>
      </c>
      <c r="R155" s="7">
        <v>40</v>
      </c>
      <c r="S155" s="94">
        <v>38</v>
      </c>
      <c r="T155" s="5">
        <v>39</v>
      </c>
      <c r="U155" s="6">
        <f t="shared" si="18"/>
        <v>262.75</v>
      </c>
      <c r="V155" s="91"/>
    </row>
    <row r="156" spans="1:22" s="5" customFormat="1" x14ac:dyDescent="0.3">
      <c r="A156" s="5">
        <f t="shared" si="20"/>
        <v>13</v>
      </c>
      <c r="B156" s="281" t="s">
        <v>1121</v>
      </c>
      <c r="C156" s="281" t="s">
        <v>154</v>
      </c>
      <c r="D156" s="307" t="s">
        <v>291</v>
      </c>
      <c r="E156" s="280" t="s">
        <v>300</v>
      </c>
      <c r="F156" s="3" t="s">
        <v>0</v>
      </c>
      <c r="G156" s="91">
        <v>40</v>
      </c>
      <c r="H156" s="91">
        <v>37</v>
      </c>
      <c r="I156" s="91">
        <v>36</v>
      </c>
      <c r="J156" s="91">
        <v>38</v>
      </c>
      <c r="K156" s="1">
        <f t="shared" si="15"/>
        <v>37.75</v>
      </c>
      <c r="L156" s="1">
        <f t="shared" si="16"/>
        <v>75.5</v>
      </c>
      <c r="M156" s="91">
        <v>60</v>
      </c>
      <c r="N156" s="91">
        <v>68</v>
      </c>
      <c r="O156" s="5">
        <v>76</v>
      </c>
      <c r="P156" s="7">
        <v>79</v>
      </c>
      <c r="Q156" s="6">
        <f t="shared" si="17"/>
        <v>70.75</v>
      </c>
      <c r="R156" s="7">
        <v>30</v>
      </c>
      <c r="S156" s="94">
        <v>42</v>
      </c>
      <c r="T156" s="5">
        <v>42</v>
      </c>
      <c r="U156" s="6">
        <f t="shared" si="18"/>
        <v>260.25</v>
      </c>
      <c r="V156" s="91"/>
    </row>
    <row r="157" spans="1:22" s="5" customFormat="1" x14ac:dyDescent="0.3">
      <c r="A157" s="5">
        <f t="shared" si="20"/>
        <v>14</v>
      </c>
      <c r="B157" s="281" t="s">
        <v>910</v>
      </c>
      <c r="C157" s="281" t="s">
        <v>1167</v>
      </c>
      <c r="D157" s="307" t="s">
        <v>884</v>
      </c>
      <c r="E157" s="280" t="s">
        <v>909</v>
      </c>
      <c r="F157" s="3" t="s">
        <v>0</v>
      </c>
      <c r="G157" s="91">
        <v>39</v>
      </c>
      <c r="H157" s="91">
        <v>35</v>
      </c>
      <c r="I157" s="91">
        <v>36</v>
      </c>
      <c r="J157" s="91">
        <v>37</v>
      </c>
      <c r="K157" s="1">
        <f t="shared" si="15"/>
        <v>36.75</v>
      </c>
      <c r="L157" s="1">
        <f t="shared" si="16"/>
        <v>73.5</v>
      </c>
      <c r="M157" s="91">
        <v>48</v>
      </c>
      <c r="N157" s="91">
        <v>71</v>
      </c>
      <c r="O157" s="5">
        <v>72</v>
      </c>
      <c r="P157" s="7">
        <v>80</v>
      </c>
      <c r="Q157" s="6">
        <f t="shared" si="17"/>
        <v>67.75</v>
      </c>
      <c r="R157" s="7">
        <v>40</v>
      </c>
      <c r="S157" s="94">
        <v>37</v>
      </c>
      <c r="T157" s="5">
        <v>42</v>
      </c>
      <c r="U157" s="6">
        <f t="shared" si="18"/>
        <v>260.25</v>
      </c>
      <c r="V157" s="91"/>
    </row>
    <row r="158" spans="1:22" x14ac:dyDescent="0.3">
      <c r="A158" s="5">
        <f t="shared" si="20"/>
        <v>15</v>
      </c>
      <c r="B158" s="281" t="s">
        <v>481</v>
      </c>
      <c r="C158" s="281" t="s">
        <v>1181</v>
      </c>
      <c r="D158" s="307" t="s">
        <v>469</v>
      </c>
      <c r="E158" s="280" t="s">
        <v>480</v>
      </c>
      <c r="F158" s="3" t="s">
        <v>0</v>
      </c>
      <c r="G158" s="91">
        <v>40</v>
      </c>
      <c r="H158" s="91">
        <v>33</v>
      </c>
      <c r="I158" s="91">
        <v>40</v>
      </c>
      <c r="J158" s="91">
        <v>36</v>
      </c>
      <c r="K158" s="1">
        <f t="shared" si="15"/>
        <v>37.25</v>
      </c>
      <c r="L158" s="1">
        <f t="shared" si="16"/>
        <v>74.5</v>
      </c>
      <c r="M158" s="91">
        <v>71</v>
      </c>
      <c r="N158" s="91">
        <v>58</v>
      </c>
      <c r="O158" s="91">
        <v>67</v>
      </c>
      <c r="P158" s="7">
        <v>79</v>
      </c>
      <c r="Q158" s="6">
        <f t="shared" si="17"/>
        <v>68.75</v>
      </c>
      <c r="R158" s="7">
        <v>40</v>
      </c>
      <c r="S158" s="94">
        <v>39</v>
      </c>
      <c r="T158" s="5">
        <v>37</v>
      </c>
      <c r="U158" s="6">
        <f t="shared" si="18"/>
        <v>259.25</v>
      </c>
    </row>
    <row r="159" spans="1:22" s="5" customFormat="1" x14ac:dyDescent="0.3">
      <c r="A159" s="5">
        <f t="shared" si="20"/>
        <v>16</v>
      </c>
      <c r="B159" s="281" t="s">
        <v>401</v>
      </c>
      <c r="C159" s="281" t="s">
        <v>179</v>
      </c>
      <c r="D159" s="307" t="s">
        <v>376</v>
      </c>
      <c r="E159" s="280" t="s">
        <v>400</v>
      </c>
      <c r="F159" s="3" t="s">
        <v>0</v>
      </c>
      <c r="G159" s="91">
        <v>39</v>
      </c>
      <c r="H159" s="91">
        <v>28</v>
      </c>
      <c r="I159" s="91">
        <v>37</v>
      </c>
      <c r="J159" s="91">
        <v>38</v>
      </c>
      <c r="K159" s="1">
        <f t="shared" si="15"/>
        <v>35.5</v>
      </c>
      <c r="L159" s="1">
        <f t="shared" si="16"/>
        <v>71</v>
      </c>
      <c r="M159" s="91">
        <v>62</v>
      </c>
      <c r="N159" s="91">
        <v>79</v>
      </c>
      <c r="O159" s="91">
        <v>77</v>
      </c>
      <c r="P159" s="7">
        <v>80</v>
      </c>
      <c r="Q159" s="6">
        <f t="shared" si="17"/>
        <v>74.5</v>
      </c>
      <c r="R159" s="7">
        <v>40</v>
      </c>
      <c r="S159" s="94">
        <v>33</v>
      </c>
      <c r="T159" s="5">
        <v>40</v>
      </c>
      <c r="U159" s="6">
        <f t="shared" si="18"/>
        <v>258.5</v>
      </c>
      <c r="V159" s="91"/>
    </row>
    <row r="160" spans="1:22" s="5" customFormat="1" x14ac:dyDescent="0.3">
      <c r="A160" s="5">
        <f t="shared" si="20"/>
        <v>17</v>
      </c>
      <c r="B160" s="281" t="s">
        <v>391</v>
      </c>
      <c r="C160" s="281" t="s">
        <v>136</v>
      </c>
      <c r="D160" s="307" t="s">
        <v>376</v>
      </c>
      <c r="E160" s="280" t="s">
        <v>390</v>
      </c>
      <c r="F160" s="3" t="s">
        <v>0</v>
      </c>
      <c r="G160" s="91">
        <v>39</v>
      </c>
      <c r="H160" s="91">
        <v>36</v>
      </c>
      <c r="I160" s="91">
        <v>36</v>
      </c>
      <c r="J160" s="91">
        <v>36</v>
      </c>
      <c r="K160" s="1">
        <f t="shared" si="15"/>
        <v>36.75</v>
      </c>
      <c r="L160" s="1">
        <f t="shared" si="16"/>
        <v>73.5</v>
      </c>
      <c r="M160" s="91">
        <v>78</v>
      </c>
      <c r="N160" s="91">
        <v>70</v>
      </c>
      <c r="O160" s="5">
        <v>74</v>
      </c>
      <c r="P160" s="7">
        <v>80</v>
      </c>
      <c r="Q160" s="6">
        <f t="shared" si="17"/>
        <v>75.5</v>
      </c>
      <c r="R160" s="7">
        <v>40</v>
      </c>
      <c r="S160" s="94">
        <v>28.5</v>
      </c>
      <c r="T160" s="5">
        <v>38</v>
      </c>
      <c r="U160" s="6">
        <f t="shared" si="18"/>
        <v>255.5</v>
      </c>
      <c r="V160" s="91"/>
    </row>
    <row r="161" spans="1:22" s="5" customFormat="1" x14ac:dyDescent="0.3">
      <c r="A161" s="5">
        <f t="shared" si="20"/>
        <v>18</v>
      </c>
      <c r="B161" s="281" t="s">
        <v>694</v>
      </c>
      <c r="C161" s="281" t="s">
        <v>1240</v>
      </c>
      <c r="D161" s="307" t="s">
        <v>690</v>
      </c>
      <c r="E161" s="280" t="s">
        <v>693</v>
      </c>
      <c r="F161" s="3" t="s">
        <v>0</v>
      </c>
      <c r="G161" s="91">
        <v>38</v>
      </c>
      <c r="H161" s="91">
        <v>35</v>
      </c>
      <c r="I161" s="91">
        <v>36</v>
      </c>
      <c r="J161" s="91">
        <v>34</v>
      </c>
      <c r="K161" s="1">
        <f t="shared" si="15"/>
        <v>35.75</v>
      </c>
      <c r="L161" s="1">
        <f t="shared" si="16"/>
        <v>71.5</v>
      </c>
      <c r="M161" s="91">
        <v>73</v>
      </c>
      <c r="N161" s="91">
        <v>64</v>
      </c>
      <c r="O161" s="5">
        <v>76</v>
      </c>
      <c r="P161" s="7">
        <v>80</v>
      </c>
      <c r="Q161" s="6">
        <f t="shared" si="17"/>
        <v>73.25</v>
      </c>
      <c r="R161" s="7">
        <v>40</v>
      </c>
      <c r="S161" s="94">
        <v>33</v>
      </c>
      <c r="T161" s="5">
        <v>34</v>
      </c>
      <c r="U161" s="6">
        <f t="shared" si="18"/>
        <v>251.75</v>
      </c>
      <c r="V161" s="91"/>
    </row>
    <row r="162" spans="1:22" s="5" customFormat="1" x14ac:dyDescent="0.3">
      <c r="A162" s="5">
        <f t="shared" si="20"/>
        <v>19</v>
      </c>
      <c r="B162" s="281" t="s">
        <v>741</v>
      </c>
      <c r="C162" s="281" t="s">
        <v>111</v>
      </c>
      <c r="D162" s="307" t="s">
        <v>84</v>
      </c>
      <c r="E162" s="280" t="s">
        <v>740</v>
      </c>
      <c r="F162" s="3" t="s">
        <v>0</v>
      </c>
      <c r="G162" s="91">
        <v>27</v>
      </c>
      <c r="H162" s="91">
        <v>35</v>
      </c>
      <c r="I162" s="91">
        <v>38</v>
      </c>
      <c r="J162" s="91">
        <v>34</v>
      </c>
      <c r="K162" s="1">
        <f t="shared" si="15"/>
        <v>33.5</v>
      </c>
      <c r="L162" s="1">
        <f t="shared" si="16"/>
        <v>67</v>
      </c>
      <c r="M162" s="91">
        <v>68</v>
      </c>
      <c r="N162" s="91">
        <v>66</v>
      </c>
      <c r="O162" s="91">
        <v>76</v>
      </c>
      <c r="P162" s="7">
        <v>80</v>
      </c>
      <c r="Q162" s="6">
        <f t="shared" si="17"/>
        <v>72.5</v>
      </c>
      <c r="R162" s="7">
        <v>40</v>
      </c>
      <c r="S162" s="94">
        <v>34.5</v>
      </c>
      <c r="T162" s="5">
        <v>37</v>
      </c>
      <c r="U162" s="6">
        <f t="shared" si="18"/>
        <v>251</v>
      </c>
      <c r="V162" s="91"/>
    </row>
    <row r="163" spans="1:22" s="5" customFormat="1" x14ac:dyDescent="0.3">
      <c r="A163" s="5">
        <f t="shared" si="20"/>
        <v>20</v>
      </c>
      <c r="B163" s="281" t="s">
        <v>603</v>
      </c>
      <c r="C163" s="281" t="s">
        <v>160</v>
      </c>
      <c r="D163" s="307" t="s">
        <v>595</v>
      </c>
      <c r="E163" s="280" t="s">
        <v>602</v>
      </c>
      <c r="F163" s="3" t="s">
        <v>0</v>
      </c>
      <c r="G163" s="91">
        <v>38</v>
      </c>
      <c r="H163" s="91">
        <v>35</v>
      </c>
      <c r="I163" s="91">
        <v>35</v>
      </c>
      <c r="J163" s="91">
        <v>37</v>
      </c>
      <c r="K163" s="1">
        <f t="shared" si="15"/>
        <v>36.25</v>
      </c>
      <c r="L163" s="1">
        <f t="shared" si="16"/>
        <v>72.5</v>
      </c>
      <c r="M163" s="91">
        <v>55</v>
      </c>
      <c r="N163" s="91">
        <v>67</v>
      </c>
      <c r="O163" s="5">
        <v>74</v>
      </c>
      <c r="P163" s="7">
        <v>75</v>
      </c>
      <c r="Q163" s="6">
        <f t="shared" si="17"/>
        <v>67.75</v>
      </c>
      <c r="R163" s="7">
        <v>40</v>
      </c>
      <c r="S163" s="94">
        <v>31</v>
      </c>
      <c r="T163" s="5">
        <v>39</v>
      </c>
      <c r="U163" s="6">
        <f t="shared" si="18"/>
        <v>250.25</v>
      </c>
      <c r="V163" s="91"/>
    </row>
    <row r="164" spans="1:22" s="5" customFormat="1" x14ac:dyDescent="0.3">
      <c r="A164" s="5">
        <f t="shared" si="20"/>
        <v>21</v>
      </c>
      <c r="B164" s="281" t="s">
        <v>441</v>
      </c>
      <c r="C164" s="281" t="s">
        <v>1165</v>
      </c>
      <c r="D164" s="307" t="s">
        <v>376</v>
      </c>
      <c r="E164" s="280" t="s">
        <v>440</v>
      </c>
      <c r="F164" s="3" t="s">
        <v>0</v>
      </c>
      <c r="G164" s="91">
        <v>39</v>
      </c>
      <c r="H164" s="91">
        <v>29</v>
      </c>
      <c r="I164" s="91">
        <v>37</v>
      </c>
      <c r="J164" s="91">
        <v>37</v>
      </c>
      <c r="K164" s="1">
        <f t="shared" si="15"/>
        <v>35.5</v>
      </c>
      <c r="L164" s="1">
        <f t="shared" si="16"/>
        <v>71</v>
      </c>
      <c r="M164" s="91">
        <v>69</v>
      </c>
      <c r="N164" s="91">
        <v>75</v>
      </c>
      <c r="O164" s="5">
        <v>72</v>
      </c>
      <c r="P164" s="7">
        <v>80</v>
      </c>
      <c r="Q164" s="6">
        <f t="shared" si="17"/>
        <v>74</v>
      </c>
      <c r="R164" s="7">
        <v>40</v>
      </c>
      <c r="S164" s="94">
        <v>21</v>
      </c>
      <c r="T164" s="5">
        <v>43</v>
      </c>
      <c r="U164" s="6">
        <f t="shared" si="18"/>
        <v>249</v>
      </c>
      <c r="V164" s="91"/>
    </row>
    <row r="165" spans="1:22" s="5" customFormat="1" x14ac:dyDescent="0.3">
      <c r="A165" s="5">
        <f t="shared" si="20"/>
        <v>22</v>
      </c>
      <c r="B165" s="281" t="s">
        <v>704</v>
      </c>
      <c r="C165" s="281" t="s">
        <v>1243</v>
      </c>
      <c r="D165" s="307" t="s">
        <v>690</v>
      </c>
      <c r="E165" s="280" t="s">
        <v>703</v>
      </c>
      <c r="F165" s="3" t="s">
        <v>0</v>
      </c>
      <c r="G165" s="91">
        <v>28</v>
      </c>
      <c r="H165" s="91">
        <v>35</v>
      </c>
      <c r="I165" s="91">
        <v>36</v>
      </c>
      <c r="J165" s="91">
        <v>38</v>
      </c>
      <c r="K165" s="1">
        <f t="shared" si="15"/>
        <v>34.25</v>
      </c>
      <c r="L165" s="1">
        <f t="shared" si="16"/>
        <v>68.5</v>
      </c>
      <c r="M165" s="91">
        <v>60</v>
      </c>
      <c r="N165" s="91">
        <v>70</v>
      </c>
      <c r="O165" s="91">
        <v>75</v>
      </c>
      <c r="P165" s="7">
        <v>80</v>
      </c>
      <c r="Q165" s="6">
        <f t="shared" si="17"/>
        <v>71.25</v>
      </c>
      <c r="R165" s="7">
        <v>30</v>
      </c>
      <c r="S165" s="94">
        <v>33</v>
      </c>
      <c r="T165" s="5">
        <v>45</v>
      </c>
      <c r="U165" s="6">
        <f t="shared" si="18"/>
        <v>247.75</v>
      </c>
      <c r="V165" s="91"/>
    </row>
    <row r="166" spans="1:22" s="5" customFormat="1" x14ac:dyDescent="0.3">
      <c r="A166" s="5">
        <f t="shared" si="20"/>
        <v>23</v>
      </c>
      <c r="B166" s="281" t="s">
        <v>645</v>
      </c>
      <c r="C166" s="281" t="s">
        <v>155</v>
      </c>
      <c r="D166" s="307" t="s">
        <v>639</v>
      </c>
      <c r="E166" s="280" t="s">
        <v>644</v>
      </c>
      <c r="F166" s="3" t="s">
        <v>0</v>
      </c>
      <c r="G166" s="91">
        <v>37</v>
      </c>
      <c r="H166" s="91">
        <v>29</v>
      </c>
      <c r="I166" s="91">
        <v>37</v>
      </c>
      <c r="J166" s="91">
        <v>35</v>
      </c>
      <c r="K166" s="1">
        <f t="shared" si="15"/>
        <v>34.5</v>
      </c>
      <c r="L166" s="1">
        <f t="shared" si="16"/>
        <v>69</v>
      </c>
      <c r="M166" s="91">
        <v>52</v>
      </c>
      <c r="N166" s="91">
        <v>68</v>
      </c>
      <c r="O166" s="5">
        <v>71</v>
      </c>
      <c r="P166" s="7">
        <v>77</v>
      </c>
      <c r="Q166" s="6">
        <f t="shared" si="17"/>
        <v>67</v>
      </c>
      <c r="R166" s="7">
        <v>40</v>
      </c>
      <c r="S166" s="94">
        <v>33</v>
      </c>
      <c r="T166" s="5">
        <v>35</v>
      </c>
      <c r="U166" s="6">
        <f t="shared" si="18"/>
        <v>244</v>
      </c>
      <c r="V166" s="91"/>
    </row>
    <row r="167" spans="1:22" s="5" customFormat="1" x14ac:dyDescent="0.3">
      <c r="A167" s="5">
        <f t="shared" si="20"/>
        <v>24</v>
      </c>
      <c r="B167" s="281" t="s">
        <v>1133</v>
      </c>
      <c r="C167" s="281" t="s">
        <v>1134</v>
      </c>
      <c r="D167" s="307" t="s">
        <v>323</v>
      </c>
      <c r="E167" s="280" t="s">
        <v>332</v>
      </c>
      <c r="F167" s="3" t="s">
        <v>0</v>
      </c>
      <c r="G167" s="91">
        <v>37</v>
      </c>
      <c r="H167" s="91">
        <v>30</v>
      </c>
      <c r="I167" s="91">
        <v>36</v>
      </c>
      <c r="J167" s="91">
        <v>38</v>
      </c>
      <c r="K167" s="1">
        <f t="shared" si="15"/>
        <v>35.25</v>
      </c>
      <c r="L167" s="1">
        <f t="shared" si="16"/>
        <v>70.5</v>
      </c>
      <c r="M167" s="91">
        <v>69</v>
      </c>
      <c r="N167" s="91">
        <v>72</v>
      </c>
      <c r="O167" s="91">
        <v>68</v>
      </c>
      <c r="P167" s="7">
        <v>80</v>
      </c>
      <c r="Q167" s="6">
        <f t="shared" si="17"/>
        <v>72.25</v>
      </c>
      <c r="R167" s="7">
        <v>30</v>
      </c>
      <c r="S167" s="94">
        <v>30</v>
      </c>
      <c r="T167" s="5">
        <v>38</v>
      </c>
      <c r="U167" s="6">
        <f t="shared" si="18"/>
        <v>240.75</v>
      </c>
      <c r="V167" s="91"/>
    </row>
    <row r="168" spans="1:22" s="5" customFormat="1" x14ac:dyDescent="0.3">
      <c r="A168" s="5">
        <f t="shared" si="20"/>
        <v>25</v>
      </c>
      <c r="B168" s="281" t="s">
        <v>548</v>
      </c>
      <c r="C168" s="281" t="s">
        <v>1315</v>
      </c>
      <c r="D168" s="307" t="s">
        <v>516</v>
      </c>
      <c r="E168" s="280" t="s">
        <v>547</v>
      </c>
      <c r="F168" s="3" t="s">
        <v>0</v>
      </c>
      <c r="G168" s="91">
        <v>35</v>
      </c>
      <c r="H168" s="91">
        <v>33</v>
      </c>
      <c r="I168" s="91">
        <v>37</v>
      </c>
      <c r="J168" s="91">
        <v>37</v>
      </c>
      <c r="K168" s="1">
        <f t="shared" si="15"/>
        <v>35.5</v>
      </c>
      <c r="L168" s="1">
        <f t="shared" si="16"/>
        <v>71</v>
      </c>
      <c r="M168" s="91">
        <v>68</v>
      </c>
      <c r="N168" s="91">
        <v>60</v>
      </c>
      <c r="O168" s="5">
        <v>64</v>
      </c>
      <c r="P168" s="7">
        <v>80</v>
      </c>
      <c r="Q168" s="6">
        <f t="shared" si="17"/>
        <v>68</v>
      </c>
      <c r="R168" s="7">
        <v>40</v>
      </c>
      <c r="S168" s="94">
        <v>25.5</v>
      </c>
      <c r="T168" s="5">
        <v>36</v>
      </c>
      <c r="U168" s="6">
        <f t="shared" si="18"/>
        <v>240.5</v>
      </c>
      <c r="V168" s="91"/>
    </row>
    <row r="169" spans="1:22" s="5" customFormat="1" x14ac:dyDescent="0.3">
      <c r="A169" s="5">
        <f t="shared" si="20"/>
        <v>26</v>
      </c>
      <c r="B169" s="281" t="s">
        <v>277</v>
      </c>
      <c r="C169" s="281" t="s">
        <v>143</v>
      </c>
      <c r="D169" s="307" t="s">
        <v>246</v>
      </c>
      <c r="E169" s="280" t="s">
        <v>276</v>
      </c>
      <c r="F169" s="3" t="s">
        <v>0</v>
      </c>
      <c r="G169" s="91">
        <v>38</v>
      </c>
      <c r="H169" s="91">
        <v>37</v>
      </c>
      <c r="I169" s="91">
        <v>40</v>
      </c>
      <c r="J169" s="91">
        <v>40</v>
      </c>
      <c r="K169" s="1">
        <f t="shared" si="15"/>
        <v>38.75</v>
      </c>
      <c r="L169" s="1">
        <f t="shared" si="16"/>
        <v>77.5</v>
      </c>
      <c r="M169" s="91">
        <v>52</v>
      </c>
      <c r="N169" s="91">
        <v>68</v>
      </c>
      <c r="O169" s="5">
        <v>64</v>
      </c>
      <c r="P169" s="7">
        <v>79</v>
      </c>
      <c r="Q169" s="6">
        <f t="shared" si="17"/>
        <v>65.75</v>
      </c>
      <c r="R169" s="7">
        <v>30</v>
      </c>
      <c r="S169" s="94">
        <v>31</v>
      </c>
      <c r="T169" s="5">
        <v>35</v>
      </c>
      <c r="U169" s="6">
        <f t="shared" si="18"/>
        <v>239.25</v>
      </c>
      <c r="V169" s="91"/>
    </row>
    <row r="170" spans="1:22" s="5" customFormat="1" x14ac:dyDescent="0.3">
      <c r="A170" s="5">
        <f t="shared" si="20"/>
        <v>27</v>
      </c>
      <c r="B170" s="281" t="s">
        <v>201</v>
      </c>
      <c r="C170" s="281" t="s">
        <v>147</v>
      </c>
      <c r="D170" s="307" t="s">
        <v>323</v>
      </c>
      <c r="E170" s="280" t="s">
        <v>340</v>
      </c>
      <c r="F170" s="3" t="s">
        <v>0</v>
      </c>
      <c r="G170" s="91">
        <v>38</v>
      </c>
      <c r="H170" s="91">
        <v>33</v>
      </c>
      <c r="I170" s="91">
        <v>36</v>
      </c>
      <c r="J170" s="91">
        <v>35</v>
      </c>
      <c r="K170" s="1">
        <f t="shared" si="15"/>
        <v>35.5</v>
      </c>
      <c r="L170" s="1">
        <f t="shared" si="16"/>
        <v>71</v>
      </c>
      <c r="M170" s="91">
        <v>68</v>
      </c>
      <c r="N170" s="91">
        <v>72</v>
      </c>
      <c r="O170" s="5">
        <v>73</v>
      </c>
      <c r="P170" s="7">
        <v>80</v>
      </c>
      <c r="Q170" s="6">
        <f t="shared" si="17"/>
        <v>73.25</v>
      </c>
      <c r="R170" s="7">
        <v>20</v>
      </c>
      <c r="S170" s="94">
        <v>33</v>
      </c>
      <c r="T170" s="5">
        <v>38</v>
      </c>
      <c r="U170" s="6">
        <f t="shared" si="18"/>
        <v>235.25</v>
      </c>
      <c r="V170" s="91"/>
    </row>
    <row r="171" spans="1:22" s="5" customFormat="1" x14ac:dyDescent="0.3">
      <c r="A171" s="5">
        <f t="shared" si="20"/>
        <v>28</v>
      </c>
      <c r="B171" s="281" t="s">
        <v>167</v>
      </c>
      <c r="C171" s="281" t="s">
        <v>1209</v>
      </c>
      <c r="D171" s="307" t="s">
        <v>516</v>
      </c>
      <c r="E171" s="280" t="s">
        <v>553</v>
      </c>
      <c r="F171" s="3" t="s">
        <v>0</v>
      </c>
      <c r="G171" s="91">
        <v>39</v>
      </c>
      <c r="H171" s="91">
        <v>36</v>
      </c>
      <c r="I171" s="91">
        <v>36</v>
      </c>
      <c r="J171" s="91">
        <v>38</v>
      </c>
      <c r="K171" s="1">
        <f t="shared" si="15"/>
        <v>37.25</v>
      </c>
      <c r="L171" s="1">
        <f t="shared" si="16"/>
        <v>74.5</v>
      </c>
      <c r="M171" s="91">
        <v>64</v>
      </c>
      <c r="N171" s="91">
        <v>48</v>
      </c>
      <c r="O171" s="5">
        <v>67</v>
      </c>
      <c r="P171" s="7">
        <v>79</v>
      </c>
      <c r="Q171" s="6">
        <f t="shared" si="17"/>
        <v>64.5</v>
      </c>
      <c r="R171" s="7">
        <v>30</v>
      </c>
      <c r="S171" s="94">
        <v>27</v>
      </c>
      <c r="T171" s="5">
        <v>39</v>
      </c>
      <c r="U171" s="6">
        <f t="shared" si="18"/>
        <v>235</v>
      </c>
      <c r="V171" s="91"/>
    </row>
    <row r="172" spans="1:22" s="5" customFormat="1" x14ac:dyDescent="0.3">
      <c r="A172" s="5">
        <f t="shared" si="20"/>
        <v>29</v>
      </c>
      <c r="B172" s="281" t="s">
        <v>263</v>
      </c>
      <c r="C172" s="281" t="s">
        <v>131</v>
      </c>
      <c r="D172" s="307" t="s">
        <v>246</v>
      </c>
      <c r="E172" s="280" t="s">
        <v>262</v>
      </c>
      <c r="F172" s="3" t="s">
        <v>0</v>
      </c>
      <c r="G172" s="91">
        <v>0</v>
      </c>
      <c r="H172" s="91">
        <v>33</v>
      </c>
      <c r="I172" s="91">
        <v>37</v>
      </c>
      <c r="J172" s="91">
        <v>37</v>
      </c>
      <c r="K172" s="1">
        <f t="shared" si="15"/>
        <v>26.75</v>
      </c>
      <c r="L172" s="1">
        <f t="shared" si="16"/>
        <v>53.5</v>
      </c>
      <c r="M172" s="91">
        <v>0</v>
      </c>
      <c r="N172" s="91">
        <v>71</v>
      </c>
      <c r="O172" s="5">
        <v>73</v>
      </c>
      <c r="P172" s="7">
        <v>80</v>
      </c>
      <c r="Q172" s="6">
        <f t="shared" si="17"/>
        <v>56</v>
      </c>
      <c r="R172" s="7">
        <v>40</v>
      </c>
      <c r="S172" s="94">
        <v>33</v>
      </c>
      <c r="T172" s="5">
        <v>43</v>
      </c>
      <c r="U172" s="6">
        <f t="shared" si="18"/>
        <v>225.5</v>
      </c>
      <c r="V172" s="91"/>
    </row>
    <row r="173" spans="1:22" s="5" customFormat="1" x14ac:dyDescent="0.3">
      <c r="A173" s="5">
        <f t="shared" si="20"/>
        <v>30</v>
      </c>
      <c r="B173" s="281" t="s">
        <v>113</v>
      </c>
      <c r="C173" s="281" t="s">
        <v>122</v>
      </c>
      <c r="D173" s="307" t="s">
        <v>884</v>
      </c>
      <c r="E173" s="280" t="s">
        <v>921</v>
      </c>
      <c r="F173" s="3" t="s">
        <v>0</v>
      </c>
      <c r="G173" s="91">
        <v>38</v>
      </c>
      <c r="H173" s="91">
        <v>32</v>
      </c>
      <c r="I173" s="91">
        <v>37</v>
      </c>
      <c r="J173" s="91">
        <v>34</v>
      </c>
      <c r="K173" s="1">
        <f t="shared" si="15"/>
        <v>35.25</v>
      </c>
      <c r="L173" s="1">
        <f t="shared" si="16"/>
        <v>70.5</v>
      </c>
      <c r="M173" s="91">
        <v>61</v>
      </c>
      <c r="N173" s="91">
        <v>60</v>
      </c>
      <c r="O173" s="5">
        <v>75</v>
      </c>
      <c r="P173" s="7">
        <v>79</v>
      </c>
      <c r="Q173" s="6">
        <f t="shared" si="17"/>
        <v>68.75</v>
      </c>
      <c r="R173" s="7">
        <v>20</v>
      </c>
      <c r="S173" s="94">
        <v>28</v>
      </c>
      <c r="T173" s="5">
        <v>37</v>
      </c>
      <c r="U173" s="6">
        <f t="shared" si="18"/>
        <v>224.25</v>
      </c>
      <c r="V173" s="91"/>
    </row>
    <row r="174" spans="1:22" s="5" customFormat="1" x14ac:dyDescent="0.3">
      <c r="A174" s="5">
        <f t="shared" si="20"/>
        <v>31</v>
      </c>
      <c r="B174" s="281" t="s">
        <v>125</v>
      </c>
      <c r="C174" s="281" t="s">
        <v>1266</v>
      </c>
      <c r="D174" s="307" t="s">
        <v>75</v>
      </c>
      <c r="E174" s="280" t="s">
        <v>775</v>
      </c>
      <c r="F174" s="3" t="s">
        <v>0</v>
      </c>
      <c r="G174" s="91">
        <v>40</v>
      </c>
      <c r="H174" s="91">
        <v>36</v>
      </c>
      <c r="I174" s="91">
        <v>37</v>
      </c>
      <c r="J174" s="91">
        <v>37</v>
      </c>
      <c r="K174" s="1">
        <f t="shared" si="15"/>
        <v>37.5</v>
      </c>
      <c r="L174" s="1">
        <f t="shared" si="16"/>
        <v>75</v>
      </c>
      <c r="M174" s="91">
        <v>68</v>
      </c>
      <c r="N174" s="91">
        <v>71</v>
      </c>
      <c r="O174" s="5">
        <v>77</v>
      </c>
      <c r="P174" s="7">
        <v>80</v>
      </c>
      <c r="Q174" s="6">
        <f t="shared" si="17"/>
        <v>74</v>
      </c>
      <c r="R174" s="7">
        <v>10</v>
      </c>
      <c r="S174" s="94">
        <v>34</v>
      </c>
      <c r="T174" s="5">
        <v>27</v>
      </c>
      <c r="U174" s="6">
        <f t="shared" si="18"/>
        <v>220</v>
      </c>
      <c r="V174" s="91"/>
    </row>
    <row r="175" spans="1:22" s="5" customFormat="1" x14ac:dyDescent="0.3">
      <c r="A175" s="5">
        <f t="shared" si="20"/>
        <v>32</v>
      </c>
      <c r="B175" s="281" t="s">
        <v>100</v>
      </c>
      <c r="C175" s="281" t="s">
        <v>79</v>
      </c>
      <c r="D175" s="307" t="s">
        <v>75</v>
      </c>
      <c r="E175" s="280" t="s">
        <v>808</v>
      </c>
      <c r="F175" s="3" t="s">
        <v>0</v>
      </c>
      <c r="G175" s="91">
        <v>38</v>
      </c>
      <c r="H175" s="91">
        <v>33</v>
      </c>
      <c r="I175" s="91">
        <v>36</v>
      </c>
      <c r="J175" s="91">
        <v>38</v>
      </c>
      <c r="K175" s="1">
        <f t="shared" si="15"/>
        <v>36.25</v>
      </c>
      <c r="L175" s="1">
        <f t="shared" si="16"/>
        <v>72.5</v>
      </c>
      <c r="M175" s="91">
        <v>73</v>
      </c>
      <c r="N175" s="91">
        <v>68</v>
      </c>
      <c r="O175" s="5">
        <v>73</v>
      </c>
      <c r="P175" s="7">
        <v>76</v>
      </c>
      <c r="Q175" s="6">
        <f t="shared" si="17"/>
        <v>72.5</v>
      </c>
      <c r="R175" s="7">
        <v>20</v>
      </c>
      <c r="S175" s="94">
        <v>24</v>
      </c>
      <c r="T175" s="5">
        <v>31</v>
      </c>
      <c r="U175" s="6">
        <f t="shared" si="18"/>
        <v>220</v>
      </c>
      <c r="V175" s="91"/>
    </row>
    <row r="176" spans="1:22" s="5" customFormat="1" x14ac:dyDescent="0.3">
      <c r="A176" s="5">
        <f>A10+1</f>
        <v>10</v>
      </c>
      <c r="B176" s="281" t="s">
        <v>916</v>
      </c>
      <c r="C176" s="281" t="s">
        <v>179</v>
      </c>
      <c r="D176" s="307" t="s">
        <v>884</v>
      </c>
      <c r="E176" s="280" t="s">
        <v>915</v>
      </c>
      <c r="F176" s="3" t="s">
        <v>22</v>
      </c>
      <c r="G176" s="91">
        <v>37</v>
      </c>
      <c r="H176" s="91">
        <v>33</v>
      </c>
      <c r="I176" s="91">
        <v>31</v>
      </c>
      <c r="J176" s="91">
        <v>38</v>
      </c>
      <c r="K176" s="1">
        <f t="shared" si="15"/>
        <v>34.75</v>
      </c>
      <c r="L176" s="1">
        <f t="shared" si="16"/>
        <v>69.5</v>
      </c>
      <c r="M176" s="91">
        <v>76</v>
      </c>
      <c r="N176" s="91">
        <v>76</v>
      </c>
      <c r="O176" s="5">
        <v>68</v>
      </c>
      <c r="P176" s="7">
        <v>80</v>
      </c>
      <c r="Q176" s="6">
        <f t="shared" si="17"/>
        <v>75</v>
      </c>
      <c r="R176" s="7">
        <v>40</v>
      </c>
      <c r="S176" s="94">
        <v>37</v>
      </c>
      <c r="T176" s="7">
        <v>43</v>
      </c>
      <c r="U176" s="6">
        <f t="shared" si="18"/>
        <v>264.5</v>
      </c>
      <c r="V176" s="91"/>
    </row>
    <row r="177" spans="1:22" s="5" customFormat="1" x14ac:dyDescent="0.3">
      <c r="A177" s="5">
        <f t="shared" ref="A177:A198" si="21">A176+1</f>
        <v>11</v>
      </c>
      <c r="B177" s="281" t="s">
        <v>76</v>
      </c>
      <c r="C177" s="281" t="s">
        <v>1156</v>
      </c>
      <c r="D177" s="307" t="s">
        <v>376</v>
      </c>
      <c r="E177" s="280" t="s">
        <v>408</v>
      </c>
      <c r="F177" s="3" t="s">
        <v>22</v>
      </c>
      <c r="G177" s="91">
        <v>32</v>
      </c>
      <c r="H177" s="91">
        <v>38</v>
      </c>
      <c r="I177" s="91">
        <v>32</v>
      </c>
      <c r="J177" s="91">
        <v>38</v>
      </c>
      <c r="K177" s="1">
        <f t="shared" si="15"/>
        <v>35</v>
      </c>
      <c r="L177" s="1">
        <f t="shared" si="16"/>
        <v>70</v>
      </c>
      <c r="M177" s="91">
        <v>75</v>
      </c>
      <c r="N177" s="91">
        <v>71</v>
      </c>
      <c r="O177" s="5">
        <v>74</v>
      </c>
      <c r="P177" s="7">
        <v>80</v>
      </c>
      <c r="Q177" s="6">
        <f t="shared" si="17"/>
        <v>75</v>
      </c>
      <c r="R177" s="7">
        <v>40</v>
      </c>
      <c r="S177" s="94">
        <v>39</v>
      </c>
      <c r="T177" s="7">
        <v>38</v>
      </c>
      <c r="U177" s="6">
        <f t="shared" si="18"/>
        <v>262</v>
      </c>
      <c r="V177" s="91"/>
    </row>
    <row r="178" spans="1:22" s="5" customFormat="1" x14ac:dyDescent="0.3">
      <c r="A178" s="5">
        <f t="shared" si="21"/>
        <v>12</v>
      </c>
      <c r="B178" s="281" t="s">
        <v>128</v>
      </c>
      <c r="C178" s="281" t="s">
        <v>1270</v>
      </c>
      <c r="D178" s="307" t="s">
        <v>75</v>
      </c>
      <c r="E178" s="280" t="s">
        <v>788</v>
      </c>
      <c r="F178" s="3" t="s">
        <v>22</v>
      </c>
      <c r="G178" s="91">
        <v>38</v>
      </c>
      <c r="H178" s="91">
        <v>36</v>
      </c>
      <c r="I178" s="91">
        <v>29</v>
      </c>
      <c r="J178" s="91">
        <v>36</v>
      </c>
      <c r="K178" s="1">
        <f t="shared" si="15"/>
        <v>34.75</v>
      </c>
      <c r="L178" s="1">
        <f t="shared" si="16"/>
        <v>69.5</v>
      </c>
      <c r="M178" s="91">
        <v>68</v>
      </c>
      <c r="N178" s="91">
        <v>76</v>
      </c>
      <c r="O178" s="5">
        <v>75</v>
      </c>
      <c r="P178" s="7">
        <v>80</v>
      </c>
      <c r="Q178" s="6">
        <f t="shared" si="17"/>
        <v>74.75</v>
      </c>
      <c r="R178" s="7">
        <v>40</v>
      </c>
      <c r="S178" s="94">
        <v>38</v>
      </c>
      <c r="T178" s="7">
        <v>38</v>
      </c>
      <c r="U178" s="6">
        <f t="shared" si="18"/>
        <v>260.25</v>
      </c>
      <c r="V178" s="91"/>
    </row>
    <row r="179" spans="1:22" s="5" customFormat="1" x14ac:dyDescent="0.3">
      <c r="A179" s="5">
        <f t="shared" si="21"/>
        <v>13</v>
      </c>
      <c r="B179" s="281" t="s">
        <v>1249</v>
      </c>
      <c r="C179" s="281" t="s">
        <v>1251</v>
      </c>
      <c r="D179" s="307" t="s">
        <v>719</v>
      </c>
      <c r="E179" s="280" t="s">
        <v>722</v>
      </c>
      <c r="F179" s="3" t="s">
        <v>22</v>
      </c>
      <c r="G179" s="91">
        <v>37</v>
      </c>
      <c r="H179" s="91">
        <v>35</v>
      </c>
      <c r="I179" s="91">
        <v>34</v>
      </c>
      <c r="J179" s="91">
        <v>35</v>
      </c>
      <c r="K179" s="1">
        <f t="shared" si="15"/>
        <v>35.25</v>
      </c>
      <c r="L179" s="1">
        <f t="shared" si="16"/>
        <v>70.5</v>
      </c>
      <c r="M179" s="91">
        <v>69</v>
      </c>
      <c r="N179" s="91">
        <v>65</v>
      </c>
      <c r="O179" s="5">
        <v>71</v>
      </c>
      <c r="P179" s="7">
        <v>80</v>
      </c>
      <c r="Q179" s="6">
        <f t="shared" si="17"/>
        <v>71.25</v>
      </c>
      <c r="R179" s="7">
        <v>40</v>
      </c>
      <c r="S179" s="94">
        <v>36</v>
      </c>
      <c r="T179" s="7">
        <v>40</v>
      </c>
      <c r="U179" s="6">
        <f t="shared" si="18"/>
        <v>257.75</v>
      </c>
      <c r="V179" s="91"/>
    </row>
    <row r="180" spans="1:22" s="5" customFormat="1" x14ac:dyDescent="0.3">
      <c r="A180" s="5">
        <f t="shared" si="21"/>
        <v>14</v>
      </c>
      <c r="B180" s="281" t="s">
        <v>343</v>
      </c>
      <c r="C180" s="281" t="s">
        <v>195</v>
      </c>
      <c r="D180" s="307" t="s">
        <v>323</v>
      </c>
      <c r="E180" s="280" t="s">
        <v>342</v>
      </c>
      <c r="F180" s="3" t="s">
        <v>22</v>
      </c>
      <c r="G180" s="91">
        <v>39</v>
      </c>
      <c r="H180" s="91">
        <v>34</v>
      </c>
      <c r="I180" s="91">
        <v>31</v>
      </c>
      <c r="J180" s="91">
        <v>39</v>
      </c>
      <c r="K180" s="1">
        <f t="shared" si="15"/>
        <v>35.75</v>
      </c>
      <c r="L180" s="1">
        <f t="shared" si="16"/>
        <v>71.5</v>
      </c>
      <c r="M180" s="91">
        <v>71</v>
      </c>
      <c r="N180" s="91">
        <v>78</v>
      </c>
      <c r="O180" s="5">
        <v>78</v>
      </c>
      <c r="P180" s="7">
        <v>80</v>
      </c>
      <c r="Q180" s="6">
        <f t="shared" si="17"/>
        <v>76.75</v>
      </c>
      <c r="R180" s="7">
        <v>40</v>
      </c>
      <c r="S180" s="94">
        <v>25</v>
      </c>
      <c r="T180" s="7">
        <v>43</v>
      </c>
      <c r="U180" s="6">
        <f t="shared" si="18"/>
        <v>256.25</v>
      </c>
      <c r="V180" s="91"/>
    </row>
    <row r="181" spans="1:22" s="5" customFormat="1" x14ac:dyDescent="0.3">
      <c r="A181" s="5">
        <f t="shared" si="21"/>
        <v>15</v>
      </c>
      <c r="B181" s="281" t="s">
        <v>383</v>
      </c>
      <c r="C181" s="281" t="s">
        <v>92</v>
      </c>
      <c r="D181" s="307" t="s">
        <v>376</v>
      </c>
      <c r="E181" s="280" t="s">
        <v>382</v>
      </c>
      <c r="F181" s="3" t="s">
        <v>22</v>
      </c>
      <c r="G181" s="91">
        <v>37</v>
      </c>
      <c r="H181" s="91">
        <v>33</v>
      </c>
      <c r="I181" s="91">
        <v>30</v>
      </c>
      <c r="J181" s="91">
        <v>35</v>
      </c>
      <c r="K181" s="1">
        <f t="shared" si="15"/>
        <v>33.75</v>
      </c>
      <c r="L181" s="1">
        <f t="shared" si="16"/>
        <v>67.5</v>
      </c>
      <c r="M181" s="91">
        <v>74</v>
      </c>
      <c r="N181" s="91">
        <v>75</v>
      </c>
      <c r="O181" s="5">
        <v>76</v>
      </c>
      <c r="P181" s="7">
        <v>80</v>
      </c>
      <c r="Q181" s="6">
        <f t="shared" si="17"/>
        <v>76.25</v>
      </c>
      <c r="R181" s="7">
        <v>40</v>
      </c>
      <c r="S181" s="94">
        <v>32</v>
      </c>
      <c r="T181" s="7">
        <v>40</v>
      </c>
      <c r="U181" s="6">
        <f t="shared" si="18"/>
        <v>255.75</v>
      </c>
      <c r="V181" s="91"/>
    </row>
    <row r="182" spans="1:22" s="5" customFormat="1" x14ac:dyDescent="0.3">
      <c r="A182" s="5">
        <f t="shared" si="21"/>
        <v>16</v>
      </c>
      <c r="B182" s="281" t="s">
        <v>883</v>
      </c>
      <c r="C182" s="281" t="s">
        <v>1283</v>
      </c>
      <c r="D182" s="307" t="s">
        <v>884</v>
      </c>
      <c r="E182" s="280" t="s">
        <v>707</v>
      </c>
      <c r="F182" s="3" t="s">
        <v>22</v>
      </c>
      <c r="G182" s="91">
        <v>37</v>
      </c>
      <c r="H182" s="91">
        <v>31</v>
      </c>
      <c r="I182" s="91">
        <v>28</v>
      </c>
      <c r="J182" s="91">
        <v>34</v>
      </c>
      <c r="K182" s="1">
        <f t="shared" si="15"/>
        <v>32.5</v>
      </c>
      <c r="L182" s="1">
        <f t="shared" si="16"/>
        <v>65</v>
      </c>
      <c r="M182" s="91">
        <v>55</v>
      </c>
      <c r="N182" s="91">
        <v>65</v>
      </c>
      <c r="O182" s="5">
        <v>75</v>
      </c>
      <c r="P182" s="7">
        <v>80</v>
      </c>
      <c r="Q182" s="6">
        <f t="shared" si="17"/>
        <v>68.75</v>
      </c>
      <c r="R182" s="7">
        <v>40</v>
      </c>
      <c r="S182" s="94">
        <v>35</v>
      </c>
      <c r="T182" s="7">
        <v>41</v>
      </c>
      <c r="U182" s="6">
        <f t="shared" si="18"/>
        <v>249.75</v>
      </c>
      <c r="V182" s="91"/>
    </row>
    <row r="183" spans="1:22" s="5" customFormat="1" x14ac:dyDescent="0.3">
      <c r="A183" s="5">
        <f t="shared" si="21"/>
        <v>17</v>
      </c>
      <c r="B183" s="281" t="s">
        <v>1123</v>
      </c>
      <c r="C183" s="281" t="s">
        <v>1124</v>
      </c>
      <c r="D183" s="307" t="s">
        <v>291</v>
      </c>
      <c r="E183" s="280" t="s">
        <v>308</v>
      </c>
      <c r="F183" s="3" t="s">
        <v>22</v>
      </c>
      <c r="G183" s="91">
        <v>38</v>
      </c>
      <c r="H183" s="91">
        <v>38</v>
      </c>
      <c r="I183" s="91">
        <v>35</v>
      </c>
      <c r="J183" s="91">
        <v>39</v>
      </c>
      <c r="K183" s="1">
        <f t="shared" si="15"/>
        <v>37.5</v>
      </c>
      <c r="L183" s="1">
        <f t="shared" si="16"/>
        <v>75</v>
      </c>
      <c r="M183" s="91">
        <v>75</v>
      </c>
      <c r="N183" s="91">
        <v>67</v>
      </c>
      <c r="O183" s="5">
        <v>69</v>
      </c>
      <c r="P183" s="7">
        <v>80</v>
      </c>
      <c r="Q183" s="6">
        <f t="shared" si="17"/>
        <v>72.75</v>
      </c>
      <c r="R183" s="7">
        <v>40</v>
      </c>
      <c r="S183" s="94">
        <v>19</v>
      </c>
      <c r="T183" s="7">
        <v>40</v>
      </c>
      <c r="U183" s="6">
        <f t="shared" si="18"/>
        <v>246.75</v>
      </c>
      <c r="V183" s="91"/>
    </row>
    <row r="184" spans="1:22" x14ac:dyDescent="0.3">
      <c r="A184" s="5">
        <f t="shared" si="21"/>
        <v>18</v>
      </c>
      <c r="B184" s="281" t="s">
        <v>989</v>
      </c>
      <c r="C184" s="281" t="s">
        <v>159</v>
      </c>
      <c r="D184" s="307" t="s">
        <v>950</v>
      </c>
      <c r="E184" s="280" t="s">
        <v>988</v>
      </c>
      <c r="F184" s="3" t="s">
        <v>22</v>
      </c>
      <c r="G184" s="91">
        <v>38</v>
      </c>
      <c r="H184" s="91">
        <v>37</v>
      </c>
      <c r="I184" s="91">
        <v>35</v>
      </c>
      <c r="J184" s="91">
        <v>37</v>
      </c>
      <c r="K184" s="1">
        <f t="shared" si="15"/>
        <v>36.75</v>
      </c>
      <c r="L184" s="1">
        <f t="shared" si="16"/>
        <v>73.5</v>
      </c>
      <c r="M184" s="91">
        <v>77</v>
      </c>
      <c r="N184" s="91">
        <v>71</v>
      </c>
      <c r="O184" s="5">
        <v>70</v>
      </c>
      <c r="P184" s="7">
        <v>80</v>
      </c>
      <c r="Q184" s="6">
        <f t="shared" si="17"/>
        <v>74.5</v>
      </c>
      <c r="R184" s="7">
        <v>10</v>
      </c>
      <c r="S184" s="94">
        <v>42</v>
      </c>
      <c r="T184" s="7">
        <v>42</v>
      </c>
      <c r="U184" s="6">
        <f t="shared" si="18"/>
        <v>242</v>
      </c>
    </row>
    <row r="185" spans="1:22" s="5" customFormat="1" x14ac:dyDescent="0.3">
      <c r="A185" s="5">
        <f t="shared" si="21"/>
        <v>19</v>
      </c>
      <c r="B185" s="281" t="s">
        <v>273</v>
      </c>
      <c r="C185" s="281" t="s">
        <v>1104</v>
      </c>
      <c r="D185" s="307" t="s">
        <v>246</v>
      </c>
      <c r="E185" s="280" t="s">
        <v>272</v>
      </c>
      <c r="F185" s="3" t="s">
        <v>22</v>
      </c>
      <c r="G185" s="91">
        <v>32</v>
      </c>
      <c r="H185" s="91">
        <v>31</v>
      </c>
      <c r="I185" s="91">
        <v>34</v>
      </c>
      <c r="J185" s="91">
        <v>38</v>
      </c>
      <c r="K185" s="1">
        <f t="shared" si="15"/>
        <v>33.75</v>
      </c>
      <c r="L185" s="1">
        <f t="shared" si="16"/>
        <v>67.5</v>
      </c>
      <c r="M185" s="91">
        <v>55</v>
      </c>
      <c r="N185" s="91">
        <v>62</v>
      </c>
      <c r="O185" s="5">
        <v>75</v>
      </c>
      <c r="P185" s="7">
        <v>73</v>
      </c>
      <c r="Q185" s="6">
        <f t="shared" si="17"/>
        <v>66.25</v>
      </c>
      <c r="R185" s="7">
        <v>30</v>
      </c>
      <c r="S185" s="94">
        <v>32</v>
      </c>
      <c r="T185" s="7">
        <v>44</v>
      </c>
      <c r="U185" s="6">
        <f t="shared" si="18"/>
        <v>239.75</v>
      </c>
      <c r="V185" s="91"/>
    </row>
    <row r="186" spans="1:22" s="5" customFormat="1" x14ac:dyDescent="0.3">
      <c r="A186" s="5">
        <f t="shared" si="21"/>
        <v>20</v>
      </c>
      <c r="B186" s="281" t="s">
        <v>954</v>
      </c>
      <c r="C186" s="281" t="s">
        <v>1316</v>
      </c>
      <c r="D186" s="307" t="s">
        <v>950</v>
      </c>
      <c r="E186" s="280" t="s">
        <v>953</v>
      </c>
      <c r="F186" s="3" t="s">
        <v>22</v>
      </c>
      <c r="G186" s="91">
        <v>38</v>
      </c>
      <c r="H186" s="91">
        <v>32</v>
      </c>
      <c r="I186" s="91">
        <v>31</v>
      </c>
      <c r="J186" s="91">
        <v>38</v>
      </c>
      <c r="K186" s="1">
        <f t="shared" si="15"/>
        <v>34.75</v>
      </c>
      <c r="L186" s="1">
        <f t="shared" si="16"/>
        <v>69.5</v>
      </c>
      <c r="M186" s="91">
        <v>0</v>
      </c>
      <c r="N186" s="91">
        <v>62</v>
      </c>
      <c r="O186" s="5">
        <v>64</v>
      </c>
      <c r="P186" s="7">
        <v>67</v>
      </c>
      <c r="Q186" s="6">
        <f t="shared" si="17"/>
        <v>48.25</v>
      </c>
      <c r="R186" s="7">
        <v>40</v>
      </c>
      <c r="S186" s="94">
        <v>40</v>
      </c>
      <c r="T186" s="7">
        <v>40</v>
      </c>
      <c r="U186" s="6">
        <f t="shared" si="18"/>
        <v>237.75</v>
      </c>
      <c r="V186" s="91"/>
    </row>
    <row r="187" spans="1:22" s="5" customFormat="1" x14ac:dyDescent="0.3">
      <c r="A187" s="5">
        <f t="shared" si="21"/>
        <v>21</v>
      </c>
      <c r="B187" s="281" t="s">
        <v>145</v>
      </c>
      <c r="C187" s="281" t="s">
        <v>1303</v>
      </c>
      <c r="D187" s="307" t="s">
        <v>950</v>
      </c>
      <c r="E187" s="280" t="s">
        <v>970</v>
      </c>
      <c r="F187" s="3" t="s">
        <v>22</v>
      </c>
      <c r="G187" s="91">
        <v>38</v>
      </c>
      <c r="H187" s="91">
        <v>31</v>
      </c>
      <c r="I187" s="91">
        <v>33</v>
      </c>
      <c r="J187" s="91">
        <v>36</v>
      </c>
      <c r="K187" s="1">
        <f t="shared" si="15"/>
        <v>34.5</v>
      </c>
      <c r="L187" s="1">
        <f t="shared" si="16"/>
        <v>69</v>
      </c>
      <c r="M187" s="91">
        <v>39</v>
      </c>
      <c r="N187" s="91">
        <v>62</v>
      </c>
      <c r="O187" s="5">
        <v>70</v>
      </c>
      <c r="P187" s="7">
        <v>74</v>
      </c>
      <c r="Q187" s="6">
        <f t="shared" si="17"/>
        <v>61.25</v>
      </c>
      <c r="R187" s="7">
        <v>40</v>
      </c>
      <c r="S187" s="94">
        <v>39</v>
      </c>
      <c r="T187" s="7">
        <v>28</v>
      </c>
      <c r="U187" s="6">
        <f t="shared" si="18"/>
        <v>237.25</v>
      </c>
      <c r="V187" s="91"/>
    </row>
    <row r="188" spans="1:22" s="5" customFormat="1" x14ac:dyDescent="0.3">
      <c r="A188" s="5">
        <f t="shared" si="21"/>
        <v>22</v>
      </c>
      <c r="B188" s="281" t="s">
        <v>96</v>
      </c>
      <c r="C188" s="281" t="s">
        <v>144</v>
      </c>
      <c r="D188" s="307" t="s">
        <v>469</v>
      </c>
      <c r="E188" s="280" t="s">
        <v>484</v>
      </c>
      <c r="F188" s="3" t="s">
        <v>22</v>
      </c>
      <c r="G188" s="91">
        <v>36</v>
      </c>
      <c r="H188" s="91">
        <v>35</v>
      </c>
      <c r="I188" s="91">
        <v>34</v>
      </c>
      <c r="J188" s="91">
        <v>35</v>
      </c>
      <c r="K188" s="1">
        <f t="shared" si="15"/>
        <v>35</v>
      </c>
      <c r="L188" s="1">
        <f t="shared" si="16"/>
        <v>70</v>
      </c>
      <c r="M188" s="91">
        <v>73</v>
      </c>
      <c r="N188" s="91">
        <v>75</v>
      </c>
      <c r="O188" s="5">
        <v>76</v>
      </c>
      <c r="P188" s="7">
        <v>80</v>
      </c>
      <c r="Q188" s="6">
        <f t="shared" si="17"/>
        <v>76</v>
      </c>
      <c r="R188" s="7">
        <v>10</v>
      </c>
      <c r="S188" s="94">
        <v>36</v>
      </c>
      <c r="T188" s="7">
        <v>44</v>
      </c>
      <c r="U188" s="6">
        <f t="shared" si="18"/>
        <v>236</v>
      </c>
      <c r="V188" s="91"/>
    </row>
    <row r="189" spans="1:22" s="5" customFormat="1" x14ac:dyDescent="0.3">
      <c r="A189" s="5">
        <f t="shared" si="21"/>
        <v>23</v>
      </c>
      <c r="B189" s="281" t="s">
        <v>152</v>
      </c>
      <c r="C189" s="281" t="s">
        <v>1317</v>
      </c>
      <c r="D189" s="307" t="s">
        <v>376</v>
      </c>
      <c r="E189" s="280" t="s">
        <v>402</v>
      </c>
      <c r="F189" s="3" t="s">
        <v>22</v>
      </c>
      <c r="G189" s="91">
        <v>37</v>
      </c>
      <c r="H189" s="91">
        <v>36</v>
      </c>
      <c r="I189" s="91">
        <v>28</v>
      </c>
      <c r="J189" s="91">
        <v>38</v>
      </c>
      <c r="K189" s="1">
        <f t="shared" si="15"/>
        <v>34.75</v>
      </c>
      <c r="L189" s="1">
        <f t="shared" si="16"/>
        <v>69.5</v>
      </c>
      <c r="M189" s="91">
        <v>0</v>
      </c>
      <c r="N189" s="91">
        <v>78</v>
      </c>
      <c r="O189" s="5">
        <v>70</v>
      </c>
      <c r="P189" s="7">
        <v>80</v>
      </c>
      <c r="Q189" s="6">
        <f t="shared" si="17"/>
        <v>57</v>
      </c>
      <c r="R189" s="7">
        <v>40</v>
      </c>
      <c r="S189" s="94">
        <v>28</v>
      </c>
      <c r="T189" s="7">
        <v>41</v>
      </c>
      <c r="U189" s="6">
        <f t="shared" si="18"/>
        <v>235.5</v>
      </c>
      <c r="V189" s="91"/>
    </row>
    <row r="190" spans="1:22" s="5" customFormat="1" x14ac:dyDescent="0.3">
      <c r="A190" s="5">
        <f t="shared" si="21"/>
        <v>24</v>
      </c>
      <c r="B190" s="281" t="s">
        <v>605</v>
      </c>
      <c r="C190" s="281" t="s">
        <v>106</v>
      </c>
      <c r="D190" s="307" t="s">
        <v>595</v>
      </c>
      <c r="E190" s="280" t="s">
        <v>604</v>
      </c>
      <c r="F190" s="3" t="s">
        <v>22</v>
      </c>
      <c r="G190" s="91">
        <v>37</v>
      </c>
      <c r="H190" s="91">
        <v>33</v>
      </c>
      <c r="I190" s="91">
        <v>34</v>
      </c>
      <c r="J190" s="91">
        <v>37</v>
      </c>
      <c r="K190" s="1">
        <f t="shared" si="15"/>
        <v>35.25</v>
      </c>
      <c r="L190" s="1">
        <f t="shared" si="16"/>
        <v>70.5</v>
      </c>
      <c r="M190" s="91">
        <v>29</v>
      </c>
      <c r="N190" s="91">
        <v>62</v>
      </c>
      <c r="O190" s="5">
        <v>75</v>
      </c>
      <c r="P190" s="7">
        <v>79</v>
      </c>
      <c r="Q190" s="6">
        <f t="shared" si="17"/>
        <v>61.25</v>
      </c>
      <c r="R190" s="7">
        <v>20</v>
      </c>
      <c r="S190" s="94">
        <v>39</v>
      </c>
      <c r="T190" s="7">
        <v>41</v>
      </c>
      <c r="U190" s="6">
        <f t="shared" si="18"/>
        <v>231.75</v>
      </c>
      <c r="V190" s="91"/>
    </row>
    <row r="191" spans="1:22" s="5" customFormat="1" x14ac:dyDescent="0.3">
      <c r="A191" s="5">
        <f t="shared" si="21"/>
        <v>25</v>
      </c>
      <c r="B191" s="281" t="s">
        <v>471</v>
      </c>
      <c r="C191" s="281" t="s">
        <v>1174</v>
      </c>
      <c r="D191" s="307" t="s">
        <v>469</v>
      </c>
      <c r="E191" s="280" t="s">
        <v>502</v>
      </c>
      <c r="F191" s="3" t="s">
        <v>22</v>
      </c>
      <c r="G191" s="91">
        <v>37</v>
      </c>
      <c r="H191" s="91">
        <v>31</v>
      </c>
      <c r="I191" s="91">
        <v>20</v>
      </c>
      <c r="J191" s="91">
        <v>39</v>
      </c>
      <c r="K191" s="1">
        <f t="shared" si="15"/>
        <v>31.75</v>
      </c>
      <c r="L191" s="1">
        <f t="shared" si="16"/>
        <v>63.5</v>
      </c>
      <c r="M191" s="91">
        <v>60</v>
      </c>
      <c r="N191" s="91">
        <v>63</v>
      </c>
      <c r="O191" s="5">
        <v>69</v>
      </c>
      <c r="P191" s="7">
        <v>0</v>
      </c>
      <c r="Q191" s="6">
        <f t="shared" si="17"/>
        <v>48</v>
      </c>
      <c r="R191" s="7">
        <v>40</v>
      </c>
      <c r="S191" s="94">
        <v>40</v>
      </c>
      <c r="T191" s="7">
        <v>40</v>
      </c>
      <c r="U191" s="6">
        <f t="shared" si="18"/>
        <v>231.5</v>
      </c>
      <c r="V191" s="91"/>
    </row>
    <row r="192" spans="1:22" s="5" customFormat="1" x14ac:dyDescent="0.3">
      <c r="A192" s="5">
        <f t="shared" si="21"/>
        <v>26</v>
      </c>
      <c r="B192" s="281" t="s">
        <v>651</v>
      </c>
      <c r="C192" s="281" t="s">
        <v>1319</v>
      </c>
      <c r="D192" s="307" t="s">
        <v>639</v>
      </c>
      <c r="E192" s="280" t="s">
        <v>650</v>
      </c>
      <c r="F192" s="3" t="s">
        <v>22</v>
      </c>
      <c r="G192" s="91">
        <v>38</v>
      </c>
      <c r="H192" s="91">
        <v>34</v>
      </c>
      <c r="I192" s="91">
        <v>33</v>
      </c>
      <c r="J192" s="91">
        <v>38</v>
      </c>
      <c r="K192" s="1">
        <f t="shared" si="15"/>
        <v>35.75</v>
      </c>
      <c r="L192" s="1">
        <f t="shared" si="16"/>
        <v>71.5</v>
      </c>
      <c r="M192" s="91">
        <v>68</v>
      </c>
      <c r="N192" s="91">
        <v>59</v>
      </c>
      <c r="O192" s="5">
        <v>65</v>
      </c>
      <c r="P192" s="7">
        <v>74</v>
      </c>
      <c r="Q192" s="6">
        <f t="shared" si="17"/>
        <v>66.5</v>
      </c>
      <c r="R192" s="7">
        <v>40</v>
      </c>
      <c r="S192" s="94">
        <v>24</v>
      </c>
      <c r="T192" s="7">
        <v>27</v>
      </c>
      <c r="U192" s="6">
        <f t="shared" si="18"/>
        <v>229</v>
      </c>
      <c r="V192" s="91"/>
    </row>
    <row r="193" spans="1:22" s="5" customFormat="1" x14ac:dyDescent="0.3">
      <c r="A193" s="5">
        <f t="shared" si="21"/>
        <v>27</v>
      </c>
      <c r="B193" s="281" t="s">
        <v>269</v>
      </c>
      <c r="C193" s="281" t="s">
        <v>1101</v>
      </c>
      <c r="D193" s="307" t="s">
        <v>246</v>
      </c>
      <c r="E193" s="280" t="s">
        <v>268</v>
      </c>
      <c r="F193" s="3" t="s">
        <v>22</v>
      </c>
      <c r="G193" s="91">
        <v>38</v>
      </c>
      <c r="H193" s="91">
        <v>34</v>
      </c>
      <c r="I193" s="91">
        <v>28</v>
      </c>
      <c r="J193" s="91">
        <v>36</v>
      </c>
      <c r="K193" s="1">
        <f t="shared" si="15"/>
        <v>34</v>
      </c>
      <c r="L193" s="1">
        <f t="shared" si="16"/>
        <v>68</v>
      </c>
      <c r="M193" s="91">
        <v>64</v>
      </c>
      <c r="N193" s="91">
        <v>61</v>
      </c>
      <c r="O193" s="5">
        <v>65</v>
      </c>
      <c r="P193" s="7">
        <v>79</v>
      </c>
      <c r="Q193" s="6">
        <f t="shared" si="17"/>
        <v>67.25</v>
      </c>
      <c r="R193" s="7">
        <v>10</v>
      </c>
      <c r="S193" s="94">
        <v>38</v>
      </c>
      <c r="T193" s="7">
        <v>42</v>
      </c>
      <c r="U193" s="6">
        <f t="shared" si="18"/>
        <v>225.25</v>
      </c>
      <c r="V193" s="91"/>
    </row>
    <row r="194" spans="1:22" s="5" customFormat="1" x14ac:dyDescent="0.3">
      <c r="A194" s="5">
        <f t="shared" si="21"/>
        <v>28</v>
      </c>
      <c r="B194" s="281" t="s">
        <v>105</v>
      </c>
      <c r="C194" s="281" t="s">
        <v>1175</v>
      </c>
      <c r="D194" s="307" t="s">
        <v>469</v>
      </c>
      <c r="E194" s="280" t="s">
        <v>472</v>
      </c>
      <c r="F194" s="3" t="s">
        <v>22</v>
      </c>
      <c r="G194" s="91">
        <v>39</v>
      </c>
      <c r="H194" s="91">
        <v>30</v>
      </c>
      <c r="I194" s="91">
        <v>32</v>
      </c>
      <c r="J194" s="91">
        <v>37</v>
      </c>
      <c r="K194" s="1">
        <f t="shared" ref="K194:K257" si="22">AVERAGE(G194,H194,I194,J194)</f>
        <v>34.5</v>
      </c>
      <c r="L194" s="1">
        <f t="shared" ref="L194:L257" si="23">K194*2</f>
        <v>69</v>
      </c>
      <c r="M194" s="91">
        <v>75</v>
      </c>
      <c r="N194" s="91">
        <v>69</v>
      </c>
      <c r="O194" s="5">
        <v>77</v>
      </c>
      <c r="P194" s="7">
        <v>67</v>
      </c>
      <c r="Q194" s="6">
        <f t="shared" ref="Q194:Q257" si="24">AVERAGE(M194,N194,O194,P194)</f>
        <v>72</v>
      </c>
      <c r="R194" s="7">
        <v>0</v>
      </c>
      <c r="S194" s="94">
        <v>42</v>
      </c>
      <c r="T194" s="7">
        <v>40</v>
      </c>
      <c r="U194" s="6">
        <f t="shared" ref="U194:U257" si="25">SUM(L194 + Q194 +R194 + S194 + T194)</f>
        <v>223</v>
      </c>
      <c r="V194" s="91"/>
    </row>
    <row r="195" spans="1:22" s="5" customFormat="1" x14ac:dyDescent="0.3">
      <c r="A195" s="5">
        <f t="shared" si="21"/>
        <v>29</v>
      </c>
      <c r="B195" s="281" t="s">
        <v>536</v>
      </c>
      <c r="C195" s="281" t="s">
        <v>1202</v>
      </c>
      <c r="D195" s="307" t="s">
        <v>516</v>
      </c>
      <c r="E195" s="280" t="s">
        <v>535</v>
      </c>
      <c r="F195" s="3" t="s">
        <v>22</v>
      </c>
      <c r="G195" s="91">
        <v>37</v>
      </c>
      <c r="H195" s="91">
        <v>33</v>
      </c>
      <c r="I195" s="91">
        <v>26</v>
      </c>
      <c r="J195" s="91">
        <v>37</v>
      </c>
      <c r="K195" s="1">
        <f t="shared" si="22"/>
        <v>33.25</v>
      </c>
      <c r="L195" s="1">
        <f t="shared" si="23"/>
        <v>66.5</v>
      </c>
      <c r="M195" s="91">
        <v>28</v>
      </c>
      <c r="N195" s="91">
        <v>61</v>
      </c>
      <c r="O195" s="5">
        <v>61</v>
      </c>
      <c r="P195" s="7">
        <v>64</v>
      </c>
      <c r="Q195" s="6">
        <f t="shared" si="24"/>
        <v>53.5</v>
      </c>
      <c r="R195" s="7">
        <v>30</v>
      </c>
      <c r="S195" s="94">
        <v>28</v>
      </c>
      <c r="T195" s="7">
        <v>43</v>
      </c>
      <c r="U195" s="6">
        <f t="shared" si="25"/>
        <v>221</v>
      </c>
      <c r="V195" s="91"/>
    </row>
    <row r="196" spans="1:22" s="5" customFormat="1" x14ac:dyDescent="0.3">
      <c r="A196" s="5">
        <f t="shared" si="21"/>
        <v>30</v>
      </c>
      <c r="B196" s="281" t="s">
        <v>125</v>
      </c>
      <c r="C196" s="281" t="s">
        <v>1265</v>
      </c>
      <c r="D196" s="307" t="s">
        <v>75</v>
      </c>
      <c r="E196" s="280" t="s">
        <v>779</v>
      </c>
      <c r="F196" s="3" t="s">
        <v>22</v>
      </c>
      <c r="G196" s="91">
        <v>37</v>
      </c>
      <c r="H196" s="91">
        <v>30</v>
      </c>
      <c r="I196" s="91">
        <v>29</v>
      </c>
      <c r="J196" s="91">
        <v>34</v>
      </c>
      <c r="K196" s="1">
        <f t="shared" si="22"/>
        <v>32.5</v>
      </c>
      <c r="L196" s="1">
        <f t="shared" si="23"/>
        <v>65</v>
      </c>
      <c r="M196" s="91">
        <v>64</v>
      </c>
      <c r="N196" s="91">
        <v>71</v>
      </c>
      <c r="O196" s="5">
        <v>66</v>
      </c>
      <c r="P196" s="7">
        <v>78</v>
      </c>
      <c r="Q196" s="6">
        <f t="shared" si="24"/>
        <v>69.75</v>
      </c>
      <c r="R196" s="7">
        <v>30</v>
      </c>
      <c r="S196" s="94">
        <v>19</v>
      </c>
      <c r="T196" s="7">
        <v>31</v>
      </c>
      <c r="U196" s="6">
        <f t="shared" si="25"/>
        <v>214.75</v>
      </c>
      <c r="V196" s="91"/>
    </row>
    <row r="197" spans="1:22" s="5" customFormat="1" x14ac:dyDescent="0.3">
      <c r="A197" s="5">
        <f t="shared" si="21"/>
        <v>31</v>
      </c>
      <c r="B197" s="281" t="s">
        <v>1276</v>
      </c>
      <c r="C197" s="281" t="s">
        <v>1277</v>
      </c>
      <c r="D197" s="307" t="s">
        <v>75</v>
      </c>
      <c r="E197" s="280" t="s">
        <v>800</v>
      </c>
      <c r="F197" s="3" t="s">
        <v>22</v>
      </c>
      <c r="G197" s="91">
        <v>38</v>
      </c>
      <c r="H197" s="91">
        <v>25</v>
      </c>
      <c r="I197" s="91">
        <v>23</v>
      </c>
      <c r="J197" s="91">
        <v>35</v>
      </c>
      <c r="K197" s="1">
        <f t="shared" si="22"/>
        <v>30.25</v>
      </c>
      <c r="L197" s="1">
        <f t="shared" si="23"/>
        <v>60.5</v>
      </c>
      <c r="M197" s="91">
        <v>76</v>
      </c>
      <c r="N197" s="91">
        <v>78</v>
      </c>
      <c r="O197" s="5">
        <v>77</v>
      </c>
      <c r="P197" s="7">
        <v>80</v>
      </c>
      <c r="Q197" s="6">
        <f t="shared" si="24"/>
        <v>77.75</v>
      </c>
      <c r="R197" s="7">
        <v>0</v>
      </c>
      <c r="S197" s="94">
        <v>29</v>
      </c>
      <c r="T197" s="7">
        <v>31</v>
      </c>
      <c r="U197" s="6">
        <f t="shared" si="25"/>
        <v>198.25</v>
      </c>
      <c r="V197" s="91"/>
    </row>
    <row r="198" spans="1:22" s="5" customFormat="1" x14ac:dyDescent="0.3">
      <c r="A198" s="5">
        <f t="shared" si="21"/>
        <v>32</v>
      </c>
      <c r="B198" s="281" t="s">
        <v>607</v>
      </c>
      <c r="C198" s="281" t="s">
        <v>172</v>
      </c>
      <c r="D198" s="307" t="s">
        <v>595</v>
      </c>
      <c r="E198" s="280" t="s">
        <v>268</v>
      </c>
      <c r="F198" s="3" t="s">
        <v>22</v>
      </c>
      <c r="G198" s="91">
        <v>35</v>
      </c>
      <c r="H198" s="91">
        <v>29</v>
      </c>
      <c r="I198" s="91">
        <v>30</v>
      </c>
      <c r="J198" s="91">
        <v>35</v>
      </c>
      <c r="K198" s="1">
        <f t="shared" si="22"/>
        <v>32.25</v>
      </c>
      <c r="L198" s="1">
        <f t="shared" si="23"/>
        <v>64.5</v>
      </c>
      <c r="M198" s="91">
        <v>68</v>
      </c>
      <c r="N198" s="91">
        <v>45</v>
      </c>
      <c r="O198" s="5">
        <v>70</v>
      </c>
      <c r="P198" s="7">
        <v>78</v>
      </c>
      <c r="Q198" s="6">
        <f t="shared" si="24"/>
        <v>65.25</v>
      </c>
      <c r="R198" s="7">
        <v>0</v>
      </c>
      <c r="S198" s="94">
        <v>33</v>
      </c>
      <c r="T198" s="7">
        <v>33</v>
      </c>
      <c r="U198" s="6">
        <f t="shared" si="25"/>
        <v>195.75</v>
      </c>
      <c r="V198" s="91"/>
    </row>
    <row r="199" spans="1:22" s="5" customFormat="1" x14ac:dyDescent="0.3">
      <c r="A199" s="5">
        <f>A12+1</f>
        <v>12</v>
      </c>
      <c r="B199" s="281" t="s">
        <v>166</v>
      </c>
      <c r="C199" s="281" t="s">
        <v>1125</v>
      </c>
      <c r="D199" s="307" t="s">
        <v>291</v>
      </c>
      <c r="E199" s="280" t="s">
        <v>310</v>
      </c>
      <c r="F199" s="3" t="s">
        <v>23</v>
      </c>
      <c r="G199" s="91">
        <v>37</v>
      </c>
      <c r="H199" s="91">
        <v>39</v>
      </c>
      <c r="I199" s="91">
        <v>33</v>
      </c>
      <c r="J199" s="91">
        <v>24</v>
      </c>
      <c r="K199" s="1">
        <f t="shared" si="22"/>
        <v>33.25</v>
      </c>
      <c r="L199" s="1">
        <f t="shared" si="23"/>
        <v>66.5</v>
      </c>
      <c r="M199" s="91">
        <v>79</v>
      </c>
      <c r="N199" s="91">
        <v>76</v>
      </c>
      <c r="O199" s="5">
        <v>73</v>
      </c>
      <c r="P199" s="7">
        <v>80</v>
      </c>
      <c r="Q199" s="6">
        <f t="shared" si="24"/>
        <v>77</v>
      </c>
      <c r="R199" s="7">
        <v>40</v>
      </c>
      <c r="S199" s="94">
        <v>36</v>
      </c>
      <c r="T199" s="7">
        <v>44</v>
      </c>
      <c r="U199" s="6">
        <f t="shared" si="25"/>
        <v>263.5</v>
      </c>
      <c r="V199" s="91"/>
    </row>
    <row r="200" spans="1:22" s="5" customFormat="1" x14ac:dyDescent="0.3">
      <c r="A200" s="5">
        <f t="shared" ref="A200:A221" si="26">A199+1</f>
        <v>13</v>
      </c>
      <c r="B200" s="281" t="s">
        <v>347</v>
      </c>
      <c r="C200" s="281" t="s">
        <v>1138</v>
      </c>
      <c r="D200" s="307" t="s">
        <v>323</v>
      </c>
      <c r="E200" s="280" t="s">
        <v>346</v>
      </c>
      <c r="F200" s="3" t="s">
        <v>23</v>
      </c>
      <c r="G200" s="91">
        <v>39</v>
      </c>
      <c r="H200" s="91">
        <v>39</v>
      </c>
      <c r="I200" s="91">
        <v>34</v>
      </c>
      <c r="J200" s="91">
        <v>31</v>
      </c>
      <c r="K200" s="1">
        <f t="shared" si="22"/>
        <v>35.75</v>
      </c>
      <c r="L200" s="1">
        <f t="shared" si="23"/>
        <v>71.5</v>
      </c>
      <c r="M200" s="91">
        <v>76</v>
      </c>
      <c r="N200" s="91">
        <v>74</v>
      </c>
      <c r="O200" s="5">
        <v>49</v>
      </c>
      <c r="P200" s="7">
        <v>80</v>
      </c>
      <c r="Q200" s="6">
        <f t="shared" si="24"/>
        <v>69.75</v>
      </c>
      <c r="R200" s="7">
        <v>40</v>
      </c>
      <c r="S200" s="94">
        <v>38</v>
      </c>
      <c r="T200" s="7">
        <v>41</v>
      </c>
      <c r="U200" s="6">
        <f t="shared" si="25"/>
        <v>260.25</v>
      </c>
      <c r="V200" s="91"/>
    </row>
    <row r="201" spans="1:22" s="5" customFormat="1" x14ac:dyDescent="0.3">
      <c r="A201" s="5">
        <f t="shared" si="26"/>
        <v>14</v>
      </c>
      <c r="B201" s="281" t="s">
        <v>136</v>
      </c>
      <c r="C201" s="281" t="s">
        <v>1154</v>
      </c>
      <c r="D201" s="307" t="s">
        <v>376</v>
      </c>
      <c r="E201" s="280" t="s">
        <v>403</v>
      </c>
      <c r="F201" s="3" t="s">
        <v>23</v>
      </c>
      <c r="G201" s="91">
        <v>36</v>
      </c>
      <c r="H201" s="91">
        <v>39</v>
      </c>
      <c r="I201" s="91">
        <v>35</v>
      </c>
      <c r="J201" s="91">
        <v>26</v>
      </c>
      <c r="K201" s="1">
        <f t="shared" si="22"/>
        <v>34</v>
      </c>
      <c r="L201" s="1">
        <f t="shared" si="23"/>
        <v>68</v>
      </c>
      <c r="M201" s="91">
        <v>67</v>
      </c>
      <c r="N201" s="91">
        <v>72</v>
      </c>
      <c r="O201" s="5">
        <v>77</v>
      </c>
      <c r="P201" s="7">
        <v>80</v>
      </c>
      <c r="Q201" s="6">
        <f t="shared" si="24"/>
        <v>74</v>
      </c>
      <c r="R201" s="7">
        <v>40</v>
      </c>
      <c r="S201" s="94">
        <v>38</v>
      </c>
      <c r="T201" s="7">
        <v>38</v>
      </c>
      <c r="U201" s="6">
        <f t="shared" si="25"/>
        <v>258</v>
      </c>
      <c r="V201" s="91"/>
    </row>
    <row r="202" spans="1:22" s="5" customFormat="1" x14ac:dyDescent="0.3">
      <c r="A202" s="5">
        <f t="shared" si="26"/>
        <v>15</v>
      </c>
      <c r="B202" s="281" t="s">
        <v>353</v>
      </c>
      <c r="C202" s="281" t="s">
        <v>1139</v>
      </c>
      <c r="D202" s="307" t="s">
        <v>323</v>
      </c>
      <c r="E202" s="280" t="s">
        <v>352</v>
      </c>
      <c r="F202" s="3" t="s">
        <v>23</v>
      </c>
      <c r="G202" s="91">
        <v>38</v>
      </c>
      <c r="H202" s="91">
        <v>39</v>
      </c>
      <c r="I202" s="91">
        <v>37</v>
      </c>
      <c r="J202" s="91">
        <v>29</v>
      </c>
      <c r="K202" s="1">
        <f t="shared" si="22"/>
        <v>35.75</v>
      </c>
      <c r="L202" s="1">
        <f t="shared" si="23"/>
        <v>71.5</v>
      </c>
      <c r="M202" s="91">
        <v>70</v>
      </c>
      <c r="N202" s="91">
        <v>71</v>
      </c>
      <c r="O202" s="5">
        <v>74</v>
      </c>
      <c r="P202" s="7">
        <v>80</v>
      </c>
      <c r="Q202" s="6">
        <f t="shared" si="24"/>
        <v>73.75</v>
      </c>
      <c r="R202" s="7">
        <v>40</v>
      </c>
      <c r="S202" s="94">
        <v>36</v>
      </c>
      <c r="T202" s="5">
        <v>35</v>
      </c>
      <c r="U202" s="6">
        <f t="shared" si="25"/>
        <v>256.25</v>
      </c>
      <c r="V202" s="91"/>
    </row>
    <row r="203" spans="1:22" s="5" customFormat="1" x14ac:dyDescent="0.3">
      <c r="A203" s="5">
        <f t="shared" si="26"/>
        <v>16</v>
      </c>
      <c r="B203" s="281" t="s">
        <v>572</v>
      </c>
      <c r="C203" s="281" t="s">
        <v>1213</v>
      </c>
      <c r="D203" s="307" t="s">
        <v>573</v>
      </c>
      <c r="E203" s="280" t="s">
        <v>571</v>
      </c>
      <c r="F203" s="3" t="s">
        <v>23</v>
      </c>
      <c r="G203" s="91">
        <v>39</v>
      </c>
      <c r="H203" s="91">
        <v>38</v>
      </c>
      <c r="I203" s="91">
        <v>31</v>
      </c>
      <c r="J203" s="91">
        <v>35</v>
      </c>
      <c r="K203" s="1">
        <f t="shared" si="22"/>
        <v>35.75</v>
      </c>
      <c r="L203" s="1">
        <f t="shared" si="23"/>
        <v>71.5</v>
      </c>
      <c r="M203" s="91">
        <v>50</v>
      </c>
      <c r="N203" s="91">
        <v>64</v>
      </c>
      <c r="O203" s="5">
        <v>73</v>
      </c>
      <c r="P203" s="7">
        <v>76</v>
      </c>
      <c r="Q203" s="6">
        <f t="shared" si="24"/>
        <v>65.75</v>
      </c>
      <c r="R203" s="7">
        <v>40</v>
      </c>
      <c r="S203" s="94">
        <v>36</v>
      </c>
      <c r="T203" s="7">
        <v>42</v>
      </c>
      <c r="U203" s="6">
        <f t="shared" si="25"/>
        <v>255.25</v>
      </c>
      <c r="V203" s="91"/>
    </row>
    <row r="204" spans="1:22" s="5" customFormat="1" x14ac:dyDescent="0.3">
      <c r="A204" s="5">
        <f t="shared" si="26"/>
        <v>17</v>
      </c>
      <c r="B204" s="281" t="s">
        <v>145</v>
      </c>
      <c r="C204" s="281" t="s">
        <v>1304</v>
      </c>
      <c r="D204" s="307" t="s">
        <v>950</v>
      </c>
      <c r="E204" s="280" t="s">
        <v>968</v>
      </c>
      <c r="F204" s="3" t="s">
        <v>23</v>
      </c>
      <c r="G204" s="91">
        <v>31</v>
      </c>
      <c r="H204" s="91">
        <v>39</v>
      </c>
      <c r="I204" s="91">
        <v>34</v>
      </c>
      <c r="J204" s="91">
        <v>33</v>
      </c>
      <c r="K204" s="1">
        <f t="shared" si="22"/>
        <v>34.25</v>
      </c>
      <c r="L204" s="1">
        <f t="shared" si="23"/>
        <v>68.5</v>
      </c>
      <c r="M204" s="91">
        <v>75</v>
      </c>
      <c r="N204" s="91">
        <v>69</v>
      </c>
      <c r="O204" s="5">
        <v>76</v>
      </c>
      <c r="P204" s="7">
        <v>80</v>
      </c>
      <c r="Q204" s="6">
        <f t="shared" si="24"/>
        <v>75</v>
      </c>
      <c r="R204" s="7">
        <v>40</v>
      </c>
      <c r="S204" s="94">
        <v>37</v>
      </c>
      <c r="T204" s="7">
        <v>33</v>
      </c>
      <c r="U204" s="6">
        <f t="shared" si="25"/>
        <v>253.5</v>
      </c>
      <c r="V204" s="91"/>
    </row>
    <row r="205" spans="1:22" s="5" customFormat="1" x14ac:dyDescent="0.3">
      <c r="A205" s="5">
        <f t="shared" si="26"/>
        <v>18</v>
      </c>
      <c r="B205" s="281" t="s">
        <v>958</v>
      </c>
      <c r="C205" s="281" t="s">
        <v>1300</v>
      </c>
      <c r="D205" s="307" t="s">
        <v>950</v>
      </c>
      <c r="E205" s="280" t="s">
        <v>957</v>
      </c>
      <c r="F205" s="3" t="s">
        <v>23</v>
      </c>
      <c r="G205" s="91">
        <v>39</v>
      </c>
      <c r="H205" s="91">
        <v>39</v>
      </c>
      <c r="I205" s="91">
        <v>36</v>
      </c>
      <c r="J205" s="91">
        <v>28</v>
      </c>
      <c r="K205" s="1">
        <f t="shared" si="22"/>
        <v>35.5</v>
      </c>
      <c r="L205" s="1">
        <f t="shared" si="23"/>
        <v>71</v>
      </c>
      <c r="M205" s="91">
        <v>78</v>
      </c>
      <c r="N205" s="91">
        <v>72</v>
      </c>
      <c r="O205" s="5">
        <v>72</v>
      </c>
      <c r="P205" s="7">
        <v>80</v>
      </c>
      <c r="Q205" s="6">
        <f t="shared" si="24"/>
        <v>75.5</v>
      </c>
      <c r="R205" s="7">
        <v>20</v>
      </c>
      <c r="S205" s="94">
        <v>43</v>
      </c>
      <c r="T205" s="7">
        <v>43</v>
      </c>
      <c r="U205" s="6">
        <f t="shared" si="25"/>
        <v>252.5</v>
      </c>
      <c r="V205" s="91"/>
    </row>
    <row r="206" spans="1:22" s="5" customFormat="1" x14ac:dyDescent="0.3">
      <c r="A206" s="5">
        <f t="shared" si="26"/>
        <v>19</v>
      </c>
      <c r="B206" s="281" t="s">
        <v>725</v>
      </c>
      <c r="C206" s="281" t="s">
        <v>1252</v>
      </c>
      <c r="D206" s="307" t="s">
        <v>719</v>
      </c>
      <c r="E206" s="280" t="s">
        <v>724</v>
      </c>
      <c r="F206" s="3" t="s">
        <v>23</v>
      </c>
      <c r="G206" s="91">
        <v>40</v>
      </c>
      <c r="H206" s="91">
        <v>37</v>
      </c>
      <c r="I206" s="91">
        <v>30</v>
      </c>
      <c r="J206" s="91">
        <v>36</v>
      </c>
      <c r="K206" s="1">
        <f t="shared" si="22"/>
        <v>35.75</v>
      </c>
      <c r="L206" s="1">
        <f t="shared" si="23"/>
        <v>71.5</v>
      </c>
      <c r="M206" s="91">
        <v>42</v>
      </c>
      <c r="N206" s="91">
        <v>65</v>
      </c>
      <c r="O206" s="5">
        <v>65</v>
      </c>
      <c r="P206" s="7">
        <v>80</v>
      </c>
      <c r="Q206" s="6">
        <f t="shared" si="24"/>
        <v>63</v>
      </c>
      <c r="R206" s="7">
        <v>40</v>
      </c>
      <c r="S206" s="94">
        <v>39</v>
      </c>
      <c r="T206" s="7">
        <v>38</v>
      </c>
      <c r="U206" s="6">
        <f t="shared" si="25"/>
        <v>251.5</v>
      </c>
      <c r="V206" s="91"/>
    </row>
    <row r="207" spans="1:22" s="5" customFormat="1" x14ac:dyDescent="0.3">
      <c r="A207" s="5">
        <f t="shared" si="26"/>
        <v>20</v>
      </c>
      <c r="B207" s="281" t="s">
        <v>647</v>
      </c>
      <c r="C207" s="281" t="s">
        <v>1226</v>
      </c>
      <c r="D207" s="307" t="s">
        <v>639</v>
      </c>
      <c r="E207" s="280" t="s">
        <v>646</v>
      </c>
      <c r="F207" s="3" t="s">
        <v>23</v>
      </c>
      <c r="G207" s="91">
        <v>40</v>
      </c>
      <c r="H207" s="91">
        <v>38</v>
      </c>
      <c r="I207" s="91">
        <v>37</v>
      </c>
      <c r="J207" s="91">
        <v>37</v>
      </c>
      <c r="K207" s="1">
        <f t="shared" si="22"/>
        <v>38</v>
      </c>
      <c r="L207" s="1">
        <f t="shared" si="23"/>
        <v>76</v>
      </c>
      <c r="M207" s="91">
        <v>0</v>
      </c>
      <c r="N207" s="91">
        <v>67</v>
      </c>
      <c r="O207" s="5">
        <v>74</v>
      </c>
      <c r="P207" s="7">
        <v>80</v>
      </c>
      <c r="Q207" s="6">
        <f t="shared" si="24"/>
        <v>55.25</v>
      </c>
      <c r="R207" s="7">
        <v>40</v>
      </c>
      <c r="S207" s="94">
        <v>36</v>
      </c>
      <c r="T207" s="7">
        <v>43</v>
      </c>
      <c r="U207" s="6">
        <f t="shared" si="25"/>
        <v>250.25</v>
      </c>
      <c r="V207" s="91"/>
    </row>
    <row r="208" spans="1:22" s="5" customFormat="1" x14ac:dyDescent="0.3">
      <c r="A208" s="5">
        <f t="shared" si="26"/>
        <v>21</v>
      </c>
      <c r="B208" s="281" t="s">
        <v>807</v>
      </c>
      <c r="C208" s="281" t="s">
        <v>179</v>
      </c>
      <c r="D208" s="307" t="s">
        <v>75</v>
      </c>
      <c r="E208" s="280" t="s">
        <v>806</v>
      </c>
      <c r="F208" s="3" t="s">
        <v>23</v>
      </c>
      <c r="G208" s="91">
        <v>38</v>
      </c>
      <c r="H208" s="91">
        <v>39</v>
      </c>
      <c r="I208" s="91">
        <v>30</v>
      </c>
      <c r="J208" s="91">
        <v>25</v>
      </c>
      <c r="K208" s="1">
        <f t="shared" si="22"/>
        <v>33</v>
      </c>
      <c r="L208" s="1">
        <f t="shared" si="23"/>
        <v>66</v>
      </c>
      <c r="M208" s="91">
        <v>56</v>
      </c>
      <c r="N208" s="91">
        <v>72</v>
      </c>
      <c r="O208" s="5">
        <v>76</v>
      </c>
      <c r="P208" s="7">
        <v>80</v>
      </c>
      <c r="Q208" s="6">
        <f t="shared" si="24"/>
        <v>71</v>
      </c>
      <c r="R208" s="7">
        <v>40</v>
      </c>
      <c r="S208" s="94">
        <v>35</v>
      </c>
      <c r="T208" s="7">
        <v>38</v>
      </c>
      <c r="U208" s="6">
        <f t="shared" si="25"/>
        <v>250</v>
      </c>
      <c r="V208" s="91"/>
    </row>
    <row r="209" spans="1:22" s="5" customFormat="1" x14ac:dyDescent="0.3">
      <c r="A209" s="5">
        <f t="shared" si="26"/>
        <v>22</v>
      </c>
      <c r="B209" s="281" t="s">
        <v>275</v>
      </c>
      <c r="C209" s="281" t="s">
        <v>163</v>
      </c>
      <c r="D209" s="307" t="s">
        <v>246</v>
      </c>
      <c r="E209" s="280" t="s">
        <v>274</v>
      </c>
      <c r="F209" s="3" t="s">
        <v>23</v>
      </c>
      <c r="G209" s="91">
        <v>32</v>
      </c>
      <c r="H209" s="91">
        <v>38</v>
      </c>
      <c r="I209" s="91">
        <v>33</v>
      </c>
      <c r="J209" s="91">
        <v>28</v>
      </c>
      <c r="K209" s="1">
        <f t="shared" si="22"/>
        <v>32.75</v>
      </c>
      <c r="L209" s="1">
        <f t="shared" si="23"/>
        <v>65.5</v>
      </c>
      <c r="M209" s="91">
        <v>43</v>
      </c>
      <c r="N209" s="91">
        <v>65</v>
      </c>
      <c r="O209" s="5">
        <v>64</v>
      </c>
      <c r="P209" s="7">
        <v>78</v>
      </c>
      <c r="Q209" s="6">
        <f t="shared" si="24"/>
        <v>62.5</v>
      </c>
      <c r="R209" s="7">
        <v>40</v>
      </c>
      <c r="S209" s="94">
        <v>32</v>
      </c>
      <c r="T209" s="7">
        <v>42</v>
      </c>
      <c r="U209" s="6">
        <f t="shared" si="25"/>
        <v>242</v>
      </c>
      <c r="V209" s="91"/>
    </row>
    <row r="210" spans="1:22" s="5" customFormat="1" x14ac:dyDescent="0.3">
      <c r="A210" s="5">
        <f t="shared" si="26"/>
        <v>23</v>
      </c>
      <c r="B210" s="281" t="s">
        <v>421</v>
      </c>
      <c r="C210" s="281" t="s">
        <v>1160</v>
      </c>
      <c r="D210" s="307" t="s">
        <v>376</v>
      </c>
      <c r="E210" s="280" t="s">
        <v>420</v>
      </c>
      <c r="F210" s="3" t="s">
        <v>23</v>
      </c>
      <c r="G210" s="91">
        <v>37</v>
      </c>
      <c r="H210" s="91">
        <v>39</v>
      </c>
      <c r="I210" s="91">
        <v>37</v>
      </c>
      <c r="J210" s="91">
        <v>25</v>
      </c>
      <c r="K210" s="1">
        <f t="shared" si="22"/>
        <v>34.5</v>
      </c>
      <c r="L210" s="1">
        <f t="shared" si="23"/>
        <v>69</v>
      </c>
      <c r="M210" s="91">
        <v>0</v>
      </c>
      <c r="N210" s="91">
        <v>74</v>
      </c>
      <c r="O210" s="5">
        <v>77</v>
      </c>
      <c r="P210" s="7">
        <v>80</v>
      </c>
      <c r="Q210" s="6">
        <f t="shared" si="24"/>
        <v>57.75</v>
      </c>
      <c r="R210" s="7">
        <v>40</v>
      </c>
      <c r="S210" s="94">
        <v>34</v>
      </c>
      <c r="T210" s="7">
        <v>40</v>
      </c>
      <c r="U210" s="6">
        <f t="shared" si="25"/>
        <v>240.75</v>
      </c>
      <c r="V210" s="91"/>
    </row>
    <row r="211" spans="1:22" s="5" customFormat="1" x14ac:dyDescent="0.3">
      <c r="A211" s="5">
        <f t="shared" si="26"/>
        <v>24</v>
      </c>
      <c r="B211" s="281" t="s">
        <v>518</v>
      </c>
      <c r="C211" s="281" t="s">
        <v>1195</v>
      </c>
      <c r="D211" s="307" t="s">
        <v>516</v>
      </c>
      <c r="E211" s="280" t="s">
        <v>517</v>
      </c>
      <c r="F211" s="3" t="s">
        <v>23</v>
      </c>
      <c r="G211" s="91">
        <v>36</v>
      </c>
      <c r="H211" s="91">
        <v>37</v>
      </c>
      <c r="I211" s="91">
        <v>25</v>
      </c>
      <c r="J211" s="91">
        <v>25</v>
      </c>
      <c r="K211" s="1">
        <f t="shared" si="22"/>
        <v>30.75</v>
      </c>
      <c r="L211" s="1">
        <f t="shared" si="23"/>
        <v>61.5</v>
      </c>
      <c r="M211" s="91">
        <v>55</v>
      </c>
      <c r="N211" s="91">
        <v>65</v>
      </c>
      <c r="O211" s="5">
        <v>72</v>
      </c>
      <c r="P211" s="7">
        <v>79</v>
      </c>
      <c r="Q211" s="6">
        <f t="shared" si="24"/>
        <v>67.75</v>
      </c>
      <c r="R211" s="7">
        <v>40</v>
      </c>
      <c r="S211" s="94">
        <v>32</v>
      </c>
      <c r="T211" s="7">
        <v>38</v>
      </c>
      <c r="U211" s="6">
        <f t="shared" si="25"/>
        <v>239.25</v>
      </c>
      <c r="V211" s="91"/>
    </row>
    <row r="212" spans="1:22" s="5" customFormat="1" x14ac:dyDescent="0.3">
      <c r="A212" s="5">
        <f t="shared" si="26"/>
        <v>25</v>
      </c>
      <c r="B212" s="281" t="s">
        <v>785</v>
      </c>
      <c r="C212" s="281" t="s">
        <v>1268</v>
      </c>
      <c r="D212" s="307" t="s">
        <v>75</v>
      </c>
      <c r="E212" s="280" t="s">
        <v>784</v>
      </c>
      <c r="F212" s="3" t="s">
        <v>23</v>
      </c>
      <c r="G212" s="91">
        <v>36</v>
      </c>
      <c r="H212" s="91">
        <v>39</v>
      </c>
      <c r="I212" s="91">
        <v>32</v>
      </c>
      <c r="J212" s="91">
        <v>27</v>
      </c>
      <c r="K212" s="1">
        <f t="shared" si="22"/>
        <v>33.5</v>
      </c>
      <c r="L212" s="1">
        <f t="shared" si="23"/>
        <v>67</v>
      </c>
      <c r="M212" s="91">
        <v>0</v>
      </c>
      <c r="N212" s="91">
        <v>65</v>
      </c>
      <c r="O212" s="5">
        <v>70</v>
      </c>
      <c r="P212" s="7">
        <v>80</v>
      </c>
      <c r="Q212" s="6">
        <f t="shared" si="24"/>
        <v>53.75</v>
      </c>
      <c r="R212" s="7">
        <v>40</v>
      </c>
      <c r="S212" s="94">
        <v>38</v>
      </c>
      <c r="T212" s="7">
        <v>38</v>
      </c>
      <c r="U212" s="6">
        <f t="shared" si="25"/>
        <v>236.75</v>
      </c>
      <c r="V212" s="91"/>
    </row>
    <row r="213" spans="1:22" s="5" customFormat="1" x14ac:dyDescent="0.3">
      <c r="A213" s="5">
        <f t="shared" si="26"/>
        <v>26</v>
      </c>
      <c r="B213" s="281" t="s">
        <v>538</v>
      </c>
      <c r="C213" s="281" t="s">
        <v>1203</v>
      </c>
      <c r="D213" s="307" t="s">
        <v>516</v>
      </c>
      <c r="E213" s="280" t="s">
        <v>537</v>
      </c>
      <c r="F213" s="3" t="s">
        <v>23</v>
      </c>
      <c r="G213" s="91">
        <v>39</v>
      </c>
      <c r="H213" s="91">
        <v>39</v>
      </c>
      <c r="I213" s="91">
        <v>31</v>
      </c>
      <c r="J213" s="91">
        <v>22</v>
      </c>
      <c r="K213" s="1">
        <f t="shared" si="22"/>
        <v>32.75</v>
      </c>
      <c r="L213" s="1">
        <f t="shared" si="23"/>
        <v>65.5</v>
      </c>
      <c r="M213" s="91">
        <v>51</v>
      </c>
      <c r="N213" s="91">
        <v>56</v>
      </c>
      <c r="O213" s="5">
        <v>61</v>
      </c>
      <c r="P213" s="7">
        <v>65</v>
      </c>
      <c r="Q213" s="6">
        <f t="shared" si="24"/>
        <v>58.25</v>
      </c>
      <c r="R213" s="7">
        <v>40</v>
      </c>
      <c r="S213" s="94">
        <v>32</v>
      </c>
      <c r="T213" s="7">
        <v>40</v>
      </c>
      <c r="U213" s="6">
        <f t="shared" si="25"/>
        <v>235.75</v>
      </c>
      <c r="V213" s="91"/>
    </row>
    <row r="214" spans="1:22" s="5" customFormat="1" x14ac:dyDescent="0.3">
      <c r="A214" s="5">
        <f t="shared" si="26"/>
        <v>27</v>
      </c>
      <c r="B214" s="281" t="s">
        <v>706</v>
      </c>
      <c r="C214" s="281" t="s">
        <v>133</v>
      </c>
      <c r="D214" s="307" t="s">
        <v>690</v>
      </c>
      <c r="E214" s="280" t="s">
        <v>705</v>
      </c>
      <c r="F214" s="3" t="s">
        <v>23</v>
      </c>
      <c r="G214" s="91">
        <v>37</v>
      </c>
      <c r="H214" s="91">
        <v>38</v>
      </c>
      <c r="I214" s="91">
        <v>35</v>
      </c>
      <c r="J214" s="91">
        <v>21</v>
      </c>
      <c r="K214" s="1">
        <f t="shared" si="22"/>
        <v>32.75</v>
      </c>
      <c r="L214" s="1">
        <f t="shared" si="23"/>
        <v>65.5</v>
      </c>
      <c r="M214" s="91">
        <v>61</v>
      </c>
      <c r="N214" s="91">
        <v>69</v>
      </c>
      <c r="O214" s="5">
        <v>77</v>
      </c>
      <c r="P214" s="7">
        <v>80</v>
      </c>
      <c r="Q214" s="6">
        <f t="shared" si="24"/>
        <v>71.75</v>
      </c>
      <c r="R214" s="7">
        <v>40</v>
      </c>
      <c r="S214" s="94">
        <v>22</v>
      </c>
      <c r="T214" s="7">
        <v>33</v>
      </c>
      <c r="U214" s="6">
        <f t="shared" si="25"/>
        <v>232.25</v>
      </c>
      <c r="V214" s="91"/>
    </row>
    <row r="215" spans="1:22" s="5" customFormat="1" x14ac:dyDescent="0.3">
      <c r="A215" s="5">
        <f t="shared" si="26"/>
        <v>28</v>
      </c>
      <c r="B215" s="281" t="s">
        <v>795</v>
      </c>
      <c r="C215" s="281" t="s">
        <v>1274</v>
      </c>
      <c r="D215" s="307" t="s">
        <v>75</v>
      </c>
      <c r="E215" s="280" t="s">
        <v>794</v>
      </c>
      <c r="F215" s="3" t="s">
        <v>23</v>
      </c>
      <c r="G215" s="91">
        <v>36</v>
      </c>
      <c r="H215" s="91">
        <v>39</v>
      </c>
      <c r="I215" s="91">
        <v>35</v>
      </c>
      <c r="J215" s="91">
        <v>27</v>
      </c>
      <c r="K215" s="1">
        <f t="shared" si="22"/>
        <v>34.25</v>
      </c>
      <c r="L215" s="1">
        <f t="shared" si="23"/>
        <v>68.5</v>
      </c>
      <c r="M215" s="91">
        <v>0</v>
      </c>
      <c r="N215" s="91">
        <v>69</v>
      </c>
      <c r="O215" s="5">
        <v>76</v>
      </c>
      <c r="P215" s="7">
        <v>80</v>
      </c>
      <c r="Q215" s="6">
        <f t="shared" si="24"/>
        <v>56.25</v>
      </c>
      <c r="R215" s="7">
        <v>40</v>
      </c>
      <c r="S215" s="94">
        <v>28</v>
      </c>
      <c r="T215" s="7">
        <v>39</v>
      </c>
      <c r="U215" s="6">
        <f t="shared" si="25"/>
        <v>231.75</v>
      </c>
      <c r="V215" s="91"/>
    </row>
    <row r="216" spans="1:22" s="5" customFormat="1" x14ac:dyDescent="0.3">
      <c r="A216" s="5">
        <f t="shared" si="26"/>
        <v>29</v>
      </c>
      <c r="B216" s="281" t="s">
        <v>411</v>
      </c>
      <c r="C216" s="281" t="s">
        <v>112</v>
      </c>
      <c r="D216" s="307" t="s">
        <v>376</v>
      </c>
      <c r="E216" s="280" t="s">
        <v>410</v>
      </c>
      <c r="F216" s="3" t="s">
        <v>23</v>
      </c>
      <c r="G216" s="91">
        <v>38</v>
      </c>
      <c r="H216" s="91">
        <v>39</v>
      </c>
      <c r="I216" s="91">
        <v>35</v>
      </c>
      <c r="J216" s="91">
        <v>25</v>
      </c>
      <c r="K216" s="1">
        <f t="shared" si="22"/>
        <v>34.25</v>
      </c>
      <c r="L216" s="1">
        <f t="shared" si="23"/>
        <v>68.5</v>
      </c>
      <c r="M216" s="91">
        <v>0</v>
      </c>
      <c r="N216" s="91">
        <v>59</v>
      </c>
      <c r="O216" s="5">
        <v>69</v>
      </c>
      <c r="P216" s="7">
        <v>80</v>
      </c>
      <c r="Q216" s="6">
        <f t="shared" si="24"/>
        <v>52</v>
      </c>
      <c r="R216" s="7">
        <v>40</v>
      </c>
      <c r="S216" s="94">
        <v>37</v>
      </c>
      <c r="T216" s="7">
        <v>32</v>
      </c>
      <c r="U216" s="6">
        <f t="shared" si="25"/>
        <v>229.5</v>
      </c>
      <c r="V216" s="91"/>
    </row>
    <row r="217" spans="1:22" s="5" customFormat="1" x14ac:dyDescent="0.3">
      <c r="A217" s="5">
        <f t="shared" si="26"/>
        <v>30</v>
      </c>
      <c r="B217" s="281" t="s">
        <v>477</v>
      </c>
      <c r="C217" s="281" t="s">
        <v>1179</v>
      </c>
      <c r="D217" s="307" t="s">
        <v>469</v>
      </c>
      <c r="E217" s="280" t="s">
        <v>476</v>
      </c>
      <c r="F217" s="3" t="s">
        <v>23</v>
      </c>
      <c r="G217" s="91">
        <v>37</v>
      </c>
      <c r="H217" s="91">
        <v>38</v>
      </c>
      <c r="I217" s="91">
        <v>31</v>
      </c>
      <c r="J217" s="91">
        <v>28</v>
      </c>
      <c r="K217" s="1">
        <f t="shared" si="22"/>
        <v>33.5</v>
      </c>
      <c r="L217" s="1">
        <f t="shared" si="23"/>
        <v>67</v>
      </c>
      <c r="M217" s="91">
        <v>0</v>
      </c>
      <c r="N217" s="91">
        <v>70</v>
      </c>
      <c r="O217" s="5">
        <v>59</v>
      </c>
      <c r="P217" s="7">
        <v>77</v>
      </c>
      <c r="Q217" s="6">
        <f t="shared" si="24"/>
        <v>51.5</v>
      </c>
      <c r="R217" s="7">
        <v>30</v>
      </c>
      <c r="S217" s="94">
        <v>40</v>
      </c>
      <c r="T217" s="7">
        <v>39</v>
      </c>
      <c r="U217" s="6">
        <f t="shared" si="25"/>
        <v>227.5</v>
      </c>
      <c r="V217" s="91"/>
    </row>
    <row r="218" spans="1:22" x14ac:dyDescent="0.3">
      <c r="A218" s="5">
        <f t="shared" si="26"/>
        <v>31</v>
      </c>
      <c r="B218" s="281" t="s">
        <v>904</v>
      </c>
      <c r="C218" s="281" t="s">
        <v>95</v>
      </c>
      <c r="D218" s="307" t="s">
        <v>884</v>
      </c>
      <c r="E218" s="280" t="s">
        <v>903</v>
      </c>
      <c r="F218" s="3" t="s">
        <v>23</v>
      </c>
      <c r="G218" s="91">
        <v>32</v>
      </c>
      <c r="H218" s="91">
        <v>38</v>
      </c>
      <c r="I218" s="91">
        <v>30</v>
      </c>
      <c r="J218" s="91">
        <v>37</v>
      </c>
      <c r="K218" s="1">
        <f t="shared" si="22"/>
        <v>34.25</v>
      </c>
      <c r="L218" s="1">
        <f t="shared" si="23"/>
        <v>68.5</v>
      </c>
      <c r="M218" s="91">
        <v>43</v>
      </c>
      <c r="N218" s="91">
        <v>58</v>
      </c>
      <c r="O218" s="5">
        <v>62</v>
      </c>
      <c r="P218" s="7">
        <v>77</v>
      </c>
      <c r="Q218" s="6">
        <f t="shared" si="24"/>
        <v>60</v>
      </c>
      <c r="R218" s="7">
        <v>20</v>
      </c>
      <c r="S218" s="94">
        <v>33</v>
      </c>
      <c r="T218" s="7">
        <v>42</v>
      </c>
      <c r="U218" s="6">
        <f t="shared" si="25"/>
        <v>223.5</v>
      </c>
    </row>
    <row r="219" spans="1:22" s="5" customFormat="1" x14ac:dyDescent="0.3">
      <c r="A219" s="5">
        <f t="shared" si="26"/>
        <v>32</v>
      </c>
      <c r="B219" s="281" t="s">
        <v>1290</v>
      </c>
      <c r="C219" s="281" t="s">
        <v>104</v>
      </c>
      <c r="D219" s="307" t="s">
        <v>884</v>
      </c>
      <c r="E219" s="280" t="s">
        <v>917</v>
      </c>
      <c r="F219" s="3" t="s">
        <v>23</v>
      </c>
      <c r="G219" s="91">
        <v>36</v>
      </c>
      <c r="H219" s="91">
        <v>39</v>
      </c>
      <c r="I219" s="91">
        <v>36</v>
      </c>
      <c r="J219" s="91">
        <v>25</v>
      </c>
      <c r="K219" s="1">
        <f t="shared" si="22"/>
        <v>34</v>
      </c>
      <c r="L219" s="1">
        <f t="shared" si="23"/>
        <v>68</v>
      </c>
      <c r="M219" s="91">
        <v>69</v>
      </c>
      <c r="N219" s="91">
        <v>63</v>
      </c>
      <c r="O219" s="5">
        <v>74</v>
      </c>
      <c r="P219" s="7">
        <v>77</v>
      </c>
      <c r="Q219" s="6">
        <f t="shared" si="24"/>
        <v>70.75</v>
      </c>
      <c r="R219" s="7">
        <v>0</v>
      </c>
      <c r="S219" s="94">
        <v>35</v>
      </c>
      <c r="T219" s="7">
        <v>43</v>
      </c>
      <c r="U219" s="6">
        <f t="shared" si="25"/>
        <v>216.75</v>
      </c>
      <c r="V219" s="91"/>
    </row>
    <row r="220" spans="1:22" x14ac:dyDescent="0.3">
      <c r="A220" s="5">
        <f t="shared" si="26"/>
        <v>33</v>
      </c>
      <c r="B220" s="281" t="s">
        <v>532</v>
      </c>
      <c r="C220" s="281" t="s">
        <v>95</v>
      </c>
      <c r="D220" s="307" t="s">
        <v>516</v>
      </c>
      <c r="E220" s="280" t="s">
        <v>531</v>
      </c>
      <c r="F220" s="3" t="s">
        <v>23</v>
      </c>
      <c r="G220" s="91">
        <v>34</v>
      </c>
      <c r="H220" s="91">
        <v>38</v>
      </c>
      <c r="I220" s="91">
        <v>33</v>
      </c>
      <c r="J220" s="91">
        <v>29</v>
      </c>
      <c r="K220" s="1">
        <f t="shared" si="22"/>
        <v>33.5</v>
      </c>
      <c r="L220" s="1">
        <f t="shared" si="23"/>
        <v>67</v>
      </c>
      <c r="M220" s="91">
        <v>0</v>
      </c>
      <c r="N220" s="91">
        <v>57</v>
      </c>
      <c r="O220" s="5">
        <v>71</v>
      </c>
      <c r="P220" s="7">
        <v>79</v>
      </c>
      <c r="Q220" s="6">
        <f t="shared" si="24"/>
        <v>51.75</v>
      </c>
      <c r="R220" s="7">
        <v>10</v>
      </c>
      <c r="S220" s="94">
        <v>35</v>
      </c>
      <c r="T220" s="7">
        <v>37</v>
      </c>
      <c r="U220" s="6">
        <f t="shared" si="25"/>
        <v>200.75</v>
      </c>
    </row>
    <row r="221" spans="1:22" s="5" customFormat="1" x14ac:dyDescent="0.3">
      <c r="A221" s="5">
        <f t="shared" si="26"/>
        <v>34</v>
      </c>
      <c r="B221" s="281" t="s">
        <v>1206</v>
      </c>
      <c r="C221" s="281" t="s">
        <v>765</v>
      </c>
      <c r="D221" s="307" t="s">
        <v>595</v>
      </c>
      <c r="E221" s="280" t="s">
        <v>608</v>
      </c>
      <c r="F221" s="3" t="s">
        <v>23</v>
      </c>
      <c r="G221" s="91">
        <v>36.880000000000003</v>
      </c>
      <c r="H221" s="91"/>
      <c r="I221" s="91"/>
      <c r="J221" s="91"/>
      <c r="K221" s="1">
        <f t="shared" si="22"/>
        <v>36.880000000000003</v>
      </c>
      <c r="L221" s="1">
        <f t="shared" si="23"/>
        <v>73.760000000000005</v>
      </c>
      <c r="M221" s="91">
        <v>44.58</v>
      </c>
      <c r="N221" s="91"/>
      <c r="P221" s="7"/>
      <c r="Q221" s="6">
        <f t="shared" si="24"/>
        <v>44.58</v>
      </c>
      <c r="R221" s="7">
        <v>40</v>
      </c>
      <c r="S221" s="94"/>
      <c r="T221" s="7"/>
      <c r="U221" s="6">
        <f t="shared" si="25"/>
        <v>158.34</v>
      </c>
      <c r="V221" s="91"/>
    </row>
    <row r="222" spans="1:22" s="5" customFormat="1" x14ac:dyDescent="0.3">
      <c r="A222" s="5">
        <f>A13+1</f>
        <v>13</v>
      </c>
      <c r="B222" s="281" t="s">
        <v>1157</v>
      </c>
      <c r="C222" s="281" t="s">
        <v>107</v>
      </c>
      <c r="D222" s="307" t="s">
        <v>376</v>
      </c>
      <c r="E222" s="280" t="s">
        <v>887</v>
      </c>
      <c r="F222" s="3" t="s">
        <v>24</v>
      </c>
      <c r="G222" s="91">
        <v>40</v>
      </c>
      <c r="H222" s="91">
        <v>35</v>
      </c>
      <c r="I222" s="91">
        <v>37</v>
      </c>
      <c r="J222" s="91">
        <v>38</v>
      </c>
      <c r="K222" s="1">
        <f t="shared" si="22"/>
        <v>37.5</v>
      </c>
      <c r="L222" s="1">
        <f t="shared" si="23"/>
        <v>75</v>
      </c>
      <c r="M222" s="91">
        <v>78</v>
      </c>
      <c r="N222" s="91">
        <v>78</v>
      </c>
      <c r="O222" s="5">
        <v>76</v>
      </c>
      <c r="P222" s="7">
        <v>80</v>
      </c>
      <c r="Q222" s="6">
        <f t="shared" si="24"/>
        <v>78</v>
      </c>
      <c r="R222" s="7">
        <v>40</v>
      </c>
      <c r="S222" s="94">
        <v>36</v>
      </c>
      <c r="T222" s="5">
        <v>42</v>
      </c>
      <c r="U222" s="6">
        <f t="shared" si="25"/>
        <v>271</v>
      </c>
      <c r="V222" s="91"/>
    </row>
    <row r="223" spans="1:22" s="5" customFormat="1" x14ac:dyDescent="0.3">
      <c r="A223" s="5">
        <f t="shared" ref="A223:A243" si="27">A222+1</f>
        <v>14</v>
      </c>
      <c r="B223" s="281" t="s">
        <v>1302</v>
      </c>
      <c r="C223" s="281" t="s">
        <v>204</v>
      </c>
      <c r="D223" s="307" t="s">
        <v>950</v>
      </c>
      <c r="E223" s="280" t="s">
        <v>664</v>
      </c>
      <c r="F223" s="3" t="s">
        <v>24</v>
      </c>
      <c r="G223" s="91">
        <v>39</v>
      </c>
      <c r="H223" s="91">
        <v>34</v>
      </c>
      <c r="I223" s="91">
        <v>38</v>
      </c>
      <c r="J223" s="91">
        <v>39</v>
      </c>
      <c r="K223" s="1">
        <f t="shared" si="22"/>
        <v>37.5</v>
      </c>
      <c r="L223" s="1">
        <f t="shared" si="23"/>
        <v>75</v>
      </c>
      <c r="M223" s="91">
        <v>77</v>
      </c>
      <c r="N223" s="91">
        <v>75</v>
      </c>
      <c r="O223" s="5">
        <v>79</v>
      </c>
      <c r="P223" s="7">
        <v>80</v>
      </c>
      <c r="Q223" s="6">
        <f t="shared" si="24"/>
        <v>77.75</v>
      </c>
      <c r="R223" s="7">
        <v>40</v>
      </c>
      <c r="S223" s="94">
        <v>42</v>
      </c>
      <c r="T223" s="5">
        <v>36</v>
      </c>
      <c r="U223" s="6">
        <f t="shared" si="25"/>
        <v>270.75</v>
      </c>
      <c r="V223" s="91"/>
    </row>
    <row r="224" spans="1:22" s="5" customFormat="1" x14ac:dyDescent="0.3">
      <c r="A224" s="5">
        <f t="shared" si="27"/>
        <v>15</v>
      </c>
      <c r="B224" s="281" t="s">
        <v>1290</v>
      </c>
      <c r="C224" s="281" t="s">
        <v>1184</v>
      </c>
      <c r="D224" s="307" t="s">
        <v>469</v>
      </c>
      <c r="E224" s="280" t="s">
        <v>486</v>
      </c>
      <c r="F224" s="3" t="s">
        <v>24</v>
      </c>
      <c r="G224" s="91">
        <v>38</v>
      </c>
      <c r="H224" s="91">
        <v>34</v>
      </c>
      <c r="I224" s="91">
        <v>38</v>
      </c>
      <c r="J224" s="91">
        <v>39</v>
      </c>
      <c r="K224" s="1">
        <f t="shared" si="22"/>
        <v>37.25</v>
      </c>
      <c r="L224" s="1">
        <f t="shared" si="23"/>
        <v>74.5</v>
      </c>
      <c r="M224" s="91">
        <v>74</v>
      </c>
      <c r="N224" s="91">
        <v>77</v>
      </c>
      <c r="O224" s="5">
        <v>76</v>
      </c>
      <c r="P224" s="7">
        <v>78</v>
      </c>
      <c r="Q224" s="6">
        <f t="shared" si="24"/>
        <v>76.25</v>
      </c>
      <c r="R224" s="7">
        <v>40</v>
      </c>
      <c r="S224" s="94">
        <v>36</v>
      </c>
      <c r="T224" s="5">
        <v>44</v>
      </c>
      <c r="U224" s="6">
        <f t="shared" si="25"/>
        <v>270.75</v>
      </c>
      <c r="V224" s="91"/>
    </row>
    <row r="225" spans="1:22" s="5" customFormat="1" x14ac:dyDescent="0.3">
      <c r="A225" s="5">
        <f t="shared" si="27"/>
        <v>16</v>
      </c>
      <c r="B225" s="281" t="s">
        <v>417</v>
      </c>
      <c r="C225" s="281" t="s">
        <v>186</v>
      </c>
      <c r="D225" s="307" t="s">
        <v>376</v>
      </c>
      <c r="E225" s="280" t="s">
        <v>416</v>
      </c>
      <c r="F225" s="3" t="s">
        <v>24</v>
      </c>
      <c r="G225" s="91">
        <v>37</v>
      </c>
      <c r="H225" s="91">
        <v>34</v>
      </c>
      <c r="I225" s="91">
        <v>39</v>
      </c>
      <c r="J225" s="91">
        <v>40</v>
      </c>
      <c r="K225" s="1">
        <f t="shared" si="22"/>
        <v>37.5</v>
      </c>
      <c r="L225" s="1">
        <f t="shared" si="23"/>
        <v>75</v>
      </c>
      <c r="M225" s="91">
        <v>76</v>
      </c>
      <c r="N225" s="91">
        <v>77</v>
      </c>
      <c r="O225" s="5">
        <v>76</v>
      </c>
      <c r="P225" s="7">
        <v>73</v>
      </c>
      <c r="Q225" s="6">
        <f t="shared" si="24"/>
        <v>75.5</v>
      </c>
      <c r="R225" s="7">
        <v>40</v>
      </c>
      <c r="S225" s="94">
        <v>35</v>
      </c>
      <c r="T225" s="5">
        <v>43</v>
      </c>
      <c r="U225" s="6">
        <f t="shared" si="25"/>
        <v>268.5</v>
      </c>
      <c r="V225" s="91"/>
    </row>
    <row r="226" spans="1:22" s="5" customFormat="1" x14ac:dyDescent="0.3">
      <c r="A226" s="5">
        <f t="shared" si="27"/>
        <v>17</v>
      </c>
      <c r="B226" s="281" t="s">
        <v>611</v>
      </c>
      <c r="C226" s="281" t="s">
        <v>102</v>
      </c>
      <c r="D226" s="307" t="s">
        <v>595</v>
      </c>
      <c r="E226" s="280" t="s">
        <v>610</v>
      </c>
      <c r="F226" s="3" t="s">
        <v>24</v>
      </c>
      <c r="G226" s="91">
        <v>38</v>
      </c>
      <c r="H226" s="91">
        <v>34</v>
      </c>
      <c r="I226" s="91">
        <v>37</v>
      </c>
      <c r="J226" s="91">
        <v>39</v>
      </c>
      <c r="K226" s="1">
        <f t="shared" si="22"/>
        <v>37</v>
      </c>
      <c r="L226" s="1">
        <f t="shared" si="23"/>
        <v>74</v>
      </c>
      <c r="M226" s="91">
        <v>66</v>
      </c>
      <c r="N226" s="91">
        <v>76</v>
      </c>
      <c r="O226" s="5">
        <v>73</v>
      </c>
      <c r="P226" s="7">
        <v>79</v>
      </c>
      <c r="Q226" s="6">
        <f t="shared" si="24"/>
        <v>73.5</v>
      </c>
      <c r="R226" s="7">
        <v>40</v>
      </c>
      <c r="S226" s="94">
        <v>31</v>
      </c>
      <c r="T226" s="5">
        <v>40</v>
      </c>
      <c r="U226" s="6">
        <f t="shared" si="25"/>
        <v>258.5</v>
      </c>
      <c r="V226" s="91"/>
    </row>
    <row r="227" spans="1:22" s="5" customFormat="1" x14ac:dyDescent="0.3">
      <c r="A227" s="5">
        <f t="shared" si="27"/>
        <v>18</v>
      </c>
      <c r="B227" s="281" t="s">
        <v>349</v>
      </c>
      <c r="C227" s="281" t="s">
        <v>173</v>
      </c>
      <c r="D227" s="307" t="s">
        <v>323</v>
      </c>
      <c r="E227" s="280" t="s">
        <v>348</v>
      </c>
      <c r="F227" s="3" t="s">
        <v>24</v>
      </c>
      <c r="G227" s="91">
        <v>35</v>
      </c>
      <c r="H227" s="91">
        <v>34</v>
      </c>
      <c r="I227" s="91">
        <v>37</v>
      </c>
      <c r="J227" s="91">
        <v>36</v>
      </c>
      <c r="K227" s="1">
        <f t="shared" si="22"/>
        <v>35.5</v>
      </c>
      <c r="L227" s="1">
        <f t="shared" si="23"/>
        <v>71</v>
      </c>
      <c r="M227" s="91">
        <v>54</v>
      </c>
      <c r="N227" s="91">
        <v>70</v>
      </c>
      <c r="O227" s="5">
        <v>77</v>
      </c>
      <c r="P227" s="7">
        <v>80</v>
      </c>
      <c r="Q227" s="6">
        <f t="shared" si="24"/>
        <v>70.25</v>
      </c>
      <c r="R227" s="7">
        <v>40</v>
      </c>
      <c r="S227" s="94">
        <v>35</v>
      </c>
      <c r="T227" s="5">
        <v>42</v>
      </c>
      <c r="U227" s="6">
        <f t="shared" si="25"/>
        <v>258.25</v>
      </c>
      <c r="V227" s="91"/>
    </row>
    <row r="228" spans="1:22" s="5" customFormat="1" x14ac:dyDescent="0.3">
      <c r="A228" s="5">
        <f t="shared" si="27"/>
        <v>19</v>
      </c>
      <c r="B228" s="281" t="s">
        <v>128</v>
      </c>
      <c r="C228" s="281" t="s">
        <v>1320</v>
      </c>
      <c r="D228" s="307" t="s">
        <v>84</v>
      </c>
      <c r="E228" s="280" t="s">
        <v>743</v>
      </c>
      <c r="F228" s="3" t="s">
        <v>24</v>
      </c>
      <c r="G228" s="91">
        <v>34</v>
      </c>
      <c r="H228" s="91">
        <v>29</v>
      </c>
      <c r="I228" s="91">
        <v>37</v>
      </c>
      <c r="J228" s="91">
        <v>37</v>
      </c>
      <c r="K228" s="1">
        <f t="shared" si="22"/>
        <v>34.25</v>
      </c>
      <c r="L228" s="1">
        <f t="shared" si="23"/>
        <v>68.5</v>
      </c>
      <c r="M228" s="91">
        <v>76</v>
      </c>
      <c r="N228" s="91">
        <v>69</v>
      </c>
      <c r="O228" s="5">
        <v>67</v>
      </c>
      <c r="P228" s="7">
        <v>80</v>
      </c>
      <c r="Q228" s="6">
        <f t="shared" si="24"/>
        <v>73</v>
      </c>
      <c r="R228" s="7">
        <v>40</v>
      </c>
      <c r="S228" s="94">
        <v>33.5</v>
      </c>
      <c r="T228" s="5">
        <v>42</v>
      </c>
      <c r="U228" s="6">
        <f t="shared" si="25"/>
        <v>257</v>
      </c>
      <c r="V228" s="91"/>
    </row>
    <row r="229" spans="1:22" s="5" customFormat="1" x14ac:dyDescent="0.3">
      <c r="A229" s="5">
        <f t="shared" si="27"/>
        <v>20</v>
      </c>
      <c r="B229" s="281" t="s">
        <v>419</v>
      </c>
      <c r="C229" s="281" t="s">
        <v>1159</v>
      </c>
      <c r="D229" s="307" t="s">
        <v>376</v>
      </c>
      <c r="E229" s="280" t="s">
        <v>418</v>
      </c>
      <c r="F229" s="3" t="s">
        <v>24</v>
      </c>
      <c r="G229" s="91">
        <v>38</v>
      </c>
      <c r="H229" s="91">
        <v>34</v>
      </c>
      <c r="I229" s="91">
        <v>37</v>
      </c>
      <c r="J229" s="91">
        <v>38</v>
      </c>
      <c r="K229" s="1">
        <f t="shared" si="22"/>
        <v>36.75</v>
      </c>
      <c r="L229" s="1">
        <f t="shared" si="23"/>
        <v>73.5</v>
      </c>
      <c r="M229" s="91">
        <v>60</v>
      </c>
      <c r="N229" s="91">
        <v>73</v>
      </c>
      <c r="O229" s="5">
        <v>65</v>
      </c>
      <c r="P229" s="7">
        <v>65</v>
      </c>
      <c r="Q229" s="6">
        <f t="shared" si="24"/>
        <v>65.75</v>
      </c>
      <c r="R229" s="7">
        <v>40</v>
      </c>
      <c r="S229" s="94">
        <v>33</v>
      </c>
      <c r="T229" s="5">
        <v>42</v>
      </c>
      <c r="U229" s="6">
        <f t="shared" si="25"/>
        <v>254.25</v>
      </c>
      <c r="V229" s="91"/>
    </row>
    <row r="230" spans="1:22" s="5" customFormat="1" x14ac:dyDescent="0.3">
      <c r="A230" s="5">
        <f t="shared" si="27"/>
        <v>21</v>
      </c>
      <c r="B230" s="281" t="s">
        <v>886</v>
      </c>
      <c r="C230" s="281" t="s">
        <v>92</v>
      </c>
      <c r="D230" s="307" t="s">
        <v>884</v>
      </c>
      <c r="E230" s="280" t="s">
        <v>885</v>
      </c>
      <c r="F230" s="3" t="s">
        <v>24</v>
      </c>
      <c r="G230" s="91">
        <v>35</v>
      </c>
      <c r="H230" s="91">
        <v>27</v>
      </c>
      <c r="I230" s="91">
        <v>33</v>
      </c>
      <c r="J230" s="91">
        <v>39</v>
      </c>
      <c r="K230" s="1">
        <f t="shared" si="22"/>
        <v>33.5</v>
      </c>
      <c r="L230" s="1">
        <f t="shared" si="23"/>
        <v>67</v>
      </c>
      <c r="M230" s="91">
        <v>74</v>
      </c>
      <c r="N230" s="91">
        <v>72</v>
      </c>
      <c r="O230" s="5">
        <v>76</v>
      </c>
      <c r="P230" s="7">
        <v>78</v>
      </c>
      <c r="Q230" s="6">
        <f t="shared" si="24"/>
        <v>75</v>
      </c>
      <c r="R230" s="7">
        <v>40</v>
      </c>
      <c r="S230" s="94">
        <v>31</v>
      </c>
      <c r="T230" s="5">
        <v>41</v>
      </c>
      <c r="U230" s="6">
        <f t="shared" si="25"/>
        <v>254</v>
      </c>
      <c r="V230" s="91"/>
    </row>
    <row r="231" spans="1:22" s="5" customFormat="1" x14ac:dyDescent="0.3">
      <c r="A231" s="5">
        <f t="shared" si="27"/>
        <v>22</v>
      </c>
      <c r="B231" s="281" t="s">
        <v>581</v>
      </c>
      <c r="C231" s="281" t="s">
        <v>159</v>
      </c>
      <c r="D231" s="307" t="s">
        <v>573</v>
      </c>
      <c r="E231" s="280" t="s">
        <v>580</v>
      </c>
      <c r="F231" s="3" t="s">
        <v>24</v>
      </c>
      <c r="G231" s="91">
        <v>35</v>
      </c>
      <c r="H231" s="91">
        <v>34</v>
      </c>
      <c r="I231" s="91">
        <v>37</v>
      </c>
      <c r="J231" s="91">
        <v>40</v>
      </c>
      <c r="K231" s="1">
        <f t="shared" si="22"/>
        <v>36.5</v>
      </c>
      <c r="L231" s="1">
        <f t="shared" si="23"/>
        <v>73</v>
      </c>
      <c r="M231" s="91">
        <v>55</v>
      </c>
      <c r="N231" s="91">
        <v>71</v>
      </c>
      <c r="O231" s="5">
        <v>69</v>
      </c>
      <c r="P231" s="7">
        <v>80</v>
      </c>
      <c r="Q231" s="6">
        <f t="shared" si="24"/>
        <v>68.75</v>
      </c>
      <c r="R231" s="7">
        <v>30</v>
      </c>
      <c r="S231" s="94">
        <v>39</v>
      </c>
      <c r="T231" s="5">
        <v>42</v>
      </c>
      <c r="U231" s="6">
        <f t="shared" si="25"/>
        <v>252.75</v>
      </c>
      <c r="V231" s="91"/>
    </row>
    <row r="232" spans="1:22" s="5" customFormat="1" x14ac:dyDescent="0.3">
      <c r="A232" s="5">
        <f t="shared" si="27"/>
        <v>23</v>
      </c>
      <c r="B232" s="281" t="s">
        <v>729</v>
      </c>
      <c r="C232" s="281" t="s">
        <v>136</v>
      </c>
      <c r="D232" s="307" t="s">
        <v>719</v>
      </c>
      <c r="E232" s="280" t="s">
        <v>728</v>
      </c>
      <c r="F232" s="3" t="s">
        <v>24</v>
      </c>
      <c r="G232" s="91">
        <v>40</v>
      </c>
      <c r="H232" s="91">
        <v>34</v>
      </c>
      <c r="I232" s="91">
        <v>38</v>
      </c>
      <c r="J232" s="91">
        <v>37</v>
      </c>
      <c r="K232" s="1">
        <f t="shared" si="22"/>
        <v>37.25</v>
      </c>
      <c r="L232" s="1">
        <f t="shared" si="23"/>
        <v>74.5</v>
      </c>
      <c r="M232" s="91">
        <v>44</v>
      </c>
      <c r="N232" s="91">
        <v>39</v>
      </c>
      <c r="O232" s="5">
        <v>68</v>
      </c>
      <c r="P232" s="7">
        <v>80</v>
      </c>
      <c r="Q232" s="6">
        <f t="shared" si="24"/>
        <v>57.75</v>
      </c>
      <c r="R232" s="7">
        <v>40</v>
      </c>
      <c r="S232" s="94">
        <v>36</v>
      </c>
      <c r="T232" s="5">
        <v>40</v>
      </c>
      <c r="U232" s="6">
        <f t="shared" si="25"/>
        <v>248.25</v>
      </c>
      <c r="V232" s="91"/>
    </row>
    <row r="233" spans="1:22" s="5" customFormat="1" x14ac:dyDescent="0.3">
      <c r="A233" s="5">
        <f t="shared" si="27"/>
        <v>24</v>
      </c>
      <c r="B233" s="281" t="s">
        <v>542</v>
      </c>
      <c r="C233" s="281" t="s">
        <v>156</v>
      </c>
      <c r="D233" s="307" t="s">
        <v>516</v>
      </c>
      <c r="E233" s="280" t="s">
        <v>541</v>
      </c>
      <c r="F233" s="3" t="s">
        <v>24</v>
      </c>
      <c r="G233" s="91">
        <v>39</v>
      </c>
      <c r="H233" s="91">
        <v>30</v>
      </c>
      <c r="I233" s="91">
        <v>36</v>
      </c>
      <c r="J233" s="91">
        <v>39</v>
      </c>
      <c r="K233" s="1">
        <f t="shared" si="22"/>
        <v>36</v>
      </c>
      <c r="L233" s="1">
        <f t="shared" si="23"/>
        <v>72</v>
      </c>
      <c r="M233" s="91">
        <v>28</v>
      </c>
      <c r="N233" s="91">
        <v>60</v>
      </c>
      <c r="O233" s="5">
        <v>67</v>
      </c>
      <c r="P233" s="7">
        <v>80</v>
      </c>
      <c r="Q233" s="6">
        <f t="shared" si="24"/>
        <v>58.75</v>
      </c>
      <c r="R233" s="7">
        <v>40</v>
      </c>
      <c r="S233" s="94">
        <v>34</v>
      </c>
      <c r="T233" s="5">
        <v>43</v>
      </c>
      <c r="U233" s="6">
        <f t="shared" si="25"/>
        <v>247.75</v>
      </c>
      <c r="V233" s="91"/>
    </row>
    <row r="234" spans="1:22" s="5" customFormat="1" x14ac:dyDescent="0.3">
      <c r="A234" s="5">
        <f t="shared" si="27"/>
        <v>25</v>
      </c>
      <c r="B234" s="281" t="s">
        <v>329</v>
      </c>
      <c r="C234" s="281" t="s">
        <v>1131</v>
      </c>
      <c r="D234" s="307" t="s">
        <v>323</v>
      </c>
      <c r="E234" s="280" t="s">
        <v>328</v>
      </c>
      <c r="F234" s="3" t="s">
        <v>24</v>
      </c>
      <c r="G234" s="91">
        <v>37</v>
      </c>
      <c r="H234" s="91">
        <v>31</v>
      </c>
      <c r="I234" s="91">
        <v>37</v>
      </c>
      <c r="J234" s="91">
        <v>39</v>
      </c>
      <c r="K234" s="1">
        <f t="shared" si="22"/>
        <v>36</v>
      </c>
      <c r="L234" s="1">
        <f t="shared" si="23"/>
        <v>72</v>
      </c>
      <c r="M234" s="91">
        <v>65</v>
      </c>
      <c r="N234" s="91">
        <v>76</v>
      </c>
      <c r="O234" s="5">
        <v>73</v>
      </c>
      <c r="P234" s="7">
        <v>80</v>
      </c>
      <c r="Q234" s="6">
        <f t="shared" si="24"/>
        <v>73.5</v>
      </c>
      <c r="R234" s="7">
        <v>20</v>
      </c>
      <c r="S234" s="94">
        <v>32</v>
      </c>
      <c r="T234" s="5">
        <v>35</v>
      </c>
      <c r="U234" s="6">
        <f t="shared" si="25"/>
        <v>232.5</v>
      </c>
      <c r="V234" s="91"/>
    </row>
    <row r="235" spans="1:22" s="5" customFormat="1" x14ac:dyDescent="0.3">
      <c r="A235" s="5">
        <f t="shared" si="27"/>
        <v>26</v>
      </c>
      <c r="B235" s="281" t="s">
        <v>375</v>
      </c>
      <c r="C235" s="281" t="s">
        <v>1147</v>
      </c>
      <c r="D235" s="307" t="s">
        <v>376</v>
      </c>
      <c r="E235" s="280" t="s">
        <v>374</v>
      </c>
      <c r="F235" s="3" t="s">
        <v>24</v>
      </c>
      <c r="G235" s="91">
        <v>35</v>
      </c>
      <c r="H235" s="91">
        <v>29</v>
      </c>
      <c r="I235" s="91">
        <v>35</v>
      </c>
      <c r="J235" s="91">
        <v>38</v>
      </c>
      <c r="K235" s="1">
        <f t="shared" si="22"/>
        <v>34.25</v>
      </c>
      <c r="L235" s="1">
        <f t="shared" si="23"/>
        <v>68.5</v>
      </c>
      <c r="M235" s="91">
        <v>44</v>
      </c>
      <c r="N235" s="91">
        <v>71</v>
      </c>
      <c r="O235" s="5">
        <v>78</v>
      </c>
      <c r="P235" s="7">
        <v>78</v>
      </c>
      <c r="Q235" s="6">
        <f t="shared" si="24"/>
        <v>67.75</v>
      </c>
      <c r="R235" s="7">
        <v>20</v>
      </c>
      <c r="S235" s="94">
        <v>33</v>
      </c>
      <c r="T235" s="5">
        <v>43</v>
      </c>
      <c r="U235" s="6">
        <f t="shared" si="25"/>
        <v>232.25</v>
      </c>
      <c r="V235" s="91"/>
    </row>
    <row r="236" spans="1:22" s="5" customFormat="1" x14ac:dyDescent="0.3">
      <c r="A236" s="5">
        <f t="shared" si="27"/>
        <v>27</v>
      </c>
      <c r="B236" s="281" t="s">
        <v>1128</v>
      </c>
      <c r="C236" s="281" t="s">
        <v>1129</v>
      </c>
      <c r="D236" s="307" t="s">
        <v>323</v>
      </c>
      <c r="E236" s="280" t="s">
        <v>324</v>
      </c>
      <c r="F236" s="3" t="s">
        <v>24</v>
      </c>
      <c r="G236" s="91">
        <v>38</v>
      </c>
      <c r="H236" s="91">
        <v>34</v>
      </c>
      <c r="I236" s="91">
        <v>38</v>
      </c>
      <c r="J236" s="91">
        <v>37</v>
      </c>
      <c r="K236" s="1">
        <f t="shared" si="22"/>
        <v>36.75</v>
      </c>
      <c r="L236" s="1">
        <f t="shared" si="23"/>
        <v>73.5</v>
      </c>
      <c r="M236" s="91">
        <v>66</v>
      </c>
      <c r="N236" s="91">
        <v>57</v>
      </c>
      <c r="O236" s="5">
        <v>58</v>
      </c>
      <c r="P236" s="7">
        <v>80</v>
      </c>
      <c r="Q236" s="6">
        <f t="shared" si="24"/>
        <v>65.25</v>
      </c>
      <c r="R236" s="7">
        <v>40</v>
      </c>
      <c r="S236" s="94">
        <v>26</v>
      </c>
      <c r="T236" s="5">
        <v>27</v>
      </c>
      <c r="U236" s="6">
        <f t="shared" si="25"/>
        <v>231.75</v>
      </c>
      <c r="V236" s="91"/>
    </row>
    <row r="237" spans="1:22" s="5" customFormat="1" x14ac:dyDescent="0.3">
      <c r="A237" s="5">
        <f t="shared" si="27"/>
        <v>28</v>
      </c>
      <c r="B237" s="281" t="s">
        <v>123</v>
      </c>
      <c r="C237" s="281" t="s">
        <v>1198</v>
      </c>
      <c r="D237" s="307" t="s">
        <v>516</v>
      </c>
      <c r="E237" s="280" t="s">
        <v>525</v>
      </c>
      <c r="F237" s="3" t="s">
        <v>24</v>
      </c>
      <c r="G237" s="91">
        <v>32</v>
      </c>
      <c r="H237" s="91">
        <v>30</v>
      </c>
      <c r="I237" s="91">
        <v>37</v>
      </c>
      <c r="J237" s="91">
        <v>34</v>
      </c>
      <c r="K237" s="1">
        <f t="shared" si="22"/>
        <v>33.25</v>
      </c>
      <c r="L237" s="1">
        <f t="shared" si="23"/>
        <v>66.5</v>
      </c>
      <c r="M237" s="91">
        <v>73</v>
      </c>
      <c r="N237" s="91">
        <v>74</v>
      </c>
      <c r="O237" s="5">
        <v>74</v>
      </c>
      <c r="P237" s="7">
        <v>80</v>
      </c>
      <c r="Q237" s="6">
        <f t="shared" si="24"/>
        <v>75.25</v>
      </c>
      <c r="R237" s="7">
        <v>20</v>
      </c>
      <c r="S237" s="94">
        <v>21</v>
      </c>
      <c r="T237" s="5">
        <v>42</v>
      </c>
      <c r="U237" s="6">
        <f t="shared" si="25"/>
        <v>224.75</v>
      </c>
      <c r="V237" s="91"/>
    </row>
    <row r="238" spans="1:22" s="5" customFormat="1" x14ac:dyDescent="0.3">
      <c r="A238" s="5">
        <f t="shared" si="27"/>
        <v>29</v>
      </c>
      <c r="B238" s="281" t="s">
        <v>896</v>
      </c>
      <c r="C238" s="281" t="s">
        <v>172</v>
      </c>
      <c r="D238" s="307" t="s">
        <v>884</v>
      </c>
      <c r="E238" s="280" t="s">
        <v>895</v>
      </c>
      <c r="F238" s="3" t="s">
        <v>24</v>
      </c>
      <c r="G238" s="91">
        <v>39</v>
      </c>
      <c r="H238" s="91">
        <v>27</v>
      </c>
      <c r="I238" s="91">
        <v>36</v>
      </c>
      <c r="J238" s="91">
        <v>37</v>
      </c>
      <c r="K238" s="1">
        <f t="shared" si="22"/>
        <v>34.75</v>
      </c>
      <c r="L238" s="1">
        <f t="shared" si="23"/>
        <v>69.5</v>
      </c>
      <c r="M238" s="91">
        <v>65</v>
      </c>
      <c r="N238" s="91">
        <v>50</v>
      </c>
      <c r="O238" s="5">
        <v>55</v>
      </c>
      <c r="P238" s="7">
        <v>76</v>
      </c>
      <c r="Q238" s="6">
        <f t="shared" si="24"/>
        <v>61.5</v>
      </c>
      <c r="R238" s="7">
        <v>20</v>
      </c>
      <c r="S238" s="94">
        <v>27</v>
      </c>
      <c r="T238" s="5">
        <v>43</v>
      </c>
      <c r="U238" s="6">
        <f t="shared" si="25"/>
        <v>221</v>
      </c>
      <c r="V238" s="91"/>
    </row>
    <row r="239" spans="1:22" s="5" customFormat="1" x14ac:dyDescent="0.3">
      <c r="A239" s="5">
        <f t="shared" si="27"/>
        <v>30</v>
      </c>
      <c r="B239" s="281" t="s">
        <v>906</v>
      </c>
      <c r="C239" s="281" t="s">
        <v>1288</v>
      </c>
      <c r="D239" s="307" t="s">
        <v>884</v>
      </c>
      <c r="E239" s="280" t="s">
        <v>905</v>
      </c>
      <c r="F239" s="3" t="s">
        <v>24</v>
      </c>
      <c r="G239" s="91">
        <v>38</v>
      </c>
      <c r="H239" s="91">
        <v>30</v>
      </c>
      <c r="I239" s="91">
        <v>37</v>
      </c>
      <c r="J239" s="91">
        <v>38</v>
      </c>
      <c r="K239" s="1">
        <f t="shared" si="22"/>
        <v>35.75</v>
      </c>
      <c r="L239" s="1">
        <f t="shared" si="23"/>
        <v>71.5</v>
      </c>
      <c r="M239" s="91">
        <v>40</v>
      </c>
      <c r="N239" s="91">
        <v>53</v>
      </c>
      <c r="O239" s="5">
        <v>64</v>
      </c>
      <c r="P239" s="7">
        <v>74</v>
      </c>
      <c r="Q239" s="6">
        <f t="shared" si="24"/>
        <v>57.75</v>
      </c>
      <c r="R239" s="7">
        <v>30</v>
      </c>
      <c r="S239" s="94">
        <v>26</v>
      </c>
      <c r="T239" s="5">
        <v>35</v>
      </c>
      <c r="U239" s="6">
        <f t="shared" si="25"/>
        <v>220.25</v>
      </c>
      <c r="V239" s="91"/>
    </row>
    <row r="240" spans="1:22" s="5" customFormat="1" x14ac:dyDescent="0.3">
      <c r="A240" s="5">
        <f t="shared" si="27"/>
        <v>31</v>
      </c>
      <c r="B240" s="281" t="s">
        <v>1276</v>
      </c>
      <c r="C240" s="281" t="s">
        <v>1278</v>
      </c>
      <c r="D240" s="307" t="s">
        <v>75</v>
      </c>
      <c r="E240" s="280" t="s">
        <v>802</v>
      </c>
      <c r="F240" s="3" t="s">
        <v>24</v>
      </c>
      <c r="G240" s="91">
        <v>32</v>
      </c>
      <c r="H240" s="91">
        <v>30</v>
      </c>
      <c r="I240" s="91">
        <v>38</v>
      </c>
      <c r="J240" s="91">
        <v>35</v>
      </c>
      <c r="K240" s="1">
        <f t="shared" si="22"/>
        <v>33.75</v>
      </c>
      <c r="L240" s="1">
        <f t="shared" si="23"/>
        <v>67.5</v>
      </c>
      <c r="M240" s="91">
        <v>44</v>
      </c>
      <c r="N240" s="91">
        <v>56</v>
      </c>
      <c r="O240" s="5">
        <v>59</v>
      </c>
      <c r="P240" s="7">
        <v>70</v>
      </c>
      <c r="Q240" s="6">
        <f t="shared" si="24"/>
        <v>57.25</v>
      </c>
      <c r="R240" s="7">
        <v>20</v>
      </c>
      <c r="S240" s="94">
        <v>26</v>
      </c>
      <c r="T240" s="5">
        <v>39</v>
      </c>
      <c r="U240" s="6">
        <f t="shared" si="25"/>
        <v>209.75</v>
      </c>
      <c r="V240" s="91"/>
    </row>
    <row r="241" spans="1:22" s="5" customFormat="1" x14ac:dyDescent="0.3">
      <c r="A241" s="5">
        <f t="shared" si="27"/>
        <v>32</v>
      </c>
      <c r="B241" s="281" t="s">
        <v>977</v>
      </c>
      <c r="C241" s="281" t="s">
        <v>1305</v>
      </c>
      <c r="D241" s="307" t="s">
        <v>950</v>
      </c>
      <c r="E241" s="280" t="s">
        <v>976</v>
      </c>
      <c r="F241" s="3" t="s">
        <v>24</v>
      </c>
      <c r="G241" s="91">
        <v>34</v>
      </c>
      <c r="H241" s="91">
        <v>21</v>
      </c>
      <c r="I241" s="91">
        <v>36</v>
      </c>
      <c r="J241" s="91">
        <v>36</v>
      </c>
      <c r="K241" s="1">
        <f t="shared" si="22"/>
        <v>31.75</v>
      </c>
      <c r="L241" s="1">
        <f t="shared" si="23"/>
        <v>63.5</v>
      </c>
      <c r="M241" s="91">
        <v>44</v>
      </c>
      <c r="N241" s="91">
        <v>71</v>
      </c>
      <c r="O241" s="5">
        <v>67</v>
      </c>
      <c r="P241" s="7">
        <v>80</v>
      </c>
      <c r="Q241" s="6">
        <f t="shared" si="24"/>
        <v>65.5</v>
      </c>
      <c r="R241" s="7">
        <v>30</v>
      </c>
      <c r="S241" s="94">
        <v>16</v>
      </c>
      <c r="T241" s="5">
        <v>28</v>
      </c>
      <c r="U241" s="6">
        <f t="shared" si="25"/>
        <v>203</v>
      </c>
      <c r="V241" s="91"/>
    </row>
    <row r="242" spans="1:22" x14ac:dyDescent="0.3">
      <c r="A242" s="5">
        <f t="shared" si="27"/>
        <v>33</v>
      </c>
      <c r="B242" s="281" t="s">
        <v>624</v>
      </c>
      <c r="C242" s="281" t="s">
        <v>1220</v>
      </c>
      <c r="D242" s="307" t="s">
        <v>625</v>
      </c>
      <c r="E242" s="280" t="s">
        <v>623</v>
      </c>
      <c r="F242" s="3" t="s">
        <v>24</v>
      </c>
      <c r="G242" s="91">
        <v>35</v>
      </c>
      <c r="H242" s="91">
        <v>31</v>
      </c>
      <c r="I242" s="91">
        <v>35</v>
      </c>
      <c r="J242" s="91">
        <v>38</v>
      </c>
      <c r="K242" s="1">
        <f t="shared" si="22"/>
        <v>34.75</v>
      </c>
      <c r="L242" s="1">
        <f t="shared" si="23"/>
        <v>69.5</v>
      </c>
      <c r="M242" s="91">
        <v>43</v>
      </c>
      <c r="N242" s="91">
        <v>41</v>
      </c>
      <c r="O242" s="5">
        <v>53</v>
      </c>
      <c r="P242" s="7">
        <v>74</v>
      </c>
      <c r="Q242" s="6">
        <f t="shared" si="24"/>
        <v>52.75</v>
      </c>
      <c r="R242" s="7">
        <v>20</v>
      </c>
      <c r="S242" s="94">
        <v>19</v>
      </c>
      <c r="T242" s="5">
        <v>38</v>
      </c>
      <c r="U242" s="6">
        <f t="shared" si="25"/>
        <v>199.25</v>
      </c>
    </row>
    <row r="243" spans="1:22" x14ac:dyDescent="0.3">
      <c r="A243" s="5">
        <f t="shared" si="27"/>
        <v>34</v>
      </c>
      <c r="B243" s="281" t="s">
        <v>522</v>
      </c>
      <c r="C243" s="281" t="s">
        <v>1197</v>
      </c>
      <c r="D243" s="307" t="s">
        <v>516</v>
      </c>
      <c r="E243" s="280" t="s">
        <v>521</v>
      </c>
      <c r="F243" s="3" t="s">
        <v>24</v>
      </c>
      <c r="G243" s="91">
        <v>38</v>
      </c>
      <c r="J243" s="91"/>
      <c r="K243" s="1">
        <f t="shared" si="22"/>
        <v>38</v>
      </c>
      <c r="L243" s="1">
        <f t="shared" si="23"/>
        <v>76</v>
      </c>
      <c r="M243" s="91">
        <v>64</v>
      </c>
      <c r="N243" s="91"/>
      <c r="O243" s="5"/>
      <c r="P243" s="7"/>
      <c r="Q243" s="6">
        <f t="shared" si="24"/>
        <v>64</v>
      </c>
      <c r="R243" s="6">
        <v>33.18</v>
      </c>
      <c r="S243" s="94"/>
      <c r="T243" s="5"/>
      <c r="U243" s="6">
        <f t="shared" si="25"/>
        <v>173.18</v>
      </c>
    </row>
    <row r="244" spans="1:22" s="5" customFormat="1" x14ac:dyDescent="0.3">
      <c r="A244" s="5" t="s">
        <v>15</v>
      </c>
      <c r="B244" s="4"/>
      <c r="C244" s="47"/>
      <c r="D244" s="245"/>
      <c r="E244" s="37" t="s">
        <v>16</v>
      </c>
      <c r="F244" s="37"/>
      <c r="G244" s="27">
        <f>AVERAGE(G13:G243)</f>
        <v>36.07</v>
      </c>
      <c r="H244" s="27">
        <f>AVERAGE(H13:H243)</f>
        <v>34.19</v>
      </c>
      <c r="I244" s="27">
        <f>AVERAGE(I13:I243)</f>
        <v>34.08</v>
      </c>
      <c r="J244" s="27">
        <f>AVERAGE(J13:J243)</f>
        <v>35.380000000000003</v>
      </c>
      <c r="K244" s="27">
        <f>AVERAGE(K13:K243)</f>
        <v>34.950000000000003</v>
      </c>
      <c r="L244" s="27">
        <f t="shared" si="23"/>
        <v>69.900000000000006</v>
      </c>
      <c r="M244" s="27">
        <f t="shared" ref="M244:T244" si="28">AVERAGE(M13:M243)</f>
        <v>59.12</v>
      </c>
      <c r="N244" s="27">
        <f t="shared" si="28"/>
        <v>65.63</v>
      </c>
      <c r="O244" s="27">
        <f t="shared" si="28"/>
        <v>71.28</v>
      </c>
      <c r="P244" s="27">
        <f t="shared" si="28"/>
        <v>73.41</v>
      </c>
      <c r="Q244" s="38">
        <f t="shared" si="28"/>
        <v>67.260000000000005</v>
      </c>
      <c r="R244" s="27">
        <f t="shared" si="28"/>
        <v>33.39</v>
      </c>
      <c r="S244" s="27">
        <f t="shared" si="28"/>
        <v>32.380000000000003</v>
      </c>
      <c r="T244" s="27">
        <f t="shared" si="28"/>
        <v>38.71</v>
      </c>
      <c r="U244" s="6"/>
      <c r="V244" s="91"/>
    </row>
    <row r="245" spans="1:22" s="5" customFormat="1" x14ac:dyDescent="0.3">
      <c r="B245" s="4"/>
      <c r="C245" s="47"/>
      <c r="D245" s="245"/>
      <c r="E245" s="37"/>
      <c r="F245" s="37"/>
      <c r="G245" s="27"/>
      <c r="H245" s="27"/>
      <c r="I245" s="27"/>
      <c r="J245" s="27"/>
      <c r="K245" s="70"/>
      <c r="L245" s="70"/>
      <c r="M245" s="27"/>
      <c r="N245" s="27"/>
      <c r="O245" s="27"/>
      <c r="P245" s="27"/>
      <c r="Q245" s="27"/>
      <c r="R245" s="27"/>
      <c r="S245" s="11"/>
      <c r="T245" s="11"/>
      <c r="V245" s="91"/>
    </row>
  </sheetData>
  <sheetProtection algorithmName="SHA-512" hashValue="bxefy429R7dlr4ChMOnyspUWctRB7VYDOLEAHL90u2iFYFrdEy7GKenL3NRmKViD+rJG3J6h54TWIwDBAuFyWw==" saltValue="j8yUPFBmJauKLbOgB6rrCA==" spinCount="100000" sheet="1" objects="1" scenarios="1"/>
  <sortState ref="A2:AB248">
    <sortCondition ref="F2:F248"/>
    <sortCondition descending="1" ref="U2:U248"/>
    <sortCondition ref="B2:B248"/>
    <sortCondition ref="C2:C248"/>
  </sortState>
  <conditionalFormatting sqref="A158 A155 C171 C168 C151 A145 C111 C101 C98:C99 A95 A92:A93 A89 A86:A87 C42 A22:E22">
    <cfRule type="cellIs" dxfId="9" priority="9" stopIfTrue="1" operator="lessThan">
      <formula>0</formula>
    </cfRule>
  </conditionalFormatting>
  <conditionalFormatting sqref="G268:G297 G235:G236 G231">
    <cfRule type="containsText" dxfId="8" priority="7" operator="containsText" text="VACANT">
      <formula>NOT(ISERROR(SEARCH("VACANT",G231)))</formula>
    </cfRule>
  </conditionalFormatting>
  <pageMargins left="0.34" right="0.34" top="0.75" bottom="0.5" header="0.5" footer="0.5"/>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1"/>
  <sheetViews>
    <sheetView workbookViewId="0">
      <pane ySplit="1" topLeftCell="A2" activePane="bottomLeft" state="frozen"/>
      <selection pane="bottomLeft" activeCell="D8" sqref="D8"/>
    </sheetView>
  </sheetViews>
  <sheetFormatPr defaultColWidth="10" defaultRowHeight="15.6" x14ac:dyDescent="0.3"/>
  <cols>
    <col min="1" max="1" width="6.44140625" style="4" bestFit="1" customWidth="1"/>
    <col min="2" max="2" width="15.5546875" style="91" customWidth="1"/>
    <col min="3" max="3" width="12.88671875" style="91" bestFit="1" customWidth="1"/>
    <col min="4" max="4" width="19" style="91" bestFit="1" customWidth="1"/>
    <col min="5" max="5" width="4.5546875" style="91" customWidth="1"/>
    <col min="6" max="16384" width="10" style="4"/>
  </cols>
  <sheetData>
    <row r="1" spans="1:9" s="5" customFormat="1" ht="31.2" x14ac:dyDescent="0.3">
      <c r="A1" s="5" t="s">
        <v>1370</v>
      </c>
      <c r="B1" s="39" t="s">
        <v>212</v>
      </c>
      <c r="C1" s="39" t="s">
        <v>2</v>
      </c>
      <c r="D1" s="40" t="s">
        <v>3</v>
      </c>
      <c r="E1" s="40" t="s">
        <v>4</v>
      </c>
      <c r="F1" s="40" t="s">
        <v>54</v>
      </c>
    </row>
    <row r="2" spans="1:9" s="5" customFormat="1" x14ac:dyDescent="0.3">
      <c r="A2" s="135">
        <v>1</v>
      </c>
      <c r="B2" s="227" t="s">
        <v>892</v>
      </c>
      <c r="C2" s="227" t="s">
        <v>83</v>
      </c>
      <c r="D2" s="228" t="s">
        <v>884</v>
      </c>
      <c r="E2" s="137" t="s">
        <v>17</v>
      </c>
      <c r="F2" s="140">
        <v>46</v>
      </c>
    </row>
    <row r="3" spans="1:9" s="5" customFormat="1" x14ac:dyDescent="0.3">
      <c r="A3" s="135">
        <f>A2+1</f>
        <v>2</v>
      </c>
      <c r="B3" s="227" t="s">
        <v>749</v>
      </c>
      <c r="C3" s="227" t="s">
        <v>1313</v>
      </c>
      <c r="D3" s="228" t="s">
        <v>84</v>
      </c>
      <c r="E3" s="137" t="s">
        <v>20</v>
      </c>
      <c r="F3" s="135">
        <v>46</v>
      </c>
    </row>
    <row r="4" spans="1:9" s="5" customFormat="1" x14ac:dyDescent="0.3">
      <c r="A4" s="128">
        <f t="shared" ref="A4:A67" si="0">A3+1</f>
        <v>3</v>
      </c>
      <c r="B4" s="196" t="s">
        <v>980</v>
      </c>
      <c r="C4" s="196" t="s">
        <v>149</v>
      </c>
      <c r="D4" s="197" t="s">
        <v>950</v>
      </c>
      <c r="E4" s="130" t="s">
        <v>17</v>
      </c>
      <c r="F4" s="127">
        <v>45</v>
      </c>
    </row>
    <row r="5" spans="1:9" s="5" customFormat="1" x14ac:dyDescent="0.3">
      <c r="A5" s="128">
        <f t="shared" si="0"/>
        <v>4</v>
      </c>
      <c r="B5" s="196" t="s">
        <v>638</v>
      </c>
      <c r="C5" s="196" t="s">
        <v>109</v>
      </c>
      <c r="D5" s="197" t="s">
        <v>639</v>
      </c>
      <c r="E5" s="130" t="s">
        <v>18</v>
      </c>
      <c r="F5" s="128">
        <v>45</v>
      </c>
    </row>
    <row r="6" spans="1:9" s="5" customFormat="1" x14ac:dyDescent="0.3">
      <c r="A6" s="128">
        <f t="shared" si="0"/>
        <v>5</v>
      </c>
      <c r="B6" s="196" t="s">
        <v>704</v>
      </c>
      <c r="C6" s="196" t="s">
        <v>1243</v>
      </c>
      <c r="D6" s="197" t="s">
        <v>690</v>
      </c>
      <c r="E6" s="130" t="s">
        <v>0</v>
      </c>
      <c r="F6" s="128">
        <v>45</v>
      </c>
    </row>
    <row r="7" spans="1:9" s="5" customFormat="1" x14ac:dyDescent="0.3">
      <c r="A7" s="128">
        <f t="shared" si="0"/>
        <v>6</v>
      </c>
      <c r="B7" s="196" t="s">
        <v>479</v>
      </c>
      <c r="C7" s="196" t="s">
        <v>1180</v>
      </c>
      <c r="D7" s="197" t="s">
        <v>469</v>
      </c>
      <c r="E7" s="130" t="s">
        <v>17</v>
      </c>
      <c r="F7" s="127">
        <v>44</v>
      </c>
    </row>
    <row r="8" spans="1:9" s="5" customFormat="1" ht="16.2" thickBot="1" x14ac:dyDescent="0.35">
      <c r="A8" s="128">
        <f t="shared" si="0"/>
        <v>7</v>
      </c>
      <c r="B8" s="196" t="s">
        <v>1204</v>
      </c>
      <c r="C8" s="196" t="s">
        <v>140</v>
      </c>
      <c r="D8" s="197" t="s">
        <v>516</v>
      </c>
      <c r="E8" s="130" t="s">
        <v>17</v>
      </c>
      <c r="F8" s="127">
        <v>44</v>
      </c>
      <c r="G8" s="62"/>
      <c r="H8" s="62"/>
    </row>
    <row r="9" spans="1:9" s="5" customFormat="1" x14ac:dyDescent="0.3">
      <c r="A9" s="128">
        <f t="shared" si="0"/>
        <v>8</v>
      </c>
      <c r="B9" s="196" t="s">
        <v>73</v>
      </c>
      <c r="C9" s="196" t="s">
        <v>1221</v>
      </c>
      <c r="D9" s="197" t="s">
        <v>625</v>
      </c>
      <c r="E9" s="130" t="s">
        <v>18</v>
      </c>
      <c r="F9" s="230">
        <v>44</v>
      </c>
      <c r="G9" s="429" t="s">
        <v>1371</v>
      </c>
      <c r="H9" s="430"/>
      <c r="I9" s="144"/>
    </row>
    <row r="10" spans="1:9" s="5" customFormat="1" x14ac:dyDescent="0.3">
      <c r="A10" s="128">
        <f t="shared" si="0"/>
        <v>9</v>
      </c>
      <c r="B10" s="196" t="s">
        <v>435</v>
      </c>
      <c r="C10" s="196" t="s">
        <v>109</v>
      </c>
      <c r="D10" s="197" t="s">
        <v>376</v>
      </c>
      <c r="E10" s="130" t="s">
        <v>18</v>
      </c>
      <c r="F10" s="230">
        <v>44</v>
      </c>
      <c r="G10" s="431"/>
      <c r="H10" s="432"/>
      <c r="I10" s="144"/>
    </row>
    <row r="11" spans="1:9" s="5" customFormat="1" x14ac:dyDescent="0.3">
      <c r="A11" s="128">
        <f t="shared" si="0"/>
        <v>10</v>
      </c>
      <c r="B11" s="196" t="s">
        <v>601</v>
      </c>
      <c r="C11" s="196" t="s">
        <v>94</v>
      </c>
      <c r="D11" s="197" t="s">
        <v>595</v>
      </c>
      <c r="E11" s="130" t="s">
        <v>19</v>
      </c>
      <c r="F11" s="230">
        <v>44</v>
      </c>
      <c r="G11" s="431"/>
      <c r="H11" s="432"/>
      <c r="I11" s="144"/>
    </row>
    <row r="12" spans="1:9" s="5" customFormat="1" x14ac:dyDescent="0.3">
      <c r="A12" s="128">
        <f t="shared" si="0"/>
        <v>11</v>
      </c>
      <c r="B12" s="196" t="s">
        <v>299</v>
      </c>
      <c r="C12" s="196" t="s">
        <v>1120</v>
      </c>
      <c r="D12" s="197" t="s">
        <v>291</v>
      </c>
      <c r="E12" s="130" t="s">
        <v>20</v>
      </c>
      <c r="F12" s="230">
        <v>44</v>
      </c>
      <c r="G12" s="431"/>
      <c r="H12" s="432"/>
      <c r="I12" s="144"/>
    </row>
    <row r="13" spans="1:9" s="5" customFormat="1" x14ac:dyDescent="0.3">
      <c r="A13" s="128">
        <f t="shared" si="0"/>
        <v>12</v>
      </c>
      <c r="B13" s="196" t="s">
        <v>90</v>
      </c>
      <c r="C13" s="196" t="s">
        <v>172</v>
      </c>
      <c r="D13" s="197" t="s">
        <v>884</v>
      </c>
      <c r="E13" s="130" t="s">
        <v>21</v>
      </c>
      <c r="F13" s="230">
        <v>44</v>
      </c>
      <c r="G13" s="431"/>
      <c r="H13" s="432"/>
      <c r="I13" s="144"/>
    </row>
    <row r="14" spans="1:9" s="5" customFormat="1" x14ac:dyDescent="0.3">
      <c r="A14" s="128">
        <f t="shared" si="0"/>
        <v>13</v>
      </c>
      <c r="B14" s="196" t="s">
        <v>393</v>
      </c>
      <c r="C14" s="196" t="s">
        <v>1150</v>
      </c>
      <c r="D14" s="197" t="s">
        <v>376</v>
      </c>
      <c r="E14" s="130" t="s">
        <v>0</v>
      </c>
      <c r="F14" s="230">
        <v>44</v>
      </c>
      <c r="G14" s="431"/>
      <c r="H14" s="432"/>
      <c r="I14" s="144"/>
    </row>
    <row r="15" spans="1:9" s="5" customFormat="1" x14ac:dyDescent="0.3">
      <c r="A15" s="128">
        <f t="shared" si="0"/>
        <v>14</v>
      </c>
      <c r="B15" s="196" t="s">
        <v>273</v>
      </c>
      <c r="C15" s="196" t="s">
        <v>1104</v>
      </c>
      <c r="D15" s="197" t="s">
        <v>246</v>
      </c>
      <c r="E15" s="130" t="s">
        <v>22</v>
      </c>
      <c r="F15" s="231">
        <v>44</v>
      </c>
      <c r="G15" s="431"/>
      <c r="H15" s="432"/>
      <c r="I15" s="144"/>
    </row>
    <row r="16" spans="1:9" s="5" customFormat="1" ht="16.2" thickBot="1" x14ac:dyDescent="0.35">
      <c r="A16" s="128">
        <f t="shared" si="0"/>
        <v>15</v>
      </c>
      <c r="B16" s="196" t="s">
        <v>96</v>
      </c>
      <c r="C16" s="196" t="s">
        <v>144</v>
      </c>
      <c r="D16" s="197" t="s">
        <v>469</v>
      </c>
      <c r="E16" s="130" t="s">
        <v>22</v>
      </c>
      <c r="F16" s="231">
        <v>44</v>
      </c>
      <c r="G16" s="433"/>
      <c r="H16" s="434"/>
      <c r="I16" s="144"/>
    </row>
    <row r="17" spans="1:9" s="5" customFormat="1" x14ac:dyDescent="0.3">
      <c r="A17" s="128">
        <f t="shared" si="0"/>
        <v>16</v>
      </c>
      <c r="B17" s="196" t="s">
        <v>166</v>
      </c>
      <c r="C17" s="196" t="s">
        <v>1125</v>
      </c>
      <c r="D17" s="197" t="s">
        <v>291</v>
      </c>
      <c r="E17" s="130" t="s">
        <v>23</v>
      </c>
      <c r="F17" s="127">
        <v>44</v>
      </c>
      <c r="G17" s="48"/>
      <c r="H17" s="48"/>
    </row>
    <row r="18" spans="1:9" s="5" customFormat="1" x14ac:dyDescent="0.3">
      <c r="A18" s="128">
        <f t="shared" si="0"/>
        <v>17</v>
      </c>
      <c r="B18" s="196" t="s">
        <v>1290</v>
      </c>
      <c r="C18" s="196" t="s">
        <v>1184</v>
      </c>
      <c r="D18" s="197" t="s">
        <v>469</v>
      </c>
      <c r="E18" s="130" t="s">
        <v>24</v>
      </c>
      <c r="F18" s="128">
        <v>44</v>
      </c>
      <c r="H18" s="229"/>
      <c r="I18" s="229"/>
    </row>
    <row r="19" spans="1:9" s="5" customFormat="1" x14ac:dyDescent="0.3">
      <c r="A19" s="128">
        <f t="shared" si="0"/>
        <v>18</v>
      </c>
      <c r="B19" s="196" t="s">
        <v>290</v>
      </c>
      <c r="C19" s="196" t="s">
        <v>170</v>
      </c>
      <c r="D19" s="197" t="s">
        <v>291</v>
      </c>
      <c r="E19" s="130" t="s">
        <v>17</v>
      </c>
      <c r="F19" s="127">
        <v>43</v>
      </c>
      <c r="G19" s="229"/>
      <c r="H19" s="229"/>
      <c r="I19" s="229"/>
    </row>
    <row r="20" spans="1:9" s="5" customFormat="1" x14ac:dyDescent="0.3">
      <c r="A20" s="128">
        <f t="shared" si="0"/>
        <v>19</v>
      </c>
      <c r="B20" s="196" t="s">
        <v>696</v>
      </c>
      <c r="C20" s="196" t="s">
        <v>1146</v>
      </c>
      <c r="D20" s="197" t="s">
        <v>690</v>
      </c>
      <c r="E20" s="130" t="s">
        <v>17</v>
      </c>
      <c r="F20" s="127">
        <v>43</v>
      </c>
      <c r="G20" s="229"/>
      <c r="H20" s="229"/>
      <c r="I20" s="229"/>
    </row>
    <row r="21" spans="1:9" s="5" customFormat="1" x14ac:dyDescent="0.3">
      <c r="A21" s="128">
        <f t="shared" si="0"/>
        <v>20</v>
      </c>
      <c r="B21" s="196" t="s">
        <v>649</v>
      </c>
      <c r="C21" s="196" t="s">
        <v>1227</v>
      </c>
      <c r="D21" s="197" t="s">
        <v>639</v>
      </c>
      <c r="E21" s="130" t="s">
        <v>17</v>
      </c>
      <c r="F21" s="127">
        <v>43</v>
      </c>
      <c r="G21" s="229"/>
      <c r="H21" s="229"/>
      <c r="I21" s="229"/>
    </row>
    <row r="22" spans="1:9" s="5" customFormat="1" x14ac:dyDescent="0.3">
      <c r="A22" s="128">
        <f t="shared" si="0"/>
        <v>21</v>
      </c>
      <c r="B22" s="196" t="s">
        <v>544</v>
      </c>
      <c r="C22" s="196" t="s">
        <v>1205</v>
      </c>
      <c r="D22" s="197" t="s">
        <v>516</v>
      </c>
      <c r="E22" s="130" t="s">
        <v>17</v>
      </c>
      <c r="F22" s="127">
        <v>43</v>
      </c>
      <c r="G22" s="229"/>
      <c r="H22" s="229"/>
      <c r="I22" s="229"/>
    </row>
    <row r="23" spans="1:9" s="5" customFormat="1" x14ac:dyDescent="0.3">
      <c r="A23" s="128">
        <f t="shared" si="0"/>
        <v>22</v>
      </c>
      <c r="B23" s="196" t="s">
        <v>355</v>
      </c>
      <c r="C23" s="196" t="s">
        <v>1140</v>
      </c>
      <c r="D23" s="197" t="s">
        <v>323</v>
      </c>
      <c r="E23" s="130" t="s">
        <v>17</v>
      </c>
      <c r="F23" s="127">
        <v>43</v>
      </c>
      <c r="G23" s="229"/>
      <c r="H23" s="229"/>
      <c r="I23" s="229"/>
    </row>
    <row r="24" spans="1:9" s="5" customFormat="1" x14ac:dyDescent="0.3">
      <c r="A24" s="128">
        <f t="shared" si="0"/>
        <v>23</v>
      </c>
      <c r="B24" s="196" t="s">
        <v>203</v>
      </c>
      <c r="C24" s="196" t="s">
        <v>1108</v>
      </c>
      <c r="D24" s="197" t="s">
        <v>246</v>
      </c>
      <c r="E24" s="130" t="s">
        <v>18</v>
      </c>
      <c r="F24" s="128">
        <v>43</v>
      </c>
      <c r="G24" s="229"/>
      <c r="H24" s="229"/>
      <c r="I24" s="229"/>
    </row>
    <row r="25" spans="1:9" s="5" customFormat="1" x14ac:dyDescent="0.3">
      <c r="A25" s="128">
        <f t="shared" si="0"/>
        <v>24</v>
      </c>
      <c r="B25" s="196" t="s">
        <v>359</v>
      </c>
      <c r="C25" s="196" t="s">
        <v>1142</v>
      </c>
      <c r="D25" s="197" t="s">
        <v>323</v>
      </c>
      <c r="E25" s="130" t="s">
        <v>18</v>
      </c>
      <c r="F25" s="128">
        <v>43</v>
      </c>
      <c r="G25" s="229"/>
      <c r="H25" s="229"/>
      <c r="I25" s="229"/>
    </row>
    <row r="26" spans="1:9" s="5" customFormat="1" x14ac:dyDescent="0.3">
      <c r="A26" s="128">
        <f t="shared" si="0"/>
        <v>25</v>
      </c>
      <c r="B26" s="196" t="s">
        <v>1095</v>
      </c>
      <c r="C26" s="196" t="s">
        <v>157</v>
      </c>
      <c r="D26" s="197" t="s">
        <v>246</v>
      </c>
      <c r="E26" s="130" t="s">
        <v>20</v>
      </c>
      <c r="F26" s="128">
        <v>43</v>
      </c>
      <c r="G26" s="229"/>
      <c r="H26" s="229"/>
      <c r="I26" s="229"/>
    </row>
    <row r="27" spans="1:9" s="5" customFormat="1" x14ac:dyDescent="0.3">
      <c r="A27" s="128">
        <f t="shared" si="0"/>
        <v>26</v>
      </c>
      <c r="B27" s="196" t="s">
        <v>255</v>
      </c>
      <c r="C27" s="196" t="s">
        <v>102</v>
      </c>
      <c r="D27" s="197" t="s">
        <v>246</v>
      </c>
      <c r="E27" s="130" t="s">
        <v>20</v>
      </c>
      <c r="F27" s="226">
        <v>43</v>
      </c>
      <c r="G27" s="229"/>
      <c r="H27" s="229"/>
      <c r="I27" s="229"/>
    </row>
    <row r="28" spans="1:9" x14ac:dyDescent="0.3">
      <c r="A28" s="128">
        <f t="shared" si="0"/>
        <v>27</v>
      </c>
      <c r="B28" s="196" t="s">
        <v>763</v>
      </c>
      <c r="C28" s="196" t="s">
        <v>93</v>
      </c>
      <c r="D28" s="197" t="s">
        <v>84</v>
      </c>
      <c r="E28" s="130" t="s">
        <v>20</v>
      </c>
      <c r="F28" s="128">
        <v>43</v>
      </c>
      <c r="G28" s="229"/>
      <c r="H28" s="229"/>
      <c r="I28" s="229"/>
    </row>
    <row r="29" spans="1:9" s="5" customFormat="1" x14ac:dyDescent="0.3">
      <c r="A29" s="128">
        <f t="shared" si="0"/>
        <v>28</v>
      </c>
      <c r="B29" s="196" t="s">
        <v>303</v>
      </c>
      <c r="C29" s="196" t="s">
        <v>1122</v>
      </c>
      <c r="D29" s="197" t="s">
        <v>291</v>
      </c>
      <c r="E29" s="130" t="s">
        <v>21</v>
      </c>
      <c r="F29" s="128">
        <v>43</v>
      </c>
      <c r="G29" s="229"/>
      <c r="H29" s="229"/>
      <c r="I29" s="229"/>
    </row>
    <row r="30" spans="1:9" s="5" customFormat="1" x14ac:dyDescent="0.3">
      <c r="A30" s="128">
        <f t="shared" si="0"/>
        <v>29</v>
      </c>
      <c r="B30" s="196" t="s">
        <v>737</v>
      </c>
      <c r="C30" s="196" t="s">
        <v>1253</v>
      </c>
      <c r="D30" s="197" t="s">
        <v>84</v>
      </c>
      <c r="E30" s="130" t="s">
        <v>0</v>
      </c>
      <c r="F30" s="128">
        <v>43</v>
      </c>
      <c r="G30" s="229"/>
      <c r="H30" s="229"/>
      <c r="I30" s="229"/>
    </row>
    <row r="31" spans="1:9" s="5" customFormat="1" x14ac:dyDescent="0.3">
      <c r="A31" s="128">
        <f t="shared" si="0"/>
        <v>30</v>
      </c>
      <c r="B31" s="196" t="s">
        <v>263</v>
      </c>
      <c r="C31" s="196" t="s">
        <v>131</v>
      </c>
      <c r="D31" s="197" t="s">
        <v>246</v>
      </c>
      <c r="E31" s="130" t="s">
        <v>0</v>
      </c>
      <c r="F31" s="128">
        <v>43</v>
      </c>
      <c r="G31" s="229"/>
      <c r="H31" s="229"/>
      <c r="I31" s="229"/>
    </row>
    <row r="32" spans="1:9" s="5" customFormat="1" x14ac:dyDescent="0.3">
      <c r="A32" s="128">
        <f t="shared" si="0"/>
        <v>31</v>
      </c>
      <c r="B32" s="196" t="s">
        <v>153</v>
      </c>
      <c r="C32" s="196" t="s">
        <v>1275</v>
      </c>
      <c r="D32" s="197" t="s">
        <v>75</v>
      </c>
      <c r="E32" s="130" t="s">
        <v>0</v>
      </c>
      <c r="F32" s="128">
        <v>43</v>
      </c>
      <c r="G32" s="229"/>
      <c r="H32" s="229"/>
      <c r="I32" s="229"/>
    </row>
    <row r="33" spans="1:9" s="5" customFormat="1" x14ac:dyDescent="0.3">
      <c r="A33" s="128">
        <f t="shared" si="0"/>
        <v>32</v>
      </c>
      <c r="B33" s="196" t="s">
        <v>441</v>
      </c>
      <c r="C33" s="196" t="s">
        <v>1165</v>
      </c>
      <c r="D33" s="197" t="s">
        <v>376</v>
      </c>
      <c r="E33" s="130" t="s">
        <v>0</v>
      </c>
      <c r="F33" s="128">
        <v>43</v>
      </c>
      <c r="G33" s="229"/>
      <c r="H33" s="229"/>
      <c r="I33" s="229"/>
    </row>
    <row r="34" spans="1:9" s="5" customFormat="1" x14ac:dyDescent="0.3">
      <c r="A34" s="128">
        <f t="shared" si="0"/>
        <v>33</v>
      </c>
      <c r="B34" s="196" t="s">
        <v>536</v>
      </c>
      <c r="C34" s="196" t="s">
        <v>1202</v>
      </c>
      <c r="D34" s="197" t="s">
        <v>516</v>
      </c>
      <c r="E34" s="130" t="s">
        <v>22</v>
      </c>
      <c r="F34" s="127">
        <v>43</v>
      </c>
      <c r="G34" s="229"/>
      <c r="H34" s="229"/>
      <c r="I34" s="229"/>
    </row>
    <row r="35" spans="1:9" s="5" customFormat="1" x14ac:dyDescent="0.3">
      <c r="A35" s="128">
        <f t="shared" si="0"/>
        <v>34</v>
      </c>
      <c r="B35" s="196" t="s">
        <v>343</v>
      </c>
      <c r="C35" s="196" t="s">
        <v>195</v>
      </c>
      <c r="D35" s="197" t="s">
        <v>323</v>
      </c>
      <c r="E35" s="130" t="s">
        <v>22</v>
      </c>
      <c r="F35" s="127">
        <v>43</v>
      </c>
      <c r="G35" s="229"/>
      <c r="H35" s="229"/>
      <c r="I35" s="229"/>
    </row>
    <row r="36" spans="1:9" s="5" customFormat="1" x14ac:dyDescent="0.3">
      <c r="A36" s="128">
        <f t="shared" si="0"/>
        <v>35</v>
      </c>
      <c r="B36" s="196" t="s">
        <v>916</v>
      </c>
      <c r="C36" s="196" t="s">
        <v>179</v>
      </c>
      <c r="D36" s="197" t="s">
        <v>884</v>
      </c>
      <c r="E36" s="130" t="s">
        <v>22</v>
      </c>
      <c r="F36" s="127">
        <v>43</v>
      </c>
      <c r="G36" s="229"/>
      <c r="H36" s="229"/>
      <c r="I36" s="229"/>
    </row>
    <row r="37" spans="1:9" s="5" customFormat="1" x14ac:dyDescent="0.3">
      <c r="A37" s="128">
        <f t="shared" si="0"/>
        <v>36</v>
      </c>
      <c r="B37" s="196" t="s">
        <v>958</v>
      </c>
      <c r="C37" s="196" t="s">
        <v>1300</v>
      </c>
      <c r="D37" s="197" t="s">
        <v>950</v>
      </c>
      <c r="E37" s="130" t="s">
        <v>23</v>
      </c>
      <c r="F37" s="127">
        <v>43</v>
      </c>
    </row>
    <row r="38" spans="1:9" s="5" customFormat="1" x14ac:dyDescent="0.3">
      <c r="A38" s="128">
        <f t="shared" si="0"/>
        <v>37</v>
      </c>
      <c r="B38" s="196" t="s">
        <v>647</v>
      </c>
      <c r="C38" s="196" t="s">
        <v>1226</v>
      </c>
      <c r="D38" s="197" t="s">
        <v>639</v>
      </c>
      <c r="E38" s="130" t="s">
        <v>23</v>
      </c>
      <c r="F38" s="127">
        <v>43</v>
      </c>
    </row>
    <row r="39" spans="1:9" s="5" customFormat="1" x14ac:dyDescent="0.3">
      <c r="A39" s="128">
        <f t="shared" si="0"/>
        <v>38</v>
      </c>
      <c r="B39" s="196" t="s">
        <v>1290</v>
      </c>
      <c r="C39" s="196" t="s">
        <v>104</v>
      </c>
      <c r="D39" s="197" t="s">
        <v>884</v>
      </c>
      <c r="E39" s="130" t="s">
        <v>23</v>
      </c>
      <c r="F39" s="127">
        <v>43</v>
      </c>
    </row>
    <row r="40" spans="1:9" s="5" customFormat="1" x14ac:dyDescent="0.3">
      <c r="A40" s="128">
        <f t="shared" si="0"/>
        <v>39</v>
      </c>
      <c r="B40" s="196" t="s">
        <v>375</v>
      </c>
      <c r="C40" s="196" t="s">
        <v>1147</v>
      </c>
      <c r="D40" s="197" t="s">
        <v>376</v>
      </c>
      <c r="E40" s="130" t="s">
        <v>24</v>
      </c>
      <c r="F40" s="128">
        <v>43</v>
      </c>
    </row>
    <row r="41" spans="1:9" s="5" customFormat="1" x14ac:dyDescent="0.3">
      <c r="A41" s="128">
        <f t="shared" si="0"/>
        <v>40</v>
      </c>
      <c r="B41" s="196" t="s">
        <v>896</v>
      </c>
      <c r="C41" s="196" t="s">
        <v>172</v>
      </c>
      <c r="D41" s="197" t="s">
        <v>884</v>
      </c>
      <c r="E41" s="130" t="s">
        <v>24</v>
      </c>
      <c r="F41" s="128">
        <v>43</v>
      </c>
    </row>
    <row r="42" spans="1:9" s="5" customFormat="1" x14ac:dyDescent="0.3">
      <c r="A42" s="128">
        <f t="shared" si="0"/>
        <v>41</v>
      </c>
      <c r="B42" s="196" t="s">
        <v>417</v>
      </c>
      <c r="C42" s="196" t="s">
        <v>186</v>
      </c>
      <c r="D42" s="197" t="s">
        <v>376</v>
      </c>
      <c r="E42" s="130" t="s">
        <v>24</v>
      </c>
      <c r="F42" s="128">
        <v>43</v>
      </c>
    </row>
    <row r="43" spans="1:9" s="5" customFormat="1" x14ac:dyDescent="0.3">
      <c r="A43" s="128">
        <f t="shared" si="0"/>
        <v>42</v>
      </c>
      <c r="B43" s="196" t="s">
        <v>542</v>
      </c>
      <c r="C43" s="196" t="s">
        <v>156</v>
      </c>
      <c r="D43" s="197" t="s">
        <v>516</v>
      </c>
      <c r="E43" s="130" t="s">
        <v>24</v>
      </c>
      <c r="F43" s="128">
        <v>43</v>
      </c>
    </row>
    <row r="44" spans="1:9" s="5" customFormat="1" x14ac:dyDescent="0.3">
      <c r="A44" s="5">
        <f t="shared" si="0"/>
        <v>43</v>
      </c>
      <c r="B44" s="224" t="s">
        <v>979</v>
      </c>
      <c r="C44" s="224" t="s">
        <v>1306</v>
      </c>
      <c r="D44" s="225" t="s">
        <v>950</v>
      </c>
      <c r="E44" s="174" t="s">
        <v>14</v>
      </c>
      <c r="F44" s="5">
        <v>42</v>
      </c>
    </row>
    <row r="45" spans="1:9" s="5" customFormat="1" x14ac:dyDescent="0.3">
      <c r="A45" s="5">
        <f t="shared" si="0"/>
        <v>44</v>
      </c>
      <c r="B45" s="65" t="s">
        <v>692</v>
      </c>
      <c r="C45" s="65" t="s">
        <v>129</v>
      </c>
      <c r="D45" s="193" t="s">
        <v>690</v>
      </c>
      <c r="E45" s="3" t="s">
        <v>17</v>
      </c>
      <c r="F45" s="7">
        <v>42</v>
      </c>
    </row>
    <row r="46" spans="1:9" s="5" customFormat="1" x14ac:dyDescent="0.3">
      <c r="A46" s="5">
        <f t="shared" si="0"/>
        <v>45</v>
      </c>
      <c r="B46" s="65" t="s">
        <v>385</v>
      </c>
      <c r="C46" s="65" t="s">
        <v>1312</v>
      </c>
      <c r="D46" s="193" t="s">
        <v>376</v>
      </c>
      <c r="E46" s="3" t="s">
        <v>17</v>
      </c>
      <c r="F46" s="7">
        <v>42</v>
      </c>
    </row>
    <row r="47" spans="1:9" s="5" customFormat="1" x14ac:dyDescent="0.3">
      <c r="A47" s="5">
        <f t="shared" si="0"/>
        <v>46</v>
      </c>
      <c r="B47" s="65" t="s">
        <v>599</v>
      </c>
      <c r="C47" s="65" t="s">
        <v>98</v>
      </c>
      <c r="D47" s="193" t="s">
        <v>595</v>
      </c>
      <c r="E47" s="3" t="s">
        <v>17</v>
      </c>
      <c r="F47" s="7">
        <v>42</v>
      </c>
    </row>
    <row r="48" spans="1:9" s="5" customFormat="1" x14ac:dyDescent="0.3">
      <c r="A48" s="5">
        <f t="shared" si="0"/>
        <v>47</v>
      </c>
      <c r="B48" s="65" t="s">
        <v>423</v>
      </c>
      <c r="C48" s="65" t="s">
        <v>144</v>
      </c>
      <c r="D48" s="193" t="s">
        <v>376</v>
      </c>
      <c r="E48" s="3" t="s">
        <v>17</v>
      </c>
      <c r="F48" s="7">
        <v>42</v>
      </c>
    </row>
    <row r="49" spans="1:6" s="5" customFormat="1" x14ac:dyDescent="0.3">
      <c r="A49" s="5">
        <f t="shared" si="0"/>
        <v>48</v>
      </c>
      <c r="B49" s="65" t="s">
        <v>774</v>
      </c>
      <c r="C49" s="65" t="s">
        <v>1203</v>
      </c>
      <c r="D49" s="193" t="s">
        <v>75</v>
      </c>
      <c r="E49" s="3" t="s">
        <v>18</v>
      </c>
      <c r="F49" s="5">
        <v>42</v>
      </c>
    </row>
    <row r="50" spans="1:6" s="5" customFormat="1" x14ac:dyDescent="0.3">
      <c r="A50" s="5">
        <f t="shared" si="0"/>
        <v>49</v>
      </c>
      <c r="B50" s="65" t="s">
        <v>524</v>
      </c>
      <c r="C50" s="65" t="s">
        <v>102</v>
      </c>
      <c r="D50" s="193" t="s">
        <v>516</v>
      </c>
      <c r="E50" s="3" t="s">
        <v>18</v>
      </c>
      <c r="F50" s="5">
        <v>42</v>
      </c>
    </row>
    <row r="51" spans="1:6" s="5" customFormat="1" x14ac:dyDescent="0.3">
      <c r="A51" s="5">
        <f t="shared" si="0"/>
        <v>50</v>
      </c>
      <c r="B51" s="65" t="s">
        <v>176</v>
      </c>
      <c r="C51" s="65" t="s">
        <v>1215</v>
      </c>
      <c r="D51" s="193" t="s">
        <v>573</v>
      </c>
      <c r="E51" s="3" t="s">
        <v>18</v>
      </c>
      <c r="F51" s="5">
        <v>42</v>
      </c>
    </row>
    <row r="52" spans="1:6" s="5" customFormat="1" x14ac:dyDescent="0.3">
      <c r="A52" s="5">
        <f t="shared" si="0"/>
        <v>51</v>
      </c>
      <c r="B52" s="65" t="s">
        <v>1100</v>
      </c>
      <c r="C52" s="65" t="s">
        <v>136</v>
      </c>
      <c r="D52" s="193" t="s">
        <v>246</v>
      </c>
      <c r="E52" s="3" t="s">
        <v>18</v>
      </c>
      <c r="F52" s="5">
        <v>42</v>
      </c>
    </row>
    <row r="53" spans="1:6" s="5" customFormat="1" x14ac:dyDescent="0.3">
      <c r="A53" s="5">
        <f t="shared" si="0"/>
        <v>52</v>
      </c>
      <c r="B53" s="65" t="s">
        <v>1326</v>
      </c>
      <c r="C53" s="65" t="s">
        <v>1178</v>
      </c>
      <c r="D53" s="193" t="s">
        <v>469</v>
      </c>
      <c r="E53" s="3" t="s">
        <v>18</v>
      </c>
      <c r="F53" s="5">
        <v>42</v>
      </c>
    </row>
    <row r="54" spans="1:6" s="5" customFormat="1" x14ac:dyDescent="0.3">
      <c r="A54" s="5">
        <f t="shared" si="0"/>
        <v>53</v>
      </c>
      <c r="B54" s="65" t="s">
        <v>156</v>
      </c>
      <c r="C54" s="65" t="s">
        <v>1270</v>
      </c>
      <c r="D54" s="193" t="s">
        <v>950</v>
      </c>
      <c r="E54" s="3" t="s">
        <v>18</v>
      </c>
      <c r="F54" s="5">
        <v>42</v>
      </c>
    </row>
    <row r="55" spans="1:6" s="5" customFormat="1" x14ac:dyDescent="0.3">
      <c r="A55" s="5">
        <f t="shared" si="0"/>
        <v>54</v>
      </c>
      <c r="B55" s="65" t="s">
        <v>381</v>
      </c>
      <c r="C55" s="65" t="s">
        <v>1148</v>
      </c>
      <c r="D55" s="193" t="s">
        <v>376</v>
      </c>
      <c r="E55" s="3" t="s">
        <v>19</v>
      </c>
      <c r="F55" s="5">
        <v>42</v>
      </c>
    </row>
    <row r="56" spans="1:6" s="5" customFormat="1" x14ac:dyDescent="0.3">
      <c r="A56" s="5">
        <f t="shared" si="0"/>
        <v>55</v>
      </c>
      <c r="B56" s="65" t="s">
        <v>641</v>
      </c>
      <c r="C56" s="65" t="s">
        <v>949</v>
      </c>
      <c r="D56" s="193" t="s">
        <v>639</v>
      </c>
      <c r="E56" s="3" t="s">
        <v>20</v>
      </c>
      <c r="F56" s="5">
        <v>42</v>
      </c>
    </row>
    <row r="57" spans="1:6" x14ac:dyDescent="0.3">
      <c r="A57" s="5">
        <f t="shared" si="0"/>
        <v>56</v>
      </c>
      <c r="B57" s="65" t="s">
        <v>902</v>
      </c>
      <c r="C57" s="65" t="s">
        <v>127</v>
      </c>
      <c r="D57" s="193" t="s">
        <v>884</v>
      </c>
      <c r="E57" s="3" t="s">
        <v>20</v>
      </c>
      <c r="F57" s="5">
        <v>42</v>
      </c>
    </row>
    <row r="58" spans="1:6" s="5" customFormat="1" x14ac:dyDescent="0.3">
      <c r="A58" s="5">
        <f t="shared" si="0"/>
        <v>57</v>
      </c>
      <c r="B58" s="65" t="s">
        <v>132</v>
      </c>
      <c r="C58" s="65" t="s">
        <v>1271</v>
      </c>
      <c r="D58" s="193" t="s">
        <v>884</v>
      </c>
      <c r="E58" s="3" t="s">
        <v>20</v>
      </c>
      <c r="F58" s="5">
        <v>42</v>
      </c>
    </row>
    <row r="59" spans="1:6" s="5" customFormat="1" x14ac:dyDescent="0.3">
      <c r="A59" s="5">
        <f t="shared" si="0"/>
        <v>58</v>
      </c>
      <c r="B59" s="65" t="s">
        <v>145</v>
      </c>
      <c r="C59" s="65" t="s">
        <v>127</v>
      </c>
      <c r="D59" s="193" t="s">
        <v>884</v>
      </c>
      <c r="E59" s="3" t="s">
        <v>21</v>
      </c>
      <c r="F59" s="5">
        <v>42</v>
      </c>
    </row>
    <row r="60" spans="1:6" s="5" customFormat="1" x14ac:dyDescent="0.3">
      <c r="A60" s="5">
        <f t="shared" si="0"/>
        <v>59</v>
      </c>
      <c r="B60" s="65" t="s">
        <v>96</v>
      </c>
      <c r="C60" s="65" t="s">
        <v>117</v>
      </c>
      <c r="D60" s="193" t="s">
        <v>323</v>
      </c>
      <c r="E60" s="3" t="s">
        <v>21</v>
      </c>
      <c r="F60" s="5">
        <v>42</v>
      </c>
    </row>
    <row r="61" spans="1:6" s="5" customFormat="1" x14ac:dyDescent="0.3">
      <c r="A61" s="5">
        <f t="shared" si="0"/>
        <v>60</v>
      </c>
      <c r="B61" s="65" t="s">
        <v>552</v>
      </c>
      <c r="C61" s="65" t="s">
        <v>1208</v>
      </c>
      <c r="D61" s="193" t="s">
        <v>516</v>
      </c>
      <c r="E61" s="3" t="s">
        <v>21</v>
      </c>
      <c r="F61" s="5">
        <v>42</v>
      </c>
    </row>
    <row r="62" spans="1:6" s="5" customFormat="1" x14ac:dyDescent="0.3">
      <c r="A62" s="5">
        <f t="shared" si="0"/>
        <v>61</v>
      </c>
      <c r="B62" s="65" t="s">
        <v>1121</v>
      </c>
      <c r="C62" s="65" t="s">
        <v>154</v>
      </c>
      <c r="D62" s="193" t="s">
        <v>291</v>
      </c>
      <c r="E62" s="3" t="s">
        <v>0</v>
      </c>
      <c r="F62" s="5">
        <v>42</v>
      </c>
    </row>
    <row r="63" spans="1:6" s="5" customFormat="1" x14ac:dyDescent="0.3">
      <c r="A63" s="5">
        <f t="shared" si="0"/>
        <v>62</v>
      </c>
      <c r="B63" s="65" t="s">
        <v>910</v>
      </c>
      <c r="C63" s="65" t="s">
        <v>1167</v>
      </c>
      <c r="D63" s="193" t="s">
        <v>884</v>
      </c>
      <c r="E63" s="3" t="s">
        <v>0</v>
      </c>
      <c r="F63" s="5">
        <v>42</v>
      </c>
    </row>
    <row r="64" spans="1:6" s="5" customFormat="1" x14ac:dyDescent="0.3">
      <c r="A64" s="5">
        <f t="shared" si="0"/>
        <v>63</v>
      </c>
      <c r="B64" s="65" t="s">
        <v>269</v>
      </c>
      <c r="C64" s="65" t="s">
        <v>1101</v>
      </c>
      <c r="D64" s="193" t="s">
        <v>246</v>
      </c>
      <c r="E64" s="3" t="s">
        <v>22</v>
      </c>
      <c r="F64" s="7">
        <v>42</v>
      </c>
    </row>
    <row r="65" spans="1:6" s="5" customFormat="1" x14ac:dyDescent="0.3">
      <c r="A65" s="5">
        <f t="shared" si="0"/>
        <v>64</v>
      </c>
      <c r="B65" s="65" t="s">
        <v>700</v>
      </c>
      <c r="C65" s="65" t="s">
        <v>1318</v>
      </c>
      <c r="D65" s="193" t="s">
        <v>690</v>
      </c>
      <c r="E65" s="3" t="s">
        <v>22</v>
      </c>
      <c r="F65" s="7">
        <v>42</v>
      </c>
    </row>
    <row r="66" spans="1:6" s="5" customFormat="1" x14ac:dyDescent="0.3">
      <c r="A66" s="5">
        <f t="shared" si="0"/>
        <v>65</v>
      </c>
      <c r="B66" s="65" t="s">
        <v>989</v>
      </c>
      <c r="C66" s="65" t="s">
        <v>159</v>
      </c>
      <c r="D66" s="193" t="s">
        <v>950</v>
      </c>
      <c r="E66" s="3" t="s">
        <v>22</v>
      </c>
      <c r="F66" s="7">
        <v>42</v>
      </c>
    </row>
    <row r="67" spans="1:6" s="5" customFormat="1" x14ac:dyDescent="0.3">
      <c r="A67" s="5">
        <f t="shared" si="0"/>
        <v>66</v>
      </c>
      <c r="B67" s="65" t="s">
        <v>379</v>
      </c>
      <c r="C67" s="65" t="s">
        <v>148</v>
      </c>
      <c r="D67" s="193" t="s">
        <v>376</v>
      </c>
      <c r="E67" s="3" t="s">
        <v>23</v>
      </c>
      <c r="F67" s="7">
        <v>42</v>
      </c>
    </row>
    <row r="68" spans="1:6" s="5" customFormat="1" x14ac:dyDescent="0.3">
      <c r="A68" s="5">
        <f t="shared" ref="A68:A131" si="1">A67+1</f>
        <v>67</v>
      </c>
      <c r="B68" s="65" t="s">
        <v>572</v>
      </c>
      <c r="C68" s="65" t="s">
        <v>1213</v>
      </c>
      <c r="D68" s="193" t="s">
        <v>573</v>
      </c>
      <c r="E68" s="3" t="s">
        <v>23</v>
      </c>
      <c r="F68" s="7">
        <v>42</v>
      </c>
    </row>
    <row r="69" spans="1:6" s="5" customFormat="1" x14ac:dyDescent="0.3">
      <c r="A69" s="5">
        <f t="shared" si="1"/>
        <v>68</v>
      </c>
      <c r="B69" s="65" t="s">
        <v>904</v>
      </c>
      <c r="C69" s="65" t="s">
        <v>95</v>
      </c>
      <c r="D69" s="193" t="s">
        <v>884</v>
      </c>
      <c r="E69" s="3" t="s">
        <v>23</v>
      </c>
      <c r="F69" s="7">
        <v>42</v>
      </c>
    </row>
    <row r="70" spans="1:6" s="5" customFormat="1" x14ac:dyDescent="0.3">
      <c r="A70" s="5">
        <f t="shared" si="1"/>
        <v>69</v>
      </c>
      <c r="B70" s="65" t="s">
        <v>275</v>
      </c>
      <c r="C70" s="65" t="s">
        <v>163</v>
      </c>
      <c r="D70" s="193" t="s">
        <v>246</v>
      </c>
      <c r="E70" s="3" t="s">
        <v>23</v>
      </c>
      <c r="F70" s="7">
        <v>42</v>
      </c>
    </row>
    <row r="71" spans="1:6" s="5" customFormat="1" x14ac:dyDescent="0.3">
      <c r="A71" s="5">
        <f t="shared" si="1"/>
        <v>70</v>
      </c>
      <c r="B71" s="65" t="s">
        <v>123</v>
      </c>
      <c r="C71" s="65" t="s">
        <v>1198</v>
      </c>
      <c r="D71" s="193" t="s">
        <v>516</v>
      </c>
      <c r="E71" s="3" t="s">
        <v>24</v>
      </c>
      <c r="F71" s="5">
        <v>42</v>
      </c>
    </row>
    <row r="72" spans="1:6" s="5" customFormat="1" x14ac:dyDescent="0.3">
      <c r="A72" s="5">
        <f t="shared" si="1"/>
        <v>71</v>
      </c>
      <c r="B72" s="65" t="s">
        <v>128</v>
      </c>
      <c r="C72" s="65" t="s">
        <v>1320</v>
      </c>
      <c r="D72" s="193" t="s">
        <v>84</v>
      </c>
      <c r="E72" s="3" t="s">
        <v>24</v>
      </c>
      <c r="F72" s="5">
        <v>42</v>
      </c>
    </row>
    <row r="73" spans="1:6" s="5" customFormat="1" x14ac:dyDescent="0.3">
      <c r="A73" s="5">
        <f t="shared" si="1"/>
        <v>72</v>
      </c>
      <c r="B73" s="65" t="s">
        <v>1157</v>
      </c>
      <c r="C73" s="65" t="s">
        <v>107</v>
      </c>
      <c r="D73" s="193" t="s">
        <v>376</v>
      </c>
      <c r="E73" s="3" t="s">
        <v>24</v>
      </c>
      <c r="F73" s="5">
        <v>42</v>
      </c>
    </row>
    <row r="74" spans="1:6" s="5" customFormat="1" x14ac:dyDescent="0.3">
      <c r="A74" s="5">
        <f t="shared" si="1"/>
        <v>73</v>
      </c>
      <c r="B74" s="65" t="s">
        <v>419</v>
      </c>
      <c r="C74" s="65" t="s">
        <v>1159</v>
      </c>
      <c r="D74" s="193" t="s">
        <v>376</v>
      </c>
      <c r="E74" s="3" t="s">
        <v>24</v>
      </c>
      <c r="F74" s="5">
        <v>42</v>
      </c>
    </row>
    <row r="75" spans="1:6" s="5" customFormat="1" x14ac:dyDescent="0.3">
      <c r="A75" s="5">
        <f t="shared" si="1"/>
        <v>74</v>
      </c>
      <c r="B75" s="65" t="s">
        <v>349</v>
      </c>
      <c r="C75" s="65" t="s">
        <v>173</v>
      </c>
      <c r="D75" s="193" t="s">
        <v>323</v>
      </c>
      <c r="E75" s="3" t="s">
        <v>24</v>
      </c>
      <c r="F75" s="5">
        <v>42</v>
      </c>
    </row>
    <row r="76" spans="1:6" s="5" customFormat="1" x14ac:dyDescent="0.3">
      <c r="A76" s="5">
        <f t="shared" si="1"/>
        <v>75</v>
      </c>
      <c r="B76" s="65" t="s">
        <v>581</v>
      </c>
      <c r="C76" s="65" t="s">
        <v>159</v>
      </c>
      <c r="D76" s="193" t="s">
        <v>573</v>
      </c>
      <c r="E76" s="3" t="s">
        <v>24</v>
      </c>
      <c r="F76" s="5">
        <v>42</v>
      </c>
    </row>
    <row r="77" spans="1:6" s="5" customFormat="1" x14ac:dyDescent="0.3">
      <c r="A77" s="5">
        <f t="shared" si="1"/>
        <v>76</v>
      </c>
      <c r="B77" s="224" t="s">
        <v>185</v>
      </c>
      <c r="C77" s="224" t="s">
        <v>154</v>
      </c>
      <c r="D77" s="225" t="s">
        <v>376</v>
      </c>
      <c r="E77" s="174" t="s">
        <v>14</v>
      </c>
      <c r="F77" s="5">
        <v>41</v>
      </c>
    </row>
    <row r="78" spans="1:6" s="5" customFormat="1" x14ac:dyDescent="0.3">
      <c r="A78" s="5">
        <f t="shared" si="1"/>
        <v>77</v>
      </c>
      <c r="B78" s="224" t="s">
        <v>345</v>
      </c>
      <c r="C78" s="224" t="s">
        <v>1137</v>
      </c>
      <c r="D78" s="225" t="s">
        <v>323</v>
      </c>
      <c r="E78" s="174" t="s">
        <v>14</v>
      </c>
      <c r="F78" s="5">
        <v>41</v>
      </c>
    </row>
    <row r="79" spans="1:6" s="5" customFormat="1" x14ac:dyDescent="0.3">
      <c r="A79" s="5">
        <f t="shared" si="1"/>
        <v>78</v>
      </c>
      <c r="B79" s="224" t="s">
        <v>281</v>
      </c>
      <c r="C79" s="224" t="s">
        <v>1106</v>
      </c>
      <c r="D79" s="225" t="s">
        <v>246</v>
      </c>
      <c r="E79" s="174" t="s">
        <v>14</v>
      </c>
      <c r="F79" s="5">
        <v>41</v>
      </c>
    </row>
    <row r="80" spans="1:6" s="5" customFormat="1" x14ac:dyDescent="0.3">
      <c r="A80" s="5">
        <f t="shared" si="1"/>
        <v>79</v>
      </c>
      <c r="B80" s="224" t="s">
        <v>633</v>
      </c>
      <c r="C80" s="224" t="s">
        <v>122</v>
      </c>
      <c r="D80" s="225" t="s">
        <v>625</v>
      </c>
      <c r="E80" s="174" t="s">
        <v>14</v>
      </c>
      <c r="F80" s="5">
        <v>41</v>
      </c>
    </row>
    <row r="81" spans="1:6" s="5" customFormat="1" x14ac:dyDescent="0.3">
      <c r="A81" s="5">
        <f t="shared" si="1"/>
        <v>80</v>
      </c>
      <c r="B81" s="224" t="s">
        <v>489</v>
      </c>
      <c r="C81" s="224" t="s">
        <v>1185</v>
      </c>
      <c r="D81" s="225" t="s">
        <v>469</v>
      </c>
      <c r="E81" s="174" t="s">
        <v>14</v>
      </c>
      <c r="F81" s="5">
        <v>41</v>
      </c>
    </row>
    <row r="82" spans="1:6" s="5" customFormat="1" x14ac:dyDescent="0.3">
      <c r="A82" s="5">
        <f t="shared" si="1"/>
        <v>81</v>
      </c>
      <c r="B82" s="65" t="s">
        <v>890</v>
      </c>
      <c r="C82" s="65" t="s">
        <v>1286</v>
      </c>
      <c r="D82" s="193" t="s">
        <v>884</v>
      </c>
      <c r="E82" s="3" t="s">
        <v>17</v>
      </c>
      <c r="F82" s="7">
        <v>41</v>
      </c>
    </row>
    <row r="83" spans="1:6" s="5" customFormat="1" x14ac:dyDescent="0.3">
      <c r="A83" s="5">
        <f t="shared" si="1"/>
        <v>82</v>
      </c>
      <c r="B83" s="65" t="s">
        <v>755</v>
      </c>
      <c r="C83" s="65" t="s">
        <v>126</v>
      </c>
      <c r="D83" s="193" t="s">
        <v>84</v>
      </c>
      <c r="E83" s="3" t="s">
        <v>17</v>
      </c>
      <c r="F83" s="7">
        <v>41</v>
      </c>
    </row>
    <row r="84" spans="1:6" s="5" customFormat="1" x14ac:dyDescent="0.3">
      <c r="A84" s="5">
        <f t="shared" si="1"/>
        <v>83</v>
      </c>
      <c r="B84" s="65" t="s">
        <v>583</v>
      </c>
      <c r="C84" s="65" t="s">
        <v>1217</v>
      </c>
      <c r="D84" s="193" t="s">
        <v>573</v>
      </c>
      <c r="E84" s="3" t="s">
        <v>17</v>
      </c>
      <c r="F84" s="7">
        <v>41</v>
      </c>
    </row>
    <row r="85" spans="1:6" x14ac:dyDescent="0.3">
      <c r="A85" s="5">
        <f t="shared" si="1"/>
        <v>84</v>
      </c>
      <c r="B85" s="65" t="s">
        <v>134</v>
      </c>
      <c r="C85" s="65" t="s">
        <v>101</v>
      </c>
      <c r="D85" s="193" t="s">
        <v>376</v>
      </c>
      <c r="E85" s="3" t="s">
        <v>19</v>
      </c>
      <c r="F85" s="5">
        <v>41</v>
      </c>
    </row>
    <row r="86" spans="1:6" s="5" customFormat="1" x14ac:dyDescent="0.3">
      <c r="A86" s="5">
        <f t="shared" si="1"/>
        <v>85</v>
      </c>
      <c r="B86" s="65" t="s">
        <v>982</v>
      </c>
      <c r="C86" s="65" t="s">
        <v>765</v>
      </c>
      <c r="D86" s="193" t="s">
        <v>950</v>
      </c>
      <c r="E86" s="3" t="s">
        <v>19</v>
      </c>
      <c r="F86" s="5">
        <v>41</v>
      </c>
    </row>
    <row r="87" spans="1:6" s="5" customFormat="1" x14ac:dyDescent="0.3">
      <c r="A87" s="5">
        <f t="shared" si="1"/>
        <v>86</v>
      </c>
      <c r="B87" s="65" t="s">
        <v>991</v>
      </c>
      <c r="C87" s="65" t="s">
        <v>1307</v>
      </c>
      <c r="D87" s="193" t="s">
        <v>950</v>
      </c>
      <c r="E87" s="3" t="s">
        <v>19</v>
      </c>
      <c r="F87" s="5">
        <v>41</v>
      </c>
    </row>
    <row r="88" spans="1:6" s="5" customFormat="1" x14ac:dyDescent="0.3">
      <c r="A88" s="5">
        <f t="shared" si="1"/>
        <v>87</v>
      </c>
      <c r="B88" s="65" t="s">
        <v>993</v>
      </c>
      <c r="C88" s="65" t="s">
        <v>1308</v>
      </c>
      <c r="D88" s="193" t="s">
        <v>950</v>
      </c>
      <c r="E88" s="3" t="s">
        <v>19</v>
      </c>
      <c r="F88" s="5">
        <v>41</v>
      </c>
    </row>
    <row r="89" spans="1:6" s="5" customFormat="1" x14ac:dyDescent="0.3">
      <c r="A89" s="5">
        <f t="shared" si="1"/>
        <v>88</v>
      </c>
      <c r="B89" s="65" t="s">
        <v>183</v>
      </c>
      <c r="C89" s="65" t="s">
        <v>1199</v>
      </c>
      <c r="D89" s="193" t="s">
        <v>516</v>
      </c>
      <c r="E89" s="3" t="s">
        <v>20</v>
      </c>
      <c r="F89" s="5">
        <v>41</v>
      </c>
    </row>
    <row r="90" spans="1:6" s="5" customFormat="1" x14ac:dyDescent="0.3">
      <c r="A90" s="5">
        <f t="shared" si="1"/>
        <v>89</v>
      </c>
      <c r="B90" s="65" t="s">
        <v>1224</v>
      </c>
      <c r="C90" s="65" t="s">
        <v>162</v>
      </c>
      <c r="D90" s="193" t="s">
        <v>639</v>
      </c>
      <c r="E90" s="3" t="s">
        <v>21</v>
      </c>
      <c r="F90" s="5">
        <v>41</v>
      </c>
    </row>
    <row r="91" spans="1:6" s="5" customFormat="1" x14ac:dyDescent="0.3">
      <c r="A91" s="5">
        <f t="shared" si="1"/>
        <v>90</v>
      </c>
      <c r="B91" s="65" t="s">
        <v>579</v>
      </c>
      <c r="C91" s="65" t="s">
        <v>1216</v>
      </c>
      <c r="D91" s="193" t="s">
        <v>573</v>
      </c>
      <c r="E91" s="3" t="s">
        <v>21</v>
      </c>
      <c r="F91" s="5">
        <v>41</v>
      </c>
    </row>
    <row r="92" spans="1:6" s="5" customFormat="1" x14ac:dyDescent="0.3">
      <c r="A92" s="5">
        <f t="shared" si="1"/>
        <v>91</v>
      </c>
      <c r="B92" s="65" t="s">
        <v>883</v>
      </c>
      <c r="C92" s="65" t="s">
        <v>1283</v>
      </c>
      <c r="D92" s="193" t="s">
        <v>884</v>
      </c>
      <c r="E92" s="3" t="s">
        <v>22</v>
      </c>
      <c r="F92" s="7">
        <v>41</v>
      </c>
    </row>
    <row r="93" spans="1:6" s="5" customFormat="1" x14ac:dyDescent="0.3">
      <c r="A93" s="5">
        <f t="shared" si="1"/>
        <v>92</v>
      </c>
      <c r="B93" s="65" t="s">
        <v>152</v>
      </c>
      <c r="C93" s="65" t="s">
        <v>1317</v>
      </c>
      <c r="D93" s="193" t="s">
        <v>376</v>
      </c>
      <c r="E93" s="3" t="s">
        <v>22</v>
      </c>
      <c r="F93" s="7">
        <v>41</v>
      </c>
    </row>
    <row r="94" spans="1:6" s="5" customFormat="1" x14ac:dyDescent="0.3">
      <c r="A94" s="5">
        <f t="shared" si="1"/>
        <v>93</v>
      </c>
      <c r="B94" s="65" t="s">
        <v>605</v>
      </c>
      <c r="C94" s="65" t="s">
        <v>106</v>
      </c>
      <c r="D94" s="193" t="s">
        <v>595</v>
      </c>
      <c r="E94" s="3" t="s">
        <v>22</v>
      </c>
      <c r="F94" s="7">
        <v>41</v>
      </c>
    </row>
    <row r="95" spans="1:6" s="5" customFormat="1" x14ac:dyDescent="0.3">
      <c r="A95" s="5">
        <f t="shared" si="1"/>
        <v>94</v>
      </c>
      <c r="B95" s="65" t="s">
        <v>347</v>
      </c>
      <c r="C95" s="65" t="s">
        <v>1138</v>
      </c>
      <c r="D95" s="193" t="s">
        <v>323</v>
      </c>
      <c r="E95" s="3" t="s">
        <v>23</v>
      </c>
      <c r="F95" s="7">
        <v>41</v>
      </c>
    </row>
    <row r="96" spans="1:6" s="5" customFormat="1" x14ac:dyDescent="0.3">
      <c r="A96" s="5">
        <f t="shared" si="1"/>
        <v>95</v>
      </c>
      <c r="B96" s="65" t="s">
        <v>886</v>
      </c>
      <c r="C96" s="65" t="s">
        <v>92</v>
      </c>
      <c r="D96" s="193" t="s">
        <v>884</v>
      </c>
      <c r="E96" s="3" t="s">
        <v>24</v>
      </c>
      <c r="F96" s="5">
        <v>41</v>
      </c>
    </row>
    <row r="97" spans="1:6" s="5" customFormat="1" x14ac:dyDescent="0.3">
      <c r="A97" s="5">
        <f t="shared" si="1"/>
        <v>96</v>
      </c>
      <c r="B97" s="65" t="s">
        <v>96</v>
      </c>
      <c r="C97" s="65" t="s">
        <v>291</v>
      </c>
      <c r="D97" s="193" t="s">
        <v>469</v>
      </c>
      <c r="E97" s="3" t="s">
        <v>24</v>
      </c>
      <c r="F97" s="5">
        <v>41</v>
      </c>
    </row>
    <row r="98" spans="1:6" s="5" customFormat="1" x14ac:dyDescent="0.3">
      <c r="A98" s="5">
        <f t="shared" si="1"/>
        <v>97</v>
      </c>
      <c r="B98" s="224" t="s">
        <v>534</v>
      </c>
      <c r="C98" s="224" t="s">
        <v>1201</v>
      </c>
      <c r="D98" s="225" t="s">
        <v>516</v>
      </c>
      <c r="E98" s="174" t="s">
        <v>14</v>
      </c>
      <c r="F98" s="5">
        <v>40</v>
      </c>
    </row>
    <row r="99" spans="1:6" s="5" customFormat="1" x14ac:dyDescent="0.3">
      <c r="A99" s="5">
        <f t="shared" si="1"/>
        <v>98</v>
      </c>
      <c r="B99" s="224" t="s">
        <v>279</v>
      </c>
      <c r="C99" s="224" t="s">
        <v>1105</v>
      </c>
      <c r="D99" s="225" t="s">
        <v>246</v>
      </c>
      <c r="E99" s="174" t="s">
        <v>14</v>
      </c>
      <c r="F99" s="5">
        <v>40</v>
      </c>
    </row>
    <row r="100" spans="1:6" s="5" customFormat="1" x14ac:dyDescent="0.3">
      <c r="A100" s="5">
        <f t="shared" si="1"/>
        <v>99</v>
      </c>
      <c r="B100" s="224" t="s">
        <v>425</v>
      </c>
      <c r="C100" s="224" t="s">
        <v>1161</v>
      </c>
      <c r="D100" s="225" t="s">
        <v>376</v>
      </c>
      <c r="E100" s="174" t="s">
        <v>14</v>
      </c>
      <c r="F100" s="5">
        <v>40</v>
      </c>
    </row>
    <row r="101" spans="1:6" s="5" customFormat="1" x14ac:dyDescent="0.3">
      <c r="A101" s="5">
        <f t="shared" si="1"/>
        <v>100</v>
      </c>
      <c r="B101" s="224" t="s">
        <v>433</v>
      </c>
      <c r="C101" s="224" t="s">
        <v>122</v>
      </c>
      <c r="D101" s="225" t="s">
        <v>376</v>
      </c>
      <c r="E101" s="174" t="s">
        <v>14</v>
      </c>
      <c r="F101" s="5">
        <v>40</v>
      </c>
    </row>
    <row r="102" spans="1:6" s="5" customFormat="1" x14ac:dyDescent="0.3">
      <c r="A102" s="5">
        <f t="shared" si="1"/>
        <v>101</v>
      </c>
      <c r="B102" s="65" t="s">
        <v>718</v>
      </c>
      <c r="C102" s="65" t="s">
        <v>1248</v>
      </c>
      <c r="D102" s="193" t="s">
        <v>719</v>
      </c>
      <c r="E102" s="3" t="s">
        <v>17</v>
      </c>
      <c r="F102" s="7">
        <v>40</v>
      </c>
    </row>
    <row r="103" spans="1:6" s="5" customFormat="1" x14ac:dyDescent="0.3">
      <c r="A103" s="5">
        <f t="shared" si="1"/>
        <v>102</v>
      </c>
      <c r="B103" s="65" t="s">
        <v>672</v>
      </c>
      <c r="C103" s="65" t="s">
        <v>1234</v>
      </c>
      <c r="D103" s="193" t="s">
        <v>666</v>
      </c>
      <c r="E103" s="3" t="s">
        <v>17</v>
      </c>
      <c r="F103" s="7">
        <v>40</v>
      </c>
    </row>
    <row r="104" spans="1:6" s="5" customFormat="1" x14ac:dyDescent="0.3">
      <c r="A104" s="5">
        <f t="shared" si="1"/>
        <v>103</v>
      </c>
      <c r="B104" s="65" t="s">
        <v>427</v>
      </c>
      <c r="C104" s="65" t="s">
        <v>1125</v>
      </c>
      <c r="D104" s="193" t="s">
        <v>376</v>
      </c>
      <c r="E104" s="3" t="s">
        <v>18</v>
      </c>
      <c r="F104" s="5">
        <v>40</v>
      </c>
    </row>
    <row r="105" spans="1:6" s="5" customFormat="1" x14ac:dyDescent="0.3">
      <c r="A105" s="5">
        <f t="shared" si="1"/>
        <v>104</v>
      </c>
      <c r="B105" s="65" t="s">
        <v>295</v>
      </c>
      <c r="C105" s="65" t="s">
        <v>1118</v>
      </c>
      <c r="D105" s="193" t="s">
        <v>291</v>
      </c>
      <c r="E105" s="3" t="s">
        <v>19</v>
      </c>
      <c r="F105" s="5">
        <v>40</v>
      </c>
    </row>
    <row r="106" spans="1:6" s="5" customFormat="1" x14ac:dyDescent="0.3">
      <c r="A106" s="5">
        <f t="shared" si="1"/>
        <v>105</v>
      </c>
      <c r="B106" s="65" t="s">
        <v>251</v>
      </c>
      <c r="C106" s="65" t="s">
        <v>86</v>
      </c>
      <c r="D106" s="193" t="s">
        <v>246</v>
      </c>
      <c r="E106" s="3" t="s">
        <v>19</v>
      </c>
      <c r="F106" s="5">
        <v>40</v>
      </c>
    </row>
    <row r="107" spans="1:6" s="5" customFormat="1" x14ac:dyDescent="0.3">
      <c r="A107" s="5">
        <f t="shared" si="1"/>
        <v>106</v>
      </c>
      <c r="B107" s="65" t="s">
        <v>431</v>
      </c>
      <c r="C107" s="65" t="s">
        <v>1162</v>
      </c>
      <c r="D107" s="193" t="s">
        <v>376</v>
      </c>
      <c r="E107" s="3" t="s">
        <v>19</v>
      </c>
      <c r="F107" s="5">
        <v>40</v>
      </c>
    </row>
    <row r="108" spans="1:6" s="5" customFormat="1" x14ac:dyDescent="0.3">
      <c r="A108" s="5">
        <f t="shared" si="1"/>
        <v>107</v>
      </c>
      <c r="B108" s="65" t="s">
        <v>1149</v>
      </c>
      <c r="C108" s="65" t="s">
        <v>166</v>
      </c>
      <c r="D108" s="193" t="s">
        <v>376</v>
      </c>
      <c r="E108" s="3" t="s">
        <v>20</v>
      </c>
      <c r="F108" s="5">
        <v>40</v>
      </c>
    </row>
    <row r="109" spans="1:6" s="5" customFormat="1" x14ac:dyDescent="0.3">
      <c r="A109" s="5">
        <f t="shared" si="1"/>
        <v>108</v>
      </c>
      <c r="B109" s="65" t="s">
        <v>335</v>
      </c>
      <c r="C109" s="65" t="s">
        <v>79</v>
      </c>
      <c r="D109" s="193" t="s">
        <v>323</v>
      </c>
      <c r="E109" s="3" t="s">
        <v>20</v>
      </c>
      <c r="F109" s="5">
        <v>40</v>
      </c>
    </row>
    <row r="110" spans="1:6" s="5" customFormat="1" x14ac:dyDescent="0.3">
      <c r="A110" s="5">
        <f t="shared" si="1"/>
        <v>109</v>
      </c>
      <c r="B110" s="65" t="s">
        <v>528</v>
      </c>
      <c r="C110" s="65" t="s">
        <v>124</v>
      </c>
      <c r="D110" s="193" t="s">
        <v>516</v>
      </c>
      <c r="E110" s="3" t="s">
        <v>21</v>
      </c>
      <c r="F110" s="5">
        <v>40</v>
      </c>
    </row>
    <row r="111" spans="1:6" s="5" customFormat="1" x14ac:dyDescent="0.3">
      <c r="A111" s="5">
        <f t="shared" si="1"/>
        <v>110</v>
      </c>
      <c r="B111" s="65" t="s">
        <v>259</v>
      </c>
      <c r="C111" s="65" t="s">
        <v>1098</v>
      </c>
      <c r="D111" s="193" t="s">
        <v>246</v>
      </c>
      <c r="E111" s="3" t="s">
        <v>21</v>
      </c>
      <c r="F111" s="5">
        <v>40</v>
      </c>
    </row>
    <row r="112" spans="1:6" s="5" customFormat="1" x14ac:dyDescent="0.3">
      <c r="A112" s="5">
        <f t="shared" si="1"/>
        <v>111</v>
      </c>
      <c r="B112" s="65" t="s">
        <v>1327</v>
      </c>
      <c r="C112" s="65" t="s">
        <v>141</v>
      </c>
      <c r="D112" s="193" t="s">
        <v>323</v>
      </c>
      <c r="E112" s="3" t="s">
        <v>21</v>
      </c>
      <c r="F112" s="5">
        <v>40</v>
      </c>
    </row>
    <row r="113" spans="1:6" x14ac:dyDescent="0.3">
      <c r="A113" s="5">
        <f t="shared" si="1"/>
        <v>112</v>
      </c>
      <c r="B113" s="65" t="s">
        <v>805</v>
      </c>
      <c r="C113" s="65" t="s">
        <v>1280</v>
      </c>
      <c r="D113" s="193" t="s">
        <v>75</v>
      </c>
      <c r="E113" s="3" t="s">
        <v>21</v>
      </c>
      <c r="F113" s="5">
        <v>40</v>
      </c>
    </row>
    <row r="114" spans="1:6" s="5" customFormat="1" x14ac:dyDescent="0.3">
      <c r="A114" s="5">
        <f t="shared" si="1"/>
        <v>113</v>
      </c>
      <c r="B114" s="65" t="s">
        <v>401</v>
      </c>
      <c r="C114" s="65" t="s">
        <v>179</v>
      </c>
      <c r="D114" s="193" t="s">
        <v>376</v>
      </c>
      <c r="E114" s="3" t="s">
        <v>0</v>
      </c>
      <c r="F114" s="5">
        <v>40</v>
      </c>
    </row>
    <row r="115" spans="1:6" s="5" customFormat="1" x14ac:dyDescent="0.3">
      <c r="A115" s="5">
        <f t="shared" si="1"/>
        <v>114</v>
      </c>
      <c r="B115" s="65" t="s">
        <v>967</v>
      </c>
      <c r="C115" s="65" t="s">
        <v>1127</v>
      </c>
      <c r="D115" s="193" t="s">
        <v>950</v>
      </c>
      <c r="E115" s="3" t="s">
        <v>0</v>
      </c>
      <c r="F115" s="5">
        <v>40</v>
      </c>
    </row>
    <row r="116" spans="1:6" s="5" customFormat="1" x14ac:dyDescent="0.3">
      <c r="A116" s="5">
        <f t="shared" si="1"/>
        <v>115</v>
      </c>
      <c r="B116" s="65" t="s">
        <v>471</v>
      </c>
      <c r="C116" s="65" t="s">
        <v>1174</v>
      </c>
      <c r="D116" s="193" t="s">
        <v>469</v>
      </c>
      <c r="E116" s="3" t="s">
        <v>22</v>
      </c>
      <c r="F116" s="7">
        <v>40</v>
      </c>
    </row>
    <row r="117" spans="1:6" s="5" customFormat="1" x14ac:dyDescent="0.3">
      <c r="A117" s="5">
        <f t="shared" si="1"/>
        <v>116</v>
      </c>
      <c r="B117" s="65" t="s">
        <v>105</v>
      </c>
      <c r="C117" s="65" t="s">
        <v>1175</v>
      </c>
      <c r="D117" s="193" t="s">
        <v>469</v>
      </c>
      <c r="E117" s="3" t="s">
        <v>22</v>
      </c>
      <c r="F117" s="7">
        <v>40</v>
      </c>
    </row>
    <row r="118" spans="1:6" s="5" customFormat="1" x14ac:dyDescent="0.3">
      <c r="A118" s="5">
        <f t="shared" si="1"/>
        <v>117</v>
      </c>
      <c r="B118" s="65" t="s">
        <v>383</v>
      </c>
      <c r="C118" s="65" t="s">
        <v>92</v>
      </c>
      <c r="D118" s="193" t="s">
        <v>376</v>
      </c>
      <c r="E118" s="3" t="s">
        <v>22</v>
      </c>
      <c r="F118" s="7">
        <v>40</v>
      </c>
    </row>
    <row r="119" spans="1:6" s="5" customFormat="1" x14ac:dyDescent="0.3">
      <c r="A119" s="5">
        <f t="shared" si="1"/>
        <v>118</v>
      </c>
      <c r="B119" s="65" t="s">
        <v>954</v>
      </c>
      <c r="C119" s="65" t="s">
        <v>1316</v>
      </c>
      <c r="D119" s="193" t="s">
        <v>950</v>
      </c>
      <c r="E119" s="3" t="s">
        <v>22</v>
      </c>
      <c r="F119" s="7">
        <v>40</v>
      </c>
    </row>
    <row r="120" spans="1:6" s="5" customFormat="1" x14ac:dyDescent="0.3">
      <c r="A120" s="5">
        <f t="shared" si="1"/>
        <v>119</v>
      </c>
      <c r="B120" s="65" t="s">
        <v>1249</v>
      </c>
      <c r="C120" s="65" t="s">
        <v>1251</v>
      </c>
      <c r="D120" s="193" t="s">
        <v>719</v>
      </c>
      <c r="E120" s="3" t="s">
        <v>22</v>
      </c>
      <c r="F120" s="7">
        <v>40</v>
      </c>
    </row>
    <row r="121" spans="1:6" s="5" customFormat="1" x14ac:dyDescent="0.3">
      <c r="A121" s="5">
        <f t="shared" si="1"/>
        <v>120</v>
      </c>
      <c r="B121" s="65" t="s">
        <v>1123</v>
      </c>
      <c r="C121" s="65" t="s">
        <v>1124</v>
      </c>
      <c r="D121" s="193" t="s">
        <v>291</v>
      </c>
      <c r="E121" s="3" t="s">
        <v>22</v>
      </c>
      <c r="F121" s="7">
        <v>40</v>
      </c>
    </row>
    <row r="122" spans="1:6" s="5" customFormat="1" x14ac:dyDescent="0.3">
      <c r="A122" s="5">
        <f t="shared" si="1"/>
        <v>121</v>
      </c>
      <c r="B122" s="65" t="s">
        <v>538</v>
      </c>
      <c r="C122" s="65" t="s">
        <v>1203</v>
      </c>
      <c r="D122" s="193" t="s">
        <v>516</v>
      </c>
      <c r="E122" s="3" t="s">
        <v>23</v>
      </c>
      <c r="F122" s="7">
        <v>40</v>
      </c>
    </row>
    <row r="123" spans="1:6" s="5" customFormat="1" x14ac:dyDescent="0.3">
      <c r="A123" s="5">
        <f t="shared" si="1"/>
        <v>122</v>
      </c>
      <c r="B123" s="65" t="s">
        <v>421</v>
      </c>
      <c r="C123" s="65" t="s">
        <v>1160</v>
      </c>
      <c r="D123" s="193" t="s">
        <v>376</v>
      </c>
      <c r="E123" s="3" t="s">
        <v>23</v>
      </c>
      <c r="F123" s="7">
        <v>40</v>
      </c>
    </row>
    <row r="124" spans="1:6" s="5" customFormat="1" x14ac:dyDescent="0.3">
      <c r="A124" s="5">
        <f t="shared" si="1"/>
        <v>123</v>
      </c>
      <c r="B124" s="65" t="s">
        <v>729</v>
      </c>
      <c r="C124" s="65" t="s">
        <v>136</v>
      </c>
      <c r="D124" s="193" t="s">
        <v>719</v>
      </c>
      <c r="E124" s="3" t="s">
        <v>24</v>
      </c>
      <c r="F124" s="5">
        <v>40</v>
      </c>
    </row>
    <row r="125" spans="1:6" s="5" customFormat="1" x14ac:dyDescent="0.3">
      <c r="A125" s="5">
        <f t="shared" si="1"/>
        <v>124</v>
      </c>
      <c r="B125" s="65" t="s">
        <v>611</v>
      </c>
      <c r="C125" s="65" t="s">
        <v>102</v>
      </c>
      <c r="D125" s="193" t="s">
        <v>595</v>
      </c>
      <c r="E125" s="3" t="s">
        <v>24</v>
      </c>
      <c r="F125" s="5">
        <v>40</v>
      </c>
    </row>
    <row r="126" spans="1:6" s="5" customFormat="1" x14ac:dyDescent="0.3">
      <c r="A126" s="5">
        <f t="shared" si="1"/>
        <v>125</v>
      </c>
      <c r="B126" s="224" t="s">
        <v>1097</v>
      </c>
      <c r="C126" s="224" t="s">
        <v>1285</v>
      </c>
      <c r="D126" s="225" t="s">
        <v>884</v>
      </c>
      <c r="E126" s="174" t="s">
        <v>14</v>
      </c>
      <c r="F126" s="5">
        <v>39</v>
      </c>
    </row>
    <row r="127" spans="1:6" s="5" customFormat="1" x14ac:dyDescent="0.3">
      <c r="A127" s="5">
        <f t="shared" si="1"/>
        <v>126</v>
      </c>
      <c r="B127" s="224" t="s">
        <v>973</v>
      </c>
      <c r="C127" s="224" t="s">
        <v>159</v>
      </c>
      <c r="D127" s="225" t="s">
        <v>950</v>
      </c>
      <c r="E127" s="174" t="s">
        <v>14</v>
      </c>
      <c r="F127" s="5">
        <v>39</v>
      </c>
    </row>
    <row r="128" spans="1:6" s="5" customFormat="1" x14ac:dyDescent="0.3">
      <c r="A128" s="5">
        <f t="shared" si="1"/>
        <v>127</v>
      </c>
      <c r="B128" s="224" t="s">
        <v>429</v>
      </c>
      <c r="C128" s="224" t="s">
        <v>108</v>
      </c>
      <c r="D128" s="225" t="s">
        <v>376</v>
      </c>
      <c r="E128" s="174" t="s">
        <v>14</v>
      </c>
      <c r="F128" s="5">
        <v>39</v>
      </c>
    </row>
    <row r="129" spans="1:6" s="5" customFormat="1" x14ac:dyDescent="0.3">
      <c r="A129" s="5">
        <f t="shared" si="1"/>
        <v>128</v>
      </c>
      <c r="B129" s="224" t="s">
        <v>357</v>
      </c>
      <c r="C129" s="224" t="s">
        <v>1141</v>
      </c>
      <c r="D129" s="225" t="s">
        <v>323</v>
      </c>
      <c r="E129" s="174" t="s">
        <v>14</v>
      </c>
      <c r="F129" s="5">
        <v>39</v>
      </c>
    </row>
    <row r="130" spans="1:6" s="5" customFormat="1" x14ac:dyDescent="0.3">
      <c r="A130" s="5">
        <f t="shared" si="1"/>
        <v>129</v>
      </c>
      <c r="B130" s="65" t="s">
        <v>949</v>
      </c>
      <c r="C130" s="65" t="s">
        <v>205</v>
      </c>
      <c r="D130" s="193" t="s">
        <v>950</v>
      </c>
      <c r="E130" s="3" t="s">
        <v>18</v>
      </c>
      <c r="F130" s="5">
        <v>39</v>
      </c>
    </row>
    <row r="131" spans="1:6" s="5" customFormat="1" x14ac:dyDescent="0.3">
      <c r="A131" s="5">
        <f t="shared" si="1"/>
        <v>130</v>
      </c>
      <c r="B131" s="65" t="s">
        <v>698</v>
      </c>
      <c r="C131" s="65" t="s">
        <v>204</v>
      </c>
      <c r="D131" s="193" t="s">
        <v>690</v>
      </c>
      <c r="E131" s="3" t="s">
        <v>18</v>
      </c>
      <c r="F131" s="5">
        <v>39</v>
      </c>
    </row>
    <row r="132" spans="1:6" s="5" customFormat="1" x14ac:dyDescent="0.3">
      <c r="A132" s="5">
        <f t="shared" ref="A132:A195" si="2">A131+1</f>
        <v>131</v>
      </c>
      <c r="B132" s="65" t="s">
        <v>96</v>
      </c>
      <c r="C132" s="65" t="s">
        <v>1289</v>
      </c>
      <c r="D132" s="193" t="s">
        <v>884</v>
      </c>
      <c r="E132" s="3" t="s">
        <v>18</v>
      </c>
      <c r="F132" s="5">
        <v>39</v>
      </c>
    </row>
    <row r="133" spans="1:6" s="5" customFormat="1" x14ac:dyDescent="0.3">
      <c r="A133" s="5">
        <f t="shared" si="2"/>
        <v>132</v>
      </c>
      <c r="B133" s="65" t="s">
        <v>668</v>
      </c>
      <c r="C133" s="65" t="s">
        <v>1208</v>
      </c>
      <c r="D133" s="193" t="s">
        <v>666</v>
      </c>
      <c r="E133" s="3" t="s">
        <v>19</v>
      </c>
      <c r="F133" s="5">
        <v>39</v>
      </c>
    </row>
    <row r="134" spans="1:6" s="5" customFormat="1" x14ac:dyDescent="0.3">
      <c r="A134" s="5">
        <f t="shared" si="2"/>
        <v>133</v>
      </c>
      <c r="B134" s="65" t="s">
        <v>747</v>
      </c>
      <c r="C134" s="65" t="s">
        <v>1256</v>
      </c>
      <c r="D134" s="193" t="s">
        <v>84</v>
      </c>
      <c r="E134" s="3" t="s">
        <v>19</v>
      </c>
      <c r="F134" s="5">
        <v>39</v>
      </c>
    </row>
    <row r="135" spans="1:6" s="5" customFormat="1" x14ac:dyDescent="0.3">
      <c r="A135" s="5">
        <f t="shared" si="2"/>
        <v>134</v>
      </c>
      <c r="B135" s="65" t="s">
        <v>546</v>
      </c>
      <c r="C135" s="65" t="s">
        <v>79</v>
      </c>
      <c r="D135" s="193" t="s">
        <v>516</v>
      </c>
      <c r="E135" s="3" t="s">
        <v>19</v>
      </c>
      <c r="F135" s="5">
        <v>39</v>
      </c>
    </row>
    <row r="136" spans="1:6" s="5" customFormat="1" x14ac:dyDescent="0.3">
      <c r="A136" s="5">
        <f t="shared" si="2"/>
        <v>135</v>
      </c>
      <c r="B136" s="65" t="s">
        <v>1128</v>
      </c>
      <c r="C136" s="65" t="s">
        <v>175</v>
      </c>
      <c r="D136" s="193" t="s">
        <v>323</v>
      </c>
      <c r="E136" s="3" t="s">
        <v>20</v>
      </c>
      <c r="F136" s="5">
        <v>39</v>
      </c>
    </row>
    <row r="137" spans="1:6" s="5" customFormat="1" x14ac:dyDescent="0.3">
      <c r="A137" s="5">
        <f t="shared" si="2"/>
        <v>136</v>
      </c>
      <c r="B137" s="65" t="s">
        <v>986</v>
      </c>
      <c r="C137" s="65" t="s">
        <v>1132</v>
      </c>
      <c r="D137" s="193" t="s">
        <v>950</v>
      </c>
      <c r="E137" s="3" t="s">
        <v>20</v>
      </c>
      <c r="F137" s="5">
        <v>39</v>
      </c>
    </row>
    <row r="138" spans="1:6" s="5" customFormat="1" x14ac:dyDescent="0.3">
      <c r="A138" s="5">
        <f t="shared" si="2"/>
        <v>137</v>
      </c>
      <c r="B138" s="65" t="s">
        <v>759</v>
      </c>
      <c r="C138" s="65" t="s">
        <v>1314</v>
      </c>
      <c r="D138" s="193" t="s">
        <v>84</v>
      </c>
      <c r="E138" s="3" t="s">
        <v>21</v>
      </c>
      <c r="F138" s="5">
        <v>39</v>
      </c>
    </row>
    <row r="139" spans="1:6" s="5" customFormat="1" x14ac:dyDescent="0.3">
      <c r="A139" s="5">
        <f t="shared" si="2"/>
        <v>138</v>
      </c>
      <c r="B139" s="65" t="s">
        <v>975</v>
      </c>
      <c r="C139" s="65" t="s">
        <v>638</v>
      </c>
      <c r="D139" s="193" t="s">
        <v>950</v>
      </c>
      <c r="E139" s="3" t="s">
        <v>0</v>
      </c>
      <c r="F139" s="5">
        <v>39</v>
      </c>
    </row>
    <row r="140" spans="1:6" s="5" customFormat="1" x14ac:dyDescent="0.3">
      <c r="A140" s="5">
        <f t="shared" si="2"/>
        <v>139</v>
      </c>
      <c r="B140" s="65" t="s">
        <v>603</v>
      </c>
      <c r="C140" s="65" t="s">
        <v>160</v>
      </c>
      <c r="D140" s="193" t="s">
        <v>595</v>
      </c>
      <c r="E140" s="3" t="s">
        <v>0</v>
      </c>
      <c r="F140" s="5">
        <v>39</v>
      </c>
    </row>
    <row r="141" spans="1:6" s="5" customFormat="1" x14ac:dyDescent="0.3">
      <c r="A141" s="5">
        <f t="shared" si="2"/>
        <v>140</v>
      </c>
      <c r="B141" s="65" t="s">
        <v>167</v>
      </c>
      <c r="C141" s="65" t="s">
        <v>1209</v>
      </c>
      <c r="D141" s="193" t="s">
        <v>516</v>
      </c>
      <c r="E141" s="3" t="s">
        <v>0</v>
      </c>
      <c r="F141" s="5">
        <v>39</v>
      </c>
    </row>
    <row r="142" spans="1:6" s="5" customFormat="1" x14ac:dyDescent="0.3">
      <c r="A142" s="5">
        <f t="shared" si="2"/>
        <v>141</v>
      </c>
      <c r="B142" s="65" t="s">
        <v>795</v>
      </c>
      <c r="C142" s="65" t="s">
        <v>1274</v>
      </c>
      <c r="D142" s="193" t="s">
        <v>75</v>
      </c>
      <c r="E142" s="3" t="s">
        <v>23</v>
      </c>
      <c r="F142" s="7">
        <v>39</v>
      </c>
    </row>
    <row r="143" spans="1:6" x14ac:dyDescent="0.3">
      <c r="A143" s="5">
        <f t="shared" si="2"/>
        <v>142</v>
      </c>
      <c r="B143" s="65" t="s">
        <v>414</v>
      </c>
      <c r="C143" s="65" t="s">
        <v>1158</v>
      </c>
      <c r="D143" s="193" t="s">
        <v>376</v>
      </c>
      <c r="E143" s="3" t="s">
        <v>23</v>
      </c>
      <c r="F143" s="7">
        <v>39</v>
      </c>
    </row>
    <row r="144" spans="1:6" s="5" customFormat="1" x14ac:dyDescent="0.3">
      <c r="A144" s="5">
        <f t="shared" si="2"/>
        <v>143</v>
      </c>
      <c r="B144" s="65" t="s">
        <v>477</v>
      </c>
      <c r="C144" s="65" t="s">
        <v>1179</v>
      </c>
      <c r="D144" s="193" t="s">
        <v>469</v>
      </c>
      <c r="E144" s="3" t="s">
        <v>23</v>
      </c>
      <c r="F144" s="7">
        <v>39</v>
      </c>
    </row>
    <row r="145" spans="1:6" s="5" customFormat="1" x14ac:dyDescent="0.3">
      <c r="A145" s="5">
        <f t="shared" si="2"/>
        <v>144</v>
      </c>
      <c r="B145" s="65" t="s">
        <v>1276</v>
      </c>
      <c r="C145" s="65" t="s">
        <v>1278</v>
      </c>
      <c r="D145" s="193" t="s">
        <v>75</v>
      </c>
      <c r="E145" s="3" t="s">
        <v>24</v>
      </c>
      <c r="F145" s="5">
        <v>39</v>
      </c>
    </row>
    <row r="146" spans="1:6" s="5" customFormat="1" x14ac:dyDescent="0.3">
      <c r="A146" s="5">
        <f t="shared" si="2"/>
        <v>145</v>
      </c>
      <c r="B146" s="224" t="s">
        <v>1260</v>
      </c>
      <c r="C146" s="224" t="s">
        <v>1261</v>
      </c>
      <c r="D146" s="225" t="s">
        <v>84</v>
      </c>
      <c r="E146" s="174" t="s">
        <v>14</v>
      </c>
      <c r="F146" s="5">
        <v>38</v>
      </c>
    </row>
    <row r="147" spans="1:6" s="5" customFormat="1" x14ac:dyDescent="0.3">
      <c r="A147" s="5">
        <f t="shared" si="2"/>
        <v>146</v>
      </c>
      <c r="B147" s="224" t="s">
        <v>167</v>
      </c>
      <c r="C147" s="224" t="s">
        <v>1282</v>
      </c>
      <c r="D147" s="225" t="s">
        <v>75</v>
      </c>
      <c r="E147" s="174" t="s">
        <v>14</v>
      </c>
      <c r="F147" s="5">
        <v>38</v>
      </c>
    </row>
    <row r="148" spans="1:6" s="5" customFormat="1" x14ac:dyDescent="0.3">
      <c r="A148" s="5">
        <f t="shared" si="2"/>
        <v>147</v>
      </c>
      <c r="B148" s="65" t="s">
        <v>793</v>
      </c>
      <c r="C148" s="65" t="s">
        <v>1273</v>
      </c>
      <c r="D148" s="193" t="s">
        <v>75</v>
      </c>
      <c r="E148" s="3" t="s">
        <v>17</v>
      </c>
      <c r="F148" s="7">
        <v>38</v>
      </c>
    </row>
    <row r="149" spans="1:6" s="5" customFormat="1" x14ac:dyDescent="0.3">
      <c r="A149" s="5">
        <f t="shared" si="2"/>
        <v>148</v>
      </c>
      <c r="B149" s="65" t="s">
        <v>395</v>
      </c>
      <c r="C149" s="65" t="s">
        <v>158</v>
      </c>
      <c r="D149" s="193" t="s">
        <v>376</v>
      </c>
      <c r="E149" s="3" t="s">
        <v>18</v>
      </c>
      <c r="F149" s="5">
        <v>38</v>
      </c>
    </row>
    <row r="150" spans="1:6" s="5" customFormat="1" x14ac:dyDescent="0.3">
      <c r="A150" s="5">
        <f t="shared" si="2"/>
        <v>149</v>
      </c>
      <c r="B150" s="65" t="s">
        <v>757</v>
      </c>
      <c r="C150" s="65" t="s">
        <v>139</v>
      </c>
      <c r="D150" s="193" t="s">
        <v>84</v>
      </c>
      <c r="E150" s="3" t="s">
        <v>18</v>
      </c>
      <c r="F150" s="5">
        <v>38</v>
      </c>
    </row>
    <row r="151" spans="1:6" s="5" customFormat="1" x14ac:dyDescent="0.3">
      <c r="A151" s="5">
        <f t="shared" si="2"/>
        <v>150</v>
      </c>
      <c r="B151" s="65" t="s">
        <v>167</v>
      </c>
      <c r="C151" s="65" t="s">
        <v>1210</v>
      </c>
      <c r="D151" s="193" t="s">
        <v>516</v>
      </c>
      <c r="E151" s="3" t="s">
        <v>18</v>
      </c>
      <c r="F151" s="5">
        <v>38</v>
      </c>
    </row>
    <row r="152" spans="1:6" s="5" customFormat="1" x14ac:dyDescent="0.3">
      <c r="A152" s="5">
        <f t="shared" si="2"/>
        <v>151</v>
      </c>
      <c r="B152" s="65" t="s">
        <v>894</v>
      </c>
      <c r="C152" s="65" t="s">
        <v>1287</v>
      </c>
      <c r="D152" s="193" t="s">
        <v>884</v>
      </c>
      <c r="E152" s="3" t="s">
        <v>19</v>
      </c>
      <c r="F152" s="5">
        <v>38</v>
      </c>
    </row>
    <row r="153" spans="1:6" s="5" customFormat="1" x14ac:dyDescent="0.3">
      <c r="A153" s="5">
        <f t="shared" si="2"/>
        <v>152</v>
      </c>
      <c r="B153" s="65" t="s">
        <v>159</v>
      </c>
      <c r="C153" s="65" t="s">
        <v>1203</v>
      </c>
      <c r="D153" s="193" t="s">
        <v>75</v>
      </c>
      <c r="E153" s="3" t="s">
        <v>20</v>
      </c>
      <c r="F153" s="5">
        <v>38</v>
      </c>
    </row>
    <row r="154" spans="1:6" s="5" customFormat="1" x14ac:dyDescent="0.3">
      <c r="A154" s="5">
        <f t="shared" si="2"/>
        <v>153</v>
      </c>
      <c r="B154" s="65" t="s">
        <v>787</v>
      </c>
      <c r="C154" s="65" t="s">
        <v>1269</v>
      </c>
      <c r="D154" s="193" t="s">
        <v>75</v>
      </c>
      <c r="E154" s="3" t="s">
        <v>20</v>
      </c>
      <c r="F154" s="5">
        <v>38</v>
      </c>
    </row>
    <row r="155" spans="1:6" s="5" customFormat="1" x14ac:dyDescent="0.3">
      <c r="A155" s="5">
        <f t="shared" si="2"/>
        <v>154</v>
      </c>
      <c r="B155" s="65" t="s">
        <v>739</v>
      </c>
      <c r="C155" s="65" t="s">
        <v>1254</v>
      </c>
      <c r="D155" s="193" t="s">
        <v>84</v>
      </c>
      <c r="E155" s="3" t="s">
        <v>21</v>
      </c>
      <c r="F155" s="5">
        <v>38</v>
      </c>
    </row>
    <row r="156" spans="1:6" s="5" customFormat="1" x14ac:dyDescent="0.3">
      <c r="A156" s="5">
        <f t="shared" si="2"/>
        <v>155</v>
      </c>
      <c r="B156" s="65" t="s">
        <v>689</v>
      </c>
      <c r="C156" s="65" t="s">
        <v>1239</v>
      </c>
      <c r="D156" s="193" t="s">
        <v>690</v>
      </c>
      <c r="E156" s="3" t="s">
        <v>21</v>
      </c>
      <c r="F156" s="5">
        <v>38</v>
      </c>
    </row>
    <row r="157" spans="1:6" s="5" customFormat="1" x14ac:dyDescent="0.3">
      <c r="A157" s="5">
        <f t="shared" si="2"/>
        <v>156</v>
      </c>
      <c r="B157" s="65" t="s">
        <v>1149</v>
      </c>
      <c r="C157" s="65" t="s">
        <v>74</v>
      </c>
      <c r="D157" s="193" t="s">
        <v>376</v>
      </c>
      <c r="E157" s="3" t="s">
        <v>21</v>
      </c>
      <c r="F157" s="5">
        <v>38</v>
      </c>
    </row>
    <row r="158" spans="1:6" s="5" customFormat="1" x14ac:dyDescent="0.3">
      <c r="A158" s="5">
        <f t="shared" si="2"/>
        <v>157</v>
      </c>
      <c r="B158" s="65" t="s">
        <v>474</v>
      </c>
      <c r="C158" s="65" t="s">
        <v>1176</v>
      </c>
      <c r="D158" s="193" t="s">
        <v>469</v>
      </c>
      <c r="E158" s="3" t="s">
        <v>21</v>
      </c>
      <c r="F158" s="5">
        <v>38</v>
      </c>
    </row>
    <row r="159" spans="1:6" s="5" customFormat="1" x14ac:dyDescent="0.3">
      <c r="A159" s="5">
        <f t="shared" si="2"/>
        <v>158</v>
      </c>
      <c r="B159" s="65" t="s">
        <v>90</v>
      </c>
      <c r="C159" s="65" t="s">
        <v>1155</v>
      </c>
      <c r="D159" s="193" t="s">
        <v>376</v>
      </c>
      <c r="E159" s="3" t="s">
        <v>21</v>
      </c>
      <c r="F159" s="5">
        <v>38</v>
      </c>
    </row>
    <row r="160" spans="1:6" s="5" customFormat="1" x14ac:dyDescent="0.3">
      <c r="A160" s="5">
        <f t="shared" si="2"/>
        <v>159</v>
      </c>
      <c r="B160" s="65" t="s">
        <v>812</v>
      </c>
      <c r="C160" s="65" t="s">
        <v>91</v>
      </c>
      <c r="D160" s="193" t="s">
        <v>75</v>
      </c>
      <c r="E160" s="3" t="s">
        <v>21</v>
      </c>
      <c r="F160" s="5">
        <v>38</v>
      </c>
    </row>
    <row r="161" spans="1:6" s="5" customFormat="1" x14ac:dyDescent="0.3">
      <c r="A161" s="5">
        <f t="shared" si="2"/>
        <v>160</v>
      </c>
      <c r="B161" s="65" t="s">
        <v>391</v>
      </c>
      <c r="C161" s="65" t="s">
        <v>136</v>
      </c>
      <c r="D161" s="193" t="s">
        <v>376</v>
      </c>
      <c r="E161" s="3" t="s">
        <v>0</v>
      </c>
      <c r="F161" s="5">
        <v>38</v>
      </c>
    </row>
    <row r="162" spans="1:6" x14ac:dyDescent="0.3">
      <c r="A162" s="5">
        <f t="shared" si="2"/>
        <v>161</v>
      </c>
      <c r="B162" s="65" t="s">
        <v>1133</v>
      </c>
      <c r="C162" s="65" t="s">
        <v>1134</v>
      </c>
      <c r="D162" s="193" t="s">
        <v>323</v>
      </c>
      <c r="E162" s="3" t="s">
        <v>0</v>
      </c>
      <c r="F162" s="5">
        <v>38</v>
      </c>
    </row>
    <row r="163" spans="1:6" s="5" customFormat="1" x14ac:dyDescent="0.3">
      <c r="A163" s="5">
        <f t="shared" si="2"/>
        <v>162</v>
      </c>
      <c r="B163" s="65" t="s">
        <v>201</v>
      </c>
      <c r="C163" s="65" t="s">
        <v>147</v>
      </c>
      <c r="D163" s="193" t="s">
        <v>323</v>
      </c>
      <c r="E163" s="3" t="s">
        <v>0</v>
      </c>
      <c r="F163" s="5">
        <v>38</v>
      </c>
    </row>
    <row r="164" spans="1:6" s="5" customFormat="1" x14ac:dyDescent="0.3">
      <c r="A164" s="5">
        <f t="shared" si="2"/>
        <v>163</v>
      </c>
      <c r="B164" s="65" t="s">
        <v>128</v>
      </c>
      <c r="C164" s="65" t="s">
        <v>1270</v>
      </c>
      <c r="D164" s="193" t="s">
        <v>75</v>
      </c>
      <c r="E164" s="3" t="s">
        <v>22</v>
      </c>
      <c r="F164" s="7">
        <v>38</v>
      </c>
    </row>
    <row r="165" spans="1:6" s="5" customFormat="1" x14ac:dyDescent="0.3">
      <c r="A165" s="5">
        <f t="shared" si="2"/>
        <v>164</v>
      </c>
      <c r="B165" s="65" t="s">
        <v>76</v>
      </c>
      <c r="C165" s="65" t="s">
        <v>1156</v>
      </c>
      <c r="D165" s="193" t="s">
        <v>376</v>
      </c>
      <c r="E165" s="3" t="s">
        <v>22</v>
      </c>
      <c r="F165" s="7">
        <v>38</v>
      </c>
    </row>
    <row r="166" spans="1:6" s="5" customFormat="1" x14ac:dyDescent="0.3">
      <c r="A166" s="5">
        <f t="shared" si="2"/>
        <v>165</v>
      </c>
      <c r="B166" s="65" t="s">
        <v>518</v>
      </c>
      <c r="C166" s="65" t="s">
        <v>1195</v>
      </c>
      <c r="D166" s="193" t="s">
        <v>516</v>
      </c>
      <c r="E166" s="3" t="s">
        <v>23</v>
      </c>
      <c r="F166" s="7">
        <v>38</v>
      </c>
    </row>
    <row r="167" spans="1:6" s="5" customFormat="1" x14ac:dyDescent="0.3">
      <c r="A167" s="5">
        <f t="shared" si="2"/>
        <v>166</v>
      </c>
      <c r="B167" s="65" t="s">
        <v>785</v>
      </c>
      <c r="C167" s="65" t="s">
        <v>1268</v>
      </c>
      <c r="D167" s="193" t="s">
        <v>75</v>
      </c>
      <c r="E167" s="3" t="s">
        <v>23</v>
      </c>
      <c r="F167" s="7">
        <v>38</v>
      </c>
    </row>
    <row r="168" spans="1:6" s="5" customFormat="1" x14ac:dyDescent="0.3">
      <c r="A168" s="5">
        <f t="shared" si="2"/>
        <v>167</v>
      </c>
      <c r="B168" s="65" t="s">
        <v>725</v>
      </c>
      <c r="C168" s="65" t="s">
        <v>1252</v>
      </c>
      <c r="D168" s="193" t="s">
        <v>719</v>
      </c>
      <c r="E168" s="3" t="s">
        <v>23</v>
      </c>
      <c r="F168" s="7">
        <v>38</v>
      </c>
    </row>
    <row r="169" spans="1:6" s="5" customFormat="1" x14ac:dyDescent="0.3">
      <c r="A169" s="5">
        <f t="shared" si="2"/>
        <v>168</v>
      </c>
      <c r="B169" s="65" t="s">
        <v>136</v>
      </c>
      <c r="C169" s="65" t="s">
        <v>1154</v>
      </c>
      <c r="D169" s="193" t="s">
        <v>376</v>
      </c>
      <c r="E169" s="3" t="s">
        <v>23</v>
      </c>
      <c r="F169" s="7">
        <v>38</v>
      </c>
    </row>
    <row r="170" spans="1:6" s="5" customFormat="1" x14ac:dyDescent="0.3">
      <c r="A170" s="5">
        <f t="shared" si="2"/>
        <v>169</v>
      </c>
      <c r="B170" s="65" t="s">
        <v>807</v>
      </c>
      <c r="C170" s="65" t="s">
        <v>179</v>
      </c>
      <c r="D170" s="193" t="s">
        <v>75</v>
      </c>
      <c r="E170" s="3" t="s">
        <v>23</v>
      </c>
      <c r="F170" s="7">
        <v>38</v>
      </c>
    </row>
    <row r="171" spans="1:6" s="5" customFormat="1" x14ac:dyDescent="0.3">
      <c r="A171" s="5">
        <f t="shared" si="2"/>
        <v>170</v>
      </c>
      <c r="B171" s="65" t="s">
        <v>624</v>
      </c>
      <c r="C171" s="65" t="s">
        <v>1220</v>
      </c>
      <c r="D171" s="193" t="s">
        <v>625</v>
      </c>
      <c r="E171" s="3" t="s">
        <v>24</v>
      </c>
      <c r="F171" s="5">
        <v>38</v>
      </c>
    </row>
    <row r="172" spans="1:6" s="5" customFormat="1" x14ac:dyDescent="0.3">
      <c r="A172" s="5">
        <f t="shared" si="2"/>
        <v>171</v>
      </c>
      <c r="B172" s="224" t="s">
        <v>297</v>
      </c>
      <c r="C172" s="224" t="s">
        <v>1119</v>
      </c>
      <c r="D172" s="225" t="s">
        <v>291</v>
      </c>
      <c r="E172" s="174" t="s">
        <v>14</v>
      </c>
      <c r="F172" s="5">
        <v>37</v>
      </c>
    </row>
    <row r="173" spans="1:6" s="5" customFormat="1" x14ac:dyDescent="0.3">
      <c r="A173" s="5">
        <f t="shared" si="2"/>
        <v>172</v>
      </c>
      <c r="B173" s="224" t="s">
        <v>327</v>
      </c>
      <c r="C173" s="224" t="s">
        <v>1130</v>
      </c>
      <c r="D173" s="225" t="s">
        <v>323</v>
      </c>
      <c r="E173" s="174" t="s">
        <v>14</v>
      </c>
      <c r="F173" s="5">
        <v>37</v>
      </c>
    </row>
    <row r="174" spans="1:6" s="5" customFormat="1" x14ac:dyDescent="0.3">
      <c r="A174" s="5">
        <f t="shared" si="2"/>
        <v>173</v>
      </c>
      <c r="B174" s="224" t="s">
        <v>163</v>
      </c>
      <c r="C174" s="224" t="s">
        <v>74</v>
      </c>
      <c r="D174" s="225" t="s">
        <v>84</v>
      </c>
      <c r="E174" s="174" t="s">
        <v>14</v>
      </c>
      <c r="F174" s="5">
        <v>37</v>
      </c>
    </row>
    <row r="175" spans="1:6" s="5" customFormat="1" x14ac:dyDescent="0.3">
      <c r="A175" s="5">
        <f t="shared" si="2"/>
        <v>174</v>
      </c>
      <c r="B175" s="224" t="s">
        <v>662</v>
      </c>
      <c r="C175" s="224" t="s">
        <v>1225</v>
      </c>
      <c r="D175" s="225" t="s">
        <v>663</v>
      </c>
      <c r="E175" s="174" t="s">
        <v>14</v>
      </c>
      <c r="F175" s="5">
        <v>37</v>
      </c>
    </row>
    <row r="176" spans="1:6" s="5" customFormat="1" x14ac:dyDescent="0.3">
      <c r="A176" s="5">
        <f t="shared" si="2"/>
        <v>175</v>
      </c>
      <c r="B176" s="65" t="s">
        <v>87</v>
      </c>
      <c r="C176" s="65" t="s">
        <v>1154</v>
      </c>
      <c r="D176" s="193" t="s">
        <v>75</v>
      </c>
      <c r="E176" s="3" t="s">
        <v>19</v>
      </c>
      <c r="F176" s="5">
        <v>37</v>
      </c>
    </row>
    <row r="177" spans="1:6" s="5" customFormat="1" x14ac:dyDescent="0.3">
      <c r="A177" s="5">
        <f t="shared" si="2"/>
        <v>176</v>
      </c>
      <c r="B177" s="65" t="s">
        <v>132</v>
      </c>
      <c r="C177" s="65" t="s">
        <v>92</v>
      </c>
      <c r="D177" s="193" t="s">
        <v>84</v>
      </c>
      <c r="E177" s="3" t="s">
        <v>19</v>
      </c>
      <c r="F177" s="5">
        <v>37</v>
      </c>
    </row>
    <row r="178" spans="1:6" s="5" customFormat="1" x14ac:dyDescent="0.3">
      <c r="A178" s="5">
        <f t="shared" si="2"/>
        <v>177</v>
      </c>
      <c r="B178" s="65" t="s">
        <v>125</v>
      </c>
      <c r="C178" s="65" t="s">
        <v>1173</v>
      </c>
      <c r="D178" s="193" t="s">
        <v>469</v>
      </c>
      <c r="E178" s="3" t="s">
        <v>20</v>
      </c>
      <c r="F178" s="5">
        <v>37</v>
      </c>
    </row>
    <row r="179" spans="1:6" s="5" customFormat="1" x14ac:dyDescent="0.3">
      <c r="A179" s="5">
        <f t="shared" si="2"/>
        <v>178</v>
      </c>
      <c r="B179" s="65" t="s">
        <v>90</v>
      </c>
      <c r="C179" s="65" t="s">
        <v>157</v>
      </c>
      <c r="D179" s="193" t="s">
        <v>376</v>
      </c>
      <c r="E179" s="3" t="s">
        <v>20</v>
      </c>
      <c r="F179" s="5">
        <v>37</v>
      </c>
    </row>
    <row r="180" spans="1:6" s="5" customFormat="1" x14ac:dyDescent="0.3">
      <c r="A180" s="5">
        <f t="shared" si="2"/>
        <v>179</v>
      </c>
      <c r="B180" s="65" t="s">
        <v>799</v>
      </c>
      <c r="C180" s="65" t="s">
        <v>119</v>
      </c>
      <c r="D180" s="193" t="s">
        <v>75</v>
      </c>
      <c r="E180" s="3" t="s">
        <v>20</v>
      </c>
      <c r="F180" s="5">
        <v>37</v>
      </c>
    </row>
    <row r="181" spans="1:6" s="5" customFormat="1" x14ac:dyDescent="0.3">
      <c r="A181" s="5">
        <f t="shared" si="2"/>
        <v>180</v>
      </c>
      <c r="B181" s="65" t="s">
        <v>810</v>
      </c>
      <c r="C181" s="65" t="s">
        <v>1281</v>
      </c>
      <c r="D181" s="193" t="s">
        <v>75</v>
      </c>
      <c r="E181" s="3" t="s">
        <v>20</v>
      </c>
      <c r="F181" s="5">
        <v>37</v>
      </c>
    </row>
    <row r="182" spans="1:6" s="5" customFormat="1" x14ac:dyDescent="0.3">
      <c r="A182" s="5">
        <f t="shared" si="2"/>
        <v>181</v>
      </c>
      <c r="B182" s="65" t="s">
        <v>550</v>
      </c>
      <c r="C182" s="65" t="s">
        <v>140</v>
      </c>
      <c r="D182" s="193" t="s">
        <v>516</v>
      </c>
      <c r="E182" s="3" t="s">
        <v>20</v>
      </c>
      <c r="F182" s="5">
        <v>37</v>
      </c>
    </row>
    <row r="183" spans="1:6" s="5" customFormat="1" x14ac:dyDescent="0.3">
      <c r="A183" s="5">
        <f t="shared" si="2"/>
        <v>182</v>
      </c>
      <c r="B183" s="65" t="s">
        <v>126</v>
      </c>
      <c r="C183" s="65" t="s">
        <v>142</v>
      </c>
      <c r="D183" s="193" t="s">
        <v>246</v>
      </c>
      <c r="E183" s="3" t="s">
        <v>21</v>
      </c>
      <c r="F183" s="5">
        <v>37</v>
      </c>
    </row>
    <row r="184" spans="1:6" s="5" customFormat="1" x14ac:dyDescent="0.3">
      <c r="A184" s="5">
        <f t="shared" si="2"/>
        <v>183</v>
      </c>
      <c r="B184" s="65" t="s">
        <v>702</v>
      </c>
      <c r="C184" s="65" t="s">
        <v>1242</v>
      </c>
      <c r="D184" s="193" t="s">
        <v>690</v>
      </c>
      <c r="E184" s="3" t="s">
        <v>21</v>
      </c>
      <c r="F184" s="5">
        <v>37</v>
      </c>
    </row>
    <row r="185" spans="1:6" s="5" customFormat="1" x14ac:dyDescent="0.3">
      <c r="A185" s="5">
        <f t="shared" si="2"/>
        <v>184</v>
      </c>
      <c r="B185" s="65" t="s">
        <v>741</v>
      </c>
      <c r="C185" s="65" t="s">
        <v>111</v>
      </c>
      <c r="D185" s="193" t="s">
        <v>84</v>
      </c>
      <c r="E185" s="3" t="s">
        <v>0</v>
      </c>
      <c r="F185" s="5">
        <v>37</v>
      </c>
    </row>
    <row r="186" spans="1:6" s="5" customFormat="1" x14ac:dyDescent="0.3">
      <c r="A186" s="5">
        <f t="shared" si="2"/>
        <v>185</v>
      </c>
      <c r="B186" s="65" t="s">
        <v>481</v>
      </c>
      <c r="C186" s="65" t="s">
        <v>1181</v>
      </c>
      <c r="D186" s="193" t="s">
        <v>469</v>
      </c>
      <c r="E186" s="3" t="s">
        <v>0</v>
      </c>
      <c r="F186" s="5">
        <v>37</v>
      </c>
    </row>
    <row r="187" spans="1:6" s="5" customFormat="1" x14ac:dyDescent="0.3">
      <c r="A187" s="5">
        <f t="shared" si="2"/>
        <v>186</v>
      </c>
      <c r="B187" s="65" t="s">
        <v>113</v>
      </c>
      <c r="C187" s="65" t="s">
        <v>122</v>
      </c>
      <c r="D187" s="193" t="s">
        <v>884</v>
      </c>
      <c r="E187" s="3" t="s">
        <v>0</v>
      </c>
      <c r="F187" s="5">
        <v>37</v>
      </c>
    </row>
    <row r="188" spans="1:6" s="5" customFormat="1" x14ac:dyDescent="0.3">
      <c r="A188" s="5">
        <f t="shared" si="2"/>
        <v>187</v>
      </c>
      <c r="B188" s="65" t="s">
        <v>532</v>
      </c>
      <c r="C188" s="65" t="s">
        <v>95</v>
      </c>
      <c r="D188" s="193" t="s">
        <v>516</v>
      </c>
      <c r="E188" s="3" t="s">
        <v>23</v>
      </c>
      <c r="F188" s="7">
        <v>37</v>
      </c>
    </row>
    <row r="189" spans="1:6" s="5" customFormat="1" x14ac:dyDescent="0.3">
      <c r="A189" s="5">
        <f t="shared" si="2"/>
        <v>188</v>
      </c>
      <c r="B189" s="65" t="s">
        <v>257</v>
      </c>
      <c r="C189" s="65" t="s">
        <v>532</v>
      </c>
      <c r="D189" s="193" t="s">
        <v>246</v>
      </c>
      <c r="E189" s="3" t="s">
        <v>17</v>
      </c>
      <c r="F189" s="7">
        <v>36</v>
      </c>
    </row>
    <row r="190" spans="1:6" x14ac:dyDescent="0.3">
      <c r="A190" s="5">
        <f t="shared" si="2"/>
        <v>189</v>
      </c>
      <c r="B190" s="65" t="s">
        <v>271</v>
      </c>
      <c r="C190" s="65" t="s">
        <v>1103</v>
      </c>
      <c r="D190" s="193" t="s">
        <v>246</v>
      </c>
      <c r="E190" s="3" t="s">
        <v>17</v>
      </c>
      <c r="F190" s="7">
        <v>36</v>
      </c>
    </row>
    <row r="191" spans="1:6" s="5" customFormat="1" x14ac:dyDescent="0.3">
      <c r="A191" s="5">
        <f t="shared" si="2"/>
        <v>190</v>
      </c>
      <c r="B191" s="65" t="s">
        <v>125</v>
      </c>
      <c r="C191" s="65" t="s">
        <v>1196</v>
      </c>
      <c r="D191" s="193" t="s">
        <v>516</v>
      </c>
      <c r="E191" s="3" t="s">
        <v>19</v>
      </c>
      <c r="F191" s="5">
        <v>36</v>
      </c>
    </row>
    <row r="192" spans="1:6" s="5" customFormat="1" x14ac:dyDescent="0.3">
      <c r="A192" s="5">
        <f t="shared" si="2"/>
        <v>191</v>
      </c>
      <c r="B192" s="65" t="s">
        <v>1249</v>
      </c>
      <c r="C192" s="65" t="s">
        <v>1250</v>
      </c>
      <c r="D192" s="193" t="s">
        <v>719</v>
      </c>
      <c r="E192" s="3" t="s">
        <v>19</v>
      </c>
      <c r="F192" s="5">
        <v>36</v>
      </c>
    </row>
    <row r="193" spans="1:6" s="5" customFormat="1" x14ac:dyDescent="0.3">
      <c r="A193" s="5">
        <f t="shared" si="2"/>
        <v>192</v>
      </c>
      <c r="B193" s="65" t="s">
        <v>1123</v>
      </c>
      <c r="C193" s="65" t="s">
        <v>95</v>
      </c>
      <c r="D193" s="193" t="s">
        <v>291</v>
      </c>
      <c r="E193" s="3" t="s">
        <v>19</v>
      </c>
      <c r="F193" s="5">
        <v>36</v>
      </c>
    </row>
    <row r="194" spans="1:6" s="5" customFormat="1" x14ac:dyDescent="0.3">
      <c r="A194" s="5">
        <f t="shared" si="2"/>
        <v>193</v>
      </c>
      <c r="B194" s="65" t="s">
        <v>914</v>
      </c>
      <c r="C194" s="65" t="s">
        <v>158</v>
      </c>
      <c r="D194" s="193" t="s">
        <v>884</v>
      </c>
      <c r="E194" s="3" t="s">
        <v>19</v>
      </c>
      <c r="F194" s="5">
        <v>36</v>
      </c>
    </row>
    <row r="195" spans="1:6" s="5" customFormat="1" x14ac:dyDescent="0.3">
      <c r="A195" s="5">
        <f t="shared" si="2"/>
        <v>194</v>
      </c>
      <c r="B195" s="65" t="s">
        <v>284</v>
      </c>
      <c r="C195" s="65" t="s">
        <v>1109</v>
      </c>
      <c r="D195" s="193" t="s">
        <v>246</v>
      </c>
      <c r="E195" s="3" t="s">
        <v>19</v>
      </c>
      <c r="F195" s="5">
        <v>36</v>
      </c>
    </row>
    <row r="196" spans="1:6" s="5" customFormat="1" x14ac:dyDescent="0.3">
      <c r="A196" s="5">
        <f t="shared" ref="A196:A241" si="3">A195+1</f>
        <v>195</v>
      </c>
      <c r="B196" s="65" t="s">
        <v>90</v>
      </c>
      <c r="C196" s="65" t="s">
        <v>135</v>
      </c>
      <c r="D196" s="193" t="s">
        <v>950</v>
      </c>
      <c r="E196" s="3" t="s">
        <v>21</v>
      </c>
      <c r="F196" s="5">
        <v>36</v>
      </c>
    </row>
    <row r="197" spans="1:6" s="5" customFormat="1" x14ac:dyDescent="0.3">
      <c r="A197" s="5">
        <f t="shared" si="3"/>
        <v>196</v>
      </c>
      <c r="B197" s="65" t="s">
        <v>548</v>
      </c>
      <c r="C197" s="65" t="s">
        <v>1315</v>
      </c>
      <c r="D197" s="193" t="s">
        <v>516</v>
      </c>
      <c r="E197" s="3" t="s">
        <v>0</v>
      </c>
      <c r="F197" s="5">
        <v>36</v>
      </c>
    </row>
    <row r="198" spans="1:6" s="5" customFormat="1" x14ac:dyDescent="0.3">
      <c r="A198" s="5">
        <f t="shared" si="3"/>
        <v>197</v>
      </c>
      <c r="B198" s="65" t="s">
        <v>1302</v>
      </c>
      <c r="C198" s="65" t="s">
        <v>204</v>
      </c>
      <c r="D198" s="193" t="s">
        <v>950</v>
      </c>
      <c r="E198" s="3" t="s">
        <v>24</v>
      </c>
      <c r="F198" s="5">
        <v>36</v>
      </c>
    </row>
    <row r="199" spans="1:6" s="5" customFormat="1" x14ac:dyDescent="0.3">
      <c r="A199" s="5">
        <f t="shared" si="3"/>
        <v>198</v>
      </c>
      <c r="B199" s="224" t="s">
        <v>665</v>
      </c>
      <c r="C199" s="224" t="s">
        <v>1232</v>
      </c>
      <c r="D199" s="225" t="s">
        <v>666</v>
      </c>
      <c r="E199" s="174" t="s">
        <v>14</v>
      </c>
      <c r="F199" s="5">
        <v>35</v>
      </c>
    </row>
    <row r="200" spans="1:6" s="5" customFormat="1" x14ac:dyDescent="0.3">
      <c r="A200" s="5">
        <f t="shared" si="3"/>
        <v>199</v>
      </c>
      <c r="B200" s="224" t="s">
        <v>76</v>
      </c>
      <c r="C200" s="224" t="s">
        <v>1301</v>
      </c>
      <c r="D200" s="225" t="s">
        <v>950</v>
      </c>
      <c r="E200" s="174" t="s">
        <v>14</v>
      </c>
      <c r="F200" s="5">
        <v>35</v>
      </c>
    </row>
    <row r="201" spans="1:6" s="5" customFormat="1" x14ac:dyDescent="0.3">
      <c r="A201" s="5">
        <f t="shared" si="3"/>
        <v>200</v>
      </c>
      <c r="B201" s="65" t="s">
        <v>253</v>
      </c>
      <c r="C201" s="65" t="s">
        <v>181</v>
      </c>
      <c r="D201" s="193" t="s">
        <v>246</v>
      </c>
      <c r="E201" s="3" t="s">
        <v>17</v>
      </c>
      <c r="F201" s="7">
        <v>35</v>
      </c>
    </row>
    <row r="202" spans="1:6" s="5" customFormat="1" x14ac:dyDescent="0.3">
      <c r="A202" s="5">
        <f t="shared" si="3"/>
        <v>201</v>
      </c>
      <c r="B202" s="65" t="s">
        <v>868</v>
      </c>
      <c r="C202" s="65" t="s">
        <v>77</v>
      </c>
      <c r="D202" s="193" t="s">
        <v>84</v>
      </c>
      <c r="E202" s="3" t="s">
        <v>18</v>
      </c>
      <c r="F202" s="5">
        <v>35</v>
      </c>
    </row>
    <row r="203" spans="1:6" s="5" customFormat="1" x14ac:dyDescent="0.3">
      <c r="A203" s="5">
        <f t="shared" si="3"/>
        <v>202</v>
      </c>
      <c r="B203" s="65" t="s">
        <v>305</v>
      </c>
      <c r="C203" s="65" t="s">
        <v>160</v>
      </c>
      <c r="D203" s="193" t="s">
        <v>291</v>
      </c>
      <c r="E203" s="3" t="s">
        <v>18</v>
      </c>
      <c r="F203" s="5">
        <v>35</v>
      </c>
    </row>
    <row r="204" spans="1:6" s="5" customFormat="1" x14ac:dyDescent="0.3">
      <c r="A204" s="5">
        <f t="shared" si="3"/>
        <v>203</v>
      </c>
      <c r="B204" s="65" t="s">
        <v>1113</v>
      </c>
      <c r="C204" s="65" t="s">
        <v>1299</v>
      </c>
      <c r="D204" s="193" t="s">
        <v>950</v>
      </c>
      <c r="E204" s="3" t="s">
        <v>20</v>
      </c>
      <c r="F204" s="5">
        <v>35</v>
      </c>
    </row>
    <row r="205" spans="1:6" s="5" customFormat="1" x14ac:dyDescent="0.3">
      <c r="A205" s="5">
        <f t="shared" si="3"/>
        <v>204</v>
      </c>
      <c r="B205" s="65" t="s">
        <v>577</v>
      </c>
      <c r="C205" s="65" t="s">
        <v>116</v>
      </c>
      <c r="D205" s="193" t="s">
        <v>573</v>
      </c>
      <c r="E205" s="3" t="s">
        <v>20</v>
      </c>
      <c r="F205" s="5">
        <v>35</v>
      </c>
    </row>
    <row r="206" spans="1:6" s="5" customFormat="1" x14ac:dyDescent="0.3">
      <c r="A206" s="5">
        <f t="shared" si="3"/>
        <v>205</v>
      </c>
      <c r="B206" s="65" t="s">
        <v>437</v>
      </c>
      <c r="C206" s="65" t="s">
        <v>1163</v>
      </c>
      <c r="D206" s="193" t="s">
        <v>376</v>
      </c>
      <c r="E206" s="3" t="s">
        <v>20</v>
      </c>
      <c r="F206" s="5">
        <v>35</v>
      </c>
    </row>
    <row r="207" spans="1:6" s="5" customFormat="1" x14ac:dyDescent="0.3">
      <c r="A207" s="5">
        <f t="shared" si="3"/>
        <v>206</v>
      </c>
      <c r="B207" s="65" t="s">
        <v>645</v>
      </c>
      <c r="C207" s="65" t="s">
        <v>155</v>
      </c>
      <c r="D207" s="193" t="s">
        <v>639</v>
      </c>
      <c r="E207" s="3" t="s">
        <v>0</v>
      </c>
      <c r="F207" s="5">
        <v>35</v>
      </c>
    </row>
    <row r="208" spans="1:6" s="5" customFormat="1" x14ac:dyDescent="0.3">
      <c r="A208" s="5">
        <f t="shared" si="3"/>
        <v>207</v>
      </c>
      <c r="B208" s="65" t="s">
        <v>277</v>
      </c>
      <c r="C208" s="65" t="s">
        <v>143</v>
      </c>
      <c r="D208" s="193" t="s">
        <v>246</v>
      </c>
      <c r="E208" s="3" t="s">
        <v>0</v>
      </c>
      <c r="F208" s="5">
        <v>35</v>
      </c>
    </row>
    <row r="209" spans="1:6" s="5" customFormat="1" x14ac:dyDescent="0.3">
      <c r="A209" s="5">
        <f t="shared" si="3"/>
        <v>208</v>
      </c>
      <c r="B209" s="65" t="s">
        <v>353</v>
      </c>
      <c r="C209" s="65" t="s">
        <v>1139</v>
      </c>
      <c r="D209" s="193" t="s">
        <v>323</v>
      </c>
      <c r="E209" s="3" t="s">
        <v>23</v>
      </c>
      <c r="F209" s="5">
        <v>35</v>
      </c>
    </row>
    <row r="210" spans="1:6" s="5" customFormat="1" x14ac:dyDescent="0.3">
      <c r="A210" s="5">
        <f t="shared" si="3"/>
        <v>209</v>
      </c>
      <c r="B210" s="65" t="s">
        <v>329</v>
      </c>
      <c r="C210" s="65" t="s">
        <v>1131</v>
      </c>
      <c r="D210" s="193" t="s">
        <v>323</v>
      </c>
      <c r="E210" s="3" t="s">
        <v>24</v>
      </c>
      <c r="F210" s="5">
        <v>35</v>
      </c>
    </row>
    <row r="211" spans="1:6" s="5" customFormat="1" x14ac:dyDescent="0.3">
      <c r="A211" s="5">
        <f t="shared" si="3"/>
        <v>210</v>
      </c>
      <c r="B211" s="65" t="s">
        <v>906</v>
      </c>
      <c r="C211" s="65" t="s">
        <v>1288</v>
      </c>
      <c r="D211" s="193" t="s">
        <v>884</v>
      </c>
      <c r="E211" s="3" t="s">
        <v>24</v>
      </c>
      <c r="F211" s="5">
        <v>35</v>
      </c>
    </row>
    <row r="212" spans="1:6" s="5" customFormat="1" x14ac:dyDescent="0.3">
      <c r="A212" s="5">
        <f t="shared" si="3"/>
        <v>211</v>
      </c>
      <c r="B212" s="224" t="s">
        <v>168</v>
      </c>
      <c r="C212" s="224" t="s">
        <v>1218</v>
      </c>
      <c r="D212" s="225" t="s">
        <v>595</v>
      </c>
      <c r="E212" s="174" t="s">
        <v>14</v>
      </c>
      <c r="F212" s="5">
        <v>34</v>
      </c>
    </row>
    <row r="213" spans="1:6" s="5" customFormat="1" x14ac:dyDescent="0.3">
      <c r="A213" s="5">
        <f t="shared" si="3"/>
        <v>212</v>
      </c>
      <c r="B213" s="65" t="s">
        <v>439</v>
      </c>
      <c r="C213" s="65" t="s">
        <v>1164</v>
      </c>
      <c r="D213" s="193" t="s">
        <v>376</v>
      </c>
      <c r="E213" s="3" t="s">
        <v>17</v>
      </c>
      <c r="F213" s="7">
        <v>34</v>
      </c>
    </row>
    <row r="214" spans="1:6" s="5" customFormat="1" x14ac:dyDescent="0.3">
      <c r="A214" s="5">
        <f t="shared" si="3"/>
        <v>213</v>
      </c>
      <c r="B214" s="65" t="s">
        <v>629</v>
      </c>
      <c r="C214" s="65" t="s">
        <v>1222</v>
      </c>
      <c r="D214" s="193" t="s">
        <v>625</v>
      </c>
      <c r="E214" s="3" t="s">
        <v>19</v>
      </c>
      <c r="F214" s="5">
        <v>34</v>
      </c>
    </row>
    <row r="215" spans="1:6" s="5" customFormat="1" x14ac:dyDescent="0.3">
      <c r="A215" s="5">
        <f t="shared" si="3"/>
        <v>214</v>
      </c>
      <c r="B215" s="65" t="s">
        <v>694</v>
      </c>
      <c r="C215" s="65" t="s">
        <v>1240</v>
      </c>
      <c r="D215" s="193" t="s">
        <v>690</v>
      </c>
      <c r="E215" s="3" t="s">
        <v>0</v>
      </c>
      <c r="F215" s="5">
        <v>34</v>
      </c>
    </row>
    <row r="216" spans="1:6" s="5" customFormat="1" x14ac:dyDescent="0.3">
      <c r="A216" s="5">
        <f t="shared" si="3"/>
        <v>215</v>
      </c>
      <c r="B216" s="65" t="s">
        <v>125</v>
      </c>
      <c r="C216" s="65" t="s">
        <v>158</v>
      </c>
      <c r="D216" s="193" t="s">
        <v>75</v>
      </c>
      <c r="E216" s="3" t="s">
        <v>19</v>
      </c>
      <c r="F216" s="5">
        <v>33</v>
      </c>
    </row>
    <row r="217" spans="1:6" s="5" customFormat="1" x14ac:dyDescent="0.3">
      <c r="A217" s="5">
        <f t="shared" si="3"/>
        <v>216</v>
      </c>
      <c r="B217" s="65" t="s">
        <v>1151</v>
      </c>
      <c r="C217" s="65" t="s">
        <v>1152</v>
      </c>
      <c r="D217" s="193" t="s">
        <v>376</v>
      </c>
      <c r="E217" s="3" t="s">
        <v>19</v>
      </c>
      <c r="F217" s="5">
        <v>33</v>
      </c>
    </row>
    <row r="218" spans="1:6" s="5" customFormat="1" x14ac:dyDescent="0.3">
      <c r="A218" s="5">
        <f t="shared" si="3"/>
        <v>217</v>
      </c>
      <c r="B218" s="65" t="s">
        <v>607</v>
      </c>
      <c r="C218" s="65" t="s">
        <v>172</v>
      </c>
      <c r="D218" s="193" t="s">
        <v>595</v>
      </c>
      <c r="E218" s="3" t="s">
        <v>22</v>
      </c>
      <c r="F218" s="7">
        <v>33</v>
      </c>
    </row>
    <row r="219" spans="1:6" s="5" customFormat="1" x14ac:dyDescent="0.3">
      <c r="A219" s="5">
        <f t="shared" si="3"/>
        <v>218</v>
      </c>
      <c r="B219" s="65" t="s">
        <v>145</v>
      </c>
      <c r="C219" s="65" t="s">
        <v>1304</v>
      </c>
      <c r="D219" s="193" t="s">
        <v>950</v>
      </c>
      <c r="E219" s="3" t="s">
        <v>23</v>
      </c>
      <c r="F219" s="7">
        <v>33</v>
      </c>
    </row>
    <row r="220" spans="1:6" s="5" customFormat="1" x14ac:dyDescent="0.3">
      <c r="A220" s="5">
        <f t="shared" si="3"/>
        <v>219</v>
      </c>
      <c r="B220" s="65" t="s">
        <v>706</v>
      </c>
      <c r="C220" s="65" t="s">
        <v>133</v>
      </c>
      <c r="D220" s="193" t="s">
        <v>690</v>
      </c>
      <c r="E220" s="3" t="s">
        <v>23</v>
      </c>
      <c r="F220" s="7">
        <v>33</v>
      </c>
    </row>
    <row r="221" spans="1:6" s="5" customFormat="1" x14ac:dyDescent="0.3">
      <c r="A221" s="5">
        <f t="shared" si="3"/>
        <v>220</v>
      </c>
      <c r="B221" s="224" t="s">
        <v>751</v>
      </c>
      <c r="C221" s="224" t="s">
        <v>1259</v>
      </c>
      <c r="D221" s="225" t="s">
        <v>84</v>
      </c>
      <c r="E221" s="174" t="s">
        <v>14</v>
      </c>
      <c r="F221" s="5">
        <v>32</v>
      </c>
    </row>
    <row r="222" spans="1:6" s="5" customFormat="1" x14ac:dyDescent="0.3">
      <c r="A222" s="5">
        <f t="shared" si="3"/>
        <v>221</v>
      </c>
      <c r="B222" s="65" t="s">
        <v>397</v>
      </c>
      <c r="C222" s="65" t="s">
        <v>140</v>
      </c>
      <c r="D222" s="193" t="s">
        <v>376</v>
      </c>
      <c r="E222" s="3" t="s">
        <v>20</v>
      </c>
      <c r="F222" s="5">
        <v>32</v>
      </c>
    </row>
    <row r="223" spans="1:6" s="5" customFormat="1" x14ac:dyDescent="0.3">
      <c r="A223" s="5">
        <f t="shared" si="3"/>
        <v>222</v>
      </c>
      <c r="B223" s="65" t="s">
        <v>964</v>
      </c>
      <c r="C223" s="65" t="s">
        <v>140</v>
      </c>
      <c r="D223" s="193" t="s">
        <v>950</v>
      </c>
      <c r="E223" s="3" t="s">
        <v>21</v>
      </c>
      <c r="F223" s="5">
        <v>32</v>
      </c>
    </row>
    <row r="224" spans="1:6" s="5" customFormat="1" x14ac:dyDescent="0.3">
      <c r="A224" s="5">
        <f t="shared" si="3"/>
        <v>223</v>
      </c>
      <c r="B224" s="65" t="s">
        <v>411</v>
      </c>
      <c r="C224" s="65" t="s">
        <v>112</v>
      </c>
      <c r="D224" s="193" t="s">
        <v>376</v>
      </c>
      <c r="E224" s="3" t="s">
        <v>23</v>
      </c>
      <c r="F224" s="7">
        <v>32</v>
      </c>
    </row>
    <row r="225" spans="1:6" s="5" customFormat="1" x14ac:dyDescent="0.3">
      <c r="A225" s="5">
        <f t="shared" si="3"/>
        <v>224</v>
      </c>
      <c r="B225" s="65" t="s">
        <v>631</v>
      </c>
      <c r="C225" s="65" t="s">
        <v>102</v>
      </c>
      <c r="D225" s="193" t="s">
        <v>625</v>
      </c>
      <c r="E225" s="3" t="s">
        <v>17</v>
      </c>
      <c r="F225" s="7">
        <v>31</v>
      </c>
    </row>
    <row r="226" spans="1:6" s="5" customFormat="1" x14ac:dyDescent="0.3">
      <c r="A226" s="5">
        <f t="shared" si="3"/>
        <v>225</v>
      </c>
      <c r="B226" s="65" t="s">
        <v>100</v>
      </c>
      <c r="C226" s="65" t="s">
        <v>79</v>
      </c>
      <c r="D226" s="193" t="s">
        <v>75</v>
      </c>
      <c r="E226" s="3" t="s">
        <v>0</v>
      </c>
      <c r="F226" s="5">
        <v>31</v>
      </c>
    </row>
    <row r="227" spans="1:6" s="5" customFormat="1" x14ac:dyDescent="0.3">
      <c r="A227" s="5">
        <f t="shared" si="3"/>
        <v>226</v>
      </c>
      <c r="B227" s="65" t="s">
        <v>125</v>
      </c>
      <c r="C227" s="65" t="s">
        <v>1265</v>
      </c>
      <c r="D227" s="193" t="s">
        <v>75</v>
      </c>
      <c r="E227" s="3" t="s">
        <v>22</v>
      </c>
      <c r="F227" s="7">
        <v>31</v>
      </c>
    </row>
    <row r="228" spans="1:6" x14ac:dyDescent="0.3">
      <c r="A228" s="5">
        <f t="shared" si="3"/>
        <v>227</v>
      </c>
      <c r="B228" s="65" t="s">
        <v>1276</v>
      </c>
      <c r="C228" s="65" t="s">
        <v>1277</v>
      </c>
      <c r="D228" s="193" t="s">
        <v>75</v>
      </c>
      <c r="E228" s="3" t="s">
        <v>22</v>
      </c>
      <c r="F228" s="7">
        <v>31</v>
      </c>
    </row>
    <row r="229" spans="1:6" s="5" customFormat="1" x14ac:dyDescent="0.3">
      <c r="A229" s="5">
        <f t="shared" si="3"/>
        <v>228</v>
      </c>
      <c r="B229" s="65" t="s">
        <v>984</v>
      </c>
      <c r="C229" s="65" t="s">
        <v>160</v>
      </c>
      <c r="D229" s="193" t="s">
        <v>950</v>
      </c>
      <c r="E229" s="3" t="s">
        <v>17</v>
      </c>
      <c r="F229" s="7">
        <v>30</v>
      </c>
    </row>
    <row r="230" spans="1:6" x14ac:dyDescent="0.3">
      <c r="A230" s="5">
        <f t="shared" si="3"/>
        <v>229</v>
      </c>
      <c r="B230" s="65" t="s">
        <v>293</v>
      </c>
      <c r="C230" s="65" t="s">
        <v>1117</v>
      </c>
      <c r="D230" s="193" t="s">
        <v>291</v>
      </c>
      <c r="E230" s="3" t="s">
        <v>18</v>
      </c>
      <c r="F230" s="5">
        <v>30</v>
      </c>
    </row>
    <row r="231" spans="1:6" s="5" customFormat="1" x14ac:dyDescent="0.3">
      <c r="A231" s="5">
        <f t="shared" si="3"/>
        <v>230</v>
      </c>
      <c r="B231" s="65" t="s">
        <v>90</v>
      </c>
      <c r="C231" s="65" t="s">
        <v>1269</v>
      </c>
      <c r="D231" s="193" t="s">
        <v>666</v>
      </c>
      <c r="E231" s="3" t="s">
        <v>20</v>
      </c>
      <c r="F231" s="5">
        <v>30</v>
      </c>
    </row>
    <row r="232" spans="1:6" s="5" customFormat="1" x14ac:dyDescent="0.3">
      <c r="A232" s="5">
        <f t="shared" si="3"/>
        <v>231</v>
      </c>
      <c r="B232" s="65" t="s">
        <v>331</v>
      </c>
      <c r="C232" s="65" t="s">
        <v>1132</v>
      </c>
      <c r="D232" s="193" t="s">
        <v>323</v>
      </c>
      <c r="E232" s="3" t="s">
        <v>19</v>
      </c>
      <c r="F232" s="5">
        <v>29</v>
      </c>
    </row>
    <row r="233" spans="1:6" s="5" customFormat="1" x14ac:dyDescent="0.3">
      <c r="A233" s="5">
        <f t="shared" si="3"/>
        <v>232</v>
      </c>
      <c r="B233" s="224" t="s">
        <v>530</v>
      </c>
      <c r="C233" s="224" t="s">
        <v>1200</v>
      </c>
      <c r="D233" s="225" t="s">
        <v>516</v>
      </c>
      <c r="E233" s="174" t="s">
        <v>14</v>
      </c>
      <c r="F233" s="5">
        <v>28</v>
      </c>
    </row>
    <row r="234" spans="1:6" s="5" customFormat="1" x14ac:dyDescent="0.3">
      <c r="A234" s="5">
        <f t="shared" si="3"/>
        <v>233</v>
      </c>
      <c r="B234" s="65" t="s">
        <v>145</v>
      </c>
      <c r="C234" s="65" t="s">
        <v>1303</v>
      </c>
      <c r="D234" s="193" t="s">
        <v>950</v>
      </c>
      <c r="E234" s="3" t="s">
        <v>22</v>
      </c>
      <c r="F234" s="7">
        <v>28</v>
      </c>
    </row>
    <row r="235" spans="1:6" s="5" customFormat="1" x14ac:dyDescent="0.3">
      <c r="A235" s="5">
        <f t="shared" si="3"/>
        <v>234</v>
      </c>
      <c r="B235" s="65" t="s">
        <v>977</v>
      </c>
      <c r="C235" s="65" t="s">
        <v>1305</v>
      </c>
      <c r="D235" s="193" t="s">
        <v>950</v>
      </c>
      <c r="E235" s="3" t="s">
        <v>24</v>
      </c>
      <c r="F235" s="5">
        <v>28</v>
      </c>
    </row>
    <row r="236" spans="1:6" s="5" customFormat="1" x14ac:dyDescent="0.3">
      <c r="A236" s="5">
        <f t="shared" si="3"/>
        <v>235</v>
      </c>
      <c r="B236" s="65" t="s">
        <v>952</v>
      </c>
      <c r="C236" s="65" t="s">
        <v>1298</v>
      </c>
      <c r="D236" s="193" t="s">
        <v>950</v>
      </c>
      <c r="E236" s="3" t="s">
        <v>19</v>
      </c>
      <c r="F236" s="5">
        <v>27</v>
      </c>
    </row>
    <row r="237" spans="1:6" s="5" customFormat="1" x14ac:dyDescent="0.3">
      <c r="A237" s="5">
        <f t="shared" si="3"/>
        <v>236</v>
      </c>
      <c r="B237" s="65" t="s">
        <v>1271</v>
      </c>
      <c r="C237" s="65" t="s">
        <v>1272</v>
      </c>
      <c r="D237" s="193" t="s">
        <v>75</v>
      </c>
      <c r="E237" s="3" t="s">
        <v>19</v>
      </c>
      <c r="F237" s="5">
        <v>27</v>
      </c>
    </row>
    <row r="238" spans="1:6" s="5" customFormat="1" x14ac:dyDescent="0.3">
      <c r="A238" s="5">
        <f t="shared" si="3"/>
        <v>237</v>
      </c>
      <c r="B238" s="65" t="s">
        <v>125</v>
      </c>
      <c r="C238" s="65" t="s">
        <v>1266</v>
      </c>
      <c r="D238" s="193" t="s">
        <v>75</v>
      </c>
      <c r="E238" s="3" t="s">
        <v>0</v>
      </c>
      <c r="F238" s="5">
        <v>27</v>
      </c>
    </row>
    <row r="239" spans="1:6" s="5" customFormat="1" x14ac:dyDescent="0.3">
      <c r="A239" s="5">
        <f t="shared" si="3"/>
        <v>238</v>
      </c>
      <c r="B239" s="65" t="s">
        <v>651</v>
      </c>
      <c r="C239" s="65" t="s">
        <v>1319</v>
      </c>
      <c r="D239" s="193" t="s">
        <v>639</v>
      </c>
      <c r="E239" s="3" t="s">
        <v>22</v>
      </c>
      <c r="F239" s="7">
        <v>27</v>
      </c>
    </row>
    <row r="240" spans="1:6" s="5" customFormat="1" x14ac:dyDescent="0.3">
      <c r="A240" s="5">
        <f t="shared" si="3"/>
        <v>239</v>
      </c>
      <c r="B240" s="65" t="s">
        <v>1128</v>
      </c>
      <c r="C240" s="65" t="s">
        <v>1129</v>
      </c>
      <c r="D240" s="193" t="s">
        <v>323</v>
      </c>
      <c r="E240" s="3" t="s">
        <v>24</v>
      </c>
      <c r="F240" s="5">
        <v>27</v>
      </c>
    </row>
    <row r="241" spans="1:6" s="5" customFormat="1" x14ac:dyDescent="0.3">
      <c r="A241" s="5">
        <f t="shared" si="3"/>
        <v>240</v>
      </c>
      <c r="B241" s="65" t="s">
        <v>782</v>
      </c>
      <c r="C241" s="65" t="s">
        <v>1267</v>
      </c>
      <c r="D241" s="193" t="s">
        <v>75</v>
      </c>
      <c r="E241" s="3" t="s">
        <v>21</v>
      </c>
      <c r="F241" s="5">
        <v>25</v>
      </c>
    </row>
  </sheetData>
  <sheetProtection algorithmName="SHA-512" hashValue="o/edE38sfGHbwNHLZlXvNf+gkkQk8eB5IDhunOhKjms9HYNPdKFqQk8KVscp/dnVjYwUUldQmuM55Ry45+B+8w==" saltValue="utOQWwaHrcP8NQvmRJI2Rw==" spinCount="100000" sheet="1" objects="1" scenarios="1"/>
  <sortState ref="B2:G241">
    <sortCondition descending="1" ref="F2:F241"/>
  </sortState>
  <mergeCells count="1">
    <mergeCell ref="G9:H16"/>
  </mergeCells>
  <conditionalFormatting sqref="C174 C171 C151:C152 C113 C100 C98 C34 B11:D11">
    <cfRule type="cellIs" dxfId="7" priority="9" stopIfTrue="1" operator="lessThan">
      <formula>0</formula>
    </cfRule>
  </conditionalFormatting>
  <conditionalFormatting sqref="E244:E273 E230:E231 E226">
    <cfRule type="containsText" dxfId="6" priority="7" operator="containsText" text="VACANT">
      <formula>NOT(ISERROR(SEARCH("VACANT",E226)))</formula>
    </cfRule>
  </conditionalFormatting>
  <printOptions horizontalCentered="1"/>
  <pageMargins left="0.34" right="0.34" top="0.81" bottom="0.5" header="0.5" footer="0.5"/>
  <pageSetup orientation="portrait" r:id="rId1"/>
  <headerFooter alignWithMargins="0">
    <oddHeader>&amp;C&amp;"Arial,Bold"&amp;14Academic Award and Ribbon Winners</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8"/>
  <sheetViews>
    <sheetView zoomScaleNormal="100" workbookViewId="0">
      <pane xSplit="4" ySplit="1" topLeftCell="E2" activePane="bottomRight" state="frozenSplit"/>
      <selection pane="topRight" activeCell="K1" sqref="K1"/>
      <selection pane="bottomLeft" activeCell="A13" sqref="A13"/>
      <selection pane="bottomRight" activeCell="H18" sqref="H18"/>
    </sheetView>
  </sheetViews>
  <sheetFormatPr defaultColWidth="10" defaultRowHeight="15.6" x14ac:dyDescent="0.3"/>
  <cols>
    <col min="1" max="1" width="6.44140625" style="4" bestFit="1" customWidth="1"/>
    <col min="2" max="2" width="15.5546875" style="291" customWidth="1"/>
    <col min="3" max="3" width="12.88671875" style="291" bestFit="1" customWidth="1"/>
    <col min="4" max="4" width="19" style="291" bestFit="1" customWidth="1"/>
    <col min="5" max="5" width="8.44140625" style="293" bestFit="1" customWidth="1"/>
    <col min="6" max="6" width="5.5546875" style="293" bestFit="1" customWidth="1"/>
    <col min="7" max="7" width="12.5546875" style="293" customWidth="1"/>
    <col min="8" max="8" width="16.44140625" style="4" bestFit="1" customWidth="1"/>
    <col min="9" max="16384" width="10" style="4"/>
  </cols>
  <sheetData>
    <row r="1" spans="1:8" s="5" customFormat="1" ht="31.2" x14ac:dyDescent="0.3">
      <c r="A1" s="5" t="s">
        <v>1370</v>
      </c>
      <c r="B1" s="284" t="s">
        <v>212</v>
      </c>
      <c r="C1" s="284" t="s">
        <v>2</v>
      </c>
      <c r="D1" s="285" t="s">
        <v>3</v>
      </c>
      <c r="E1" s="285" t="s">
        <v>36</v>
      </c>
      <c r="F1" s="285" t="s">
        <v>4</v>
      </c>
      <c r="G1" s="286" t="s">
        <v>1369</v>
      </c>
    </row>
    <row r="2" spans="1:8" s="5" customFormat="1" x14ac:dyDescent="0.3">
      <c r="A2" s="135">
        <v>1</v>
      </c>
      <c r="B2" s="227" t="s">
        <v>982</v>
      </c>
      <c r="C2" s="227" t="s">
        <v>765</v>
      </c>
      <c r="D2" s="228" t="s">
        <v>950</v>
      </c>
      <c r="E2" s="228" t="s">
        <v>981</v>
      </c>
      <c r="F2" s="296" t="s">
        <v>19</v>
      </c>
      <c r="G2" s="297">
        <v>43</v>
      </c>
      <c r="H2" s="40" t="s">
        <v>1374</v>
      </c>
    </row>
    <row r="3" spans="1:8" s="5" customFormat="1" x14ac:dyDescent="0.3">
      <c r="A3" s="128">
        <f>A2+1</f>
        <v>2</v>
      </c>
      <c r="B3" s="196" t="s">
        <v>641</v>
      </c>
      <c r="C3" s="196" t="s">
        <v>949</v>
      </c>
      <c r="D3" s="197" t="s">
        <v>639</v>
      </c>
      <c r="E3" s="197" t="s">
        <v>640</v>
      </c>
      <c r="F3" s="289" t="s">
        <v>20</v>
      </c>
      <c r="G3" s="290">
        <v>43</v>
      </c>
    </row>
    <row r="4" spans="1:8" s="5" customFormat="1" x14ac:dyDescent="0.3">
      <c r="A4" s="128">
        <f t="shared" ref="A4:A67" si="0">A3+1</f>
        <v>3</v>
      </c>
      <c r="B4" s="196" t="s">
        <v>958</v>
      </c>
      <c r="C4" s="196" t="s">
        <v>1300</v>
      </c>
      <c r="D4" s="197" t="s">
        <v>950</v>
      </c>
      <c r="E4" s="197" t="s">
        <v>957</v>
      </c>
      <c r="F4" s="289" t="s">
        <v>23</v>
      </c>
      <c r="G4" s="290">
        <v>43</v>
      </c>
    </row>
    <row r="5" spans="1:8" s="5" customFormat="1" x14ac:dyDescent="0.3">
      <c r="A5" s="128">
        <f t="shared" si="0"/>
        <v>4</v>
      </c>
      <c r="B5" s="196" t="s">
        <v>76</v>
      </c>
      <c r="C5" s="196" t="s">
        <v>1301</v>
      </c>
      <c r="D5" s="197" t="s">
        <v>950</v>
      </c>
      <c r="E5" s="197" t="s">
        <v>961</v>
      </c>
      <c r="F5" s="197" t="s">
        <v>14</v>
      </c>
      <c r="G5" s="290">
        <v>42</v>
      </c>
    </row>
    <row r="6" spans="1:8" s="5" customFormat="1" x14ac:dyDescent="0.3">
      <c r="A6" s="128">
        <f t="shared" si="0"/>
        <v>5</v>
      </c>
      <c r="B6" s="196" t="s">
        <v>489</v>
      </c>
      <c r="C6" s="196" t="s">
        <v>1185</v>
      </c>
      <c r="D6" s="197" t="s">
        <v>469</v>
      </c>
      <c r="E6" s="197" t="s">
        <v>488</v>
      </c>
      <c r="F6" s="197" t="s">
        <v>14</v>
      </c>
      <c r="G6" s="290">
        <v>42</v>
      </c>
    </row>
    <row r="7" spans="1:8" s="5" customFormat="1" x14ac:dyDescent="0.3">
      <c r="A7" s="128">
        <f t="shared" si="0"/>
        <v>6</v>
      </c>
      <c r="B7" s="196" t="s">
        <v>980</v>
      </c>
      <c r="C7" s="196" t="s">
        <v>149</v>
      </c>
      <c r="D7" s="197" t="s">
        <v>950</v>
      </c>
      <c r="E7" s="197" t="s">
        <v>792</v>
      </c>
      <c r="F7" s="289" t="s">
        <v>17</v>
      </c>
      <c r="G7" s="290">
        <v>42</v>
      </c>
    </row>
    <row r="8" spans="1:8" s="5" customFormat="1" x14ac:dyDescent="0.3">
      <c r="A8" s="128">
        <f t="shared" si="0"/>
        <v>7</v>
      </c>
      <c r="B8" s="196" t="s">
        <v>431</v>
      </c>
      <c r="C8" s="196" t="s">
        <v>1162</v>
      </c>
      <c r="D8" s="197" t="s">
        <v>376</v>
      </c>
      <c r="E8" s="197" t="s">
        <v>430</v>
      </c>
      <c r="F8" s="289" t="s">
        <v>19</v>
      </c>
      <c r="G8" s="290">
        <v>42</v>
      </c>
    </row>
    <row r="9" spans="1:8" s="5" customFormat="1" x14ac:dyDescent="0.3">
      <c r="A9" s="128">
        <f t="shared" si="0"/>
        <v>8</v>
      </c>
      <c r="B9" s="196" t="s">
        <v>132</v>
      </c>
      <c r="C9" s="196" t="s">
        <v>92</v>
      </c>
      <c r="D9" s="197" t="s">
        <v>84</v>
      </c>
      <c r="E9" s="197" t="s">
        <v>760</v>
      </c>
      <c r="F9" s="289" t="s">
        <v>19</v>
      </c>
      <c r="G9" s="290">
        <v>42</v>
      </c>
    </row>
    <row r="10" spans="1:8" s="5" customFormat="1" x14ac:dyDescent="0.3">
      <c r="A10" s="128">
        <f t="shared" si="0"/>
        <v>9</v>
      </c>
      <c r="B10" s="196" t="s">
        <v>1095</v>
      </c>
      <c r="C10" s="196" t="s">
        <v>157</v>
      </c>
      <c r="D10" s="197" t="s">
        <v>246</v>
      </c>
      <c r="E10" s="197" t="s">
        <v>244</v>
      </c>
      <c r="F10" s="289" t="s">
        <v>20</v>
      </c>
      <c r="G10" s="290">
        <v>42</v>
      </c>
    </row>
    <row r="11" spans="1:8" s="5" customFormat="1" x14ac:dyDescent="0.3">
      <c r="A11" s="128">
        <f t="shared" si="0"/>
        <v>10</v>
      </c>
      <c r="B11" s="196" t="s">
        <v>1121</v>
      </c>
      <c r="C11" s="196" t="s">
        <v>154</v>
      </c>
      <c r="D11" s="197" t="s">
        <v>291</v>
      </c>
      <c r="E11" s="197" t="s">
        <v>300</v>
      </c>
      <c r="F11" s="289" t="s">
        <v>0</v>
      </c>
      <c r="G11" s="290">
        <v>42</v>
      </c>
    </row>
    <row r="12" spans="1:8" s="5" customFormat="1" x14ac:dyDescent="0.3">
      <c r="A12" s="128">
        <f t="shared" si="0"/>
        <v>11</v>
      </c>
      <c r="B12" s="196" t="s">
        <v>105</v>
      </c>
      <c r="C12" s="196" t="s">
        <v>1175</v>
      </c>
      <c r="D12" s="197" t="s">
        <v>469</v>
      </c>
      <c r="E12" s="197" t="s">
        <v>472</v>
      </c>
      <c r="F12" s="289" t="s">
        <v>22</v>
      </c>
      <c r="G12" s="290">
        <v>42</v>
      </c>
      <c r="H12" s="40" t="s">
        <v>1375</v>
      </c>
    </row>
    <row r="13" spans="1:8" s="5" customFormat="1" ht="31.2" x14ac:dyDescent="0.3">
      <c r="A13" s="128">
        <f t="shared" si="0"/>
        <v>12</v>
      </c>
      <c r="B13" s="196" t="s">
        <v>989</v>
      </c>
      <c r="C13" s="196" t="s">
        <v>159</v>
      </c>
      <c r="D13" s="197" t="s">
        <v>950</v>
      </c>
      <c r="E13" s="197" t="s">
        <v>988</v>
      </c>
      <c r="F13" s="289" t="s">
        <v>22</v>
      </c>
      <c r="G13" s="290">
        <v>42</v>
      </c>
      <c r="H13" s="5" t="s">
        <v>1376</v>
      </c>
    </row>
    <row r="14" spans="1:8" s="5" customFormat="1" x14ac:dyDescent="0.3">
      <c r="A14" s="128">
        <f t="shared" si="0"/>
        <v>13</v>
      </c>
      <c r="B14" s="196" t="s">
        <v>1302</v>
      </c>
      <c r="C14" s="196" t="s">
        <v>204</v>
      </c>
      <c r="D14" s="197" t="s">
        <v>950</v>
      </c>
      <c r="E14" s="197" t="s">
        <v>664</v>
      </c>
      <c r="F14" s="289" t="s">
        <v>24</v>
      </c>
      <c r="G14" s="290">
        <v>42</v>
      </c>
    </row>
    <row r="15" spans="1:8" s="5" customFormat="1" x14ac:dyDescent="0.3">
      <c r="A15" s="128">
        <f t="shared" si="0"/>
        <v>14</v>
      </c>
      <c r="B15" s="196" t="s">
        <v>1271</v>
      </c>
      <c r="C15" s="196" t="s">
        <v>1272</v>
      </c>
      <c r="D15" s="197" t="s">
        <v>75</v>
      </c>
      <c r="E15" s="197" t="s">
        <v>790</v>
      </c>
      <c r="F15" s="289" t="s">
        <v>19</v>
      </c>
      <c r="G15" s="290">
        <v>41.5</v>
      </c>
    </row>
    <row r="16" spans="1:8" s="5" customFormat="1" x14ac:dyDescent="0.3">
      <c r="A16" s="128">
        <f t="shared" si="0"/>
        <v>15</v>
      </c>
      <c r="B16" s="196" t="s">
        <v>1260</v>
      </c>
      <c r="C16" s="196" t="s">
        <v>1261</v>
      </c>
      <c r="D16" s="197" t="s">
        <v>84</v>
      </c>
      <c r="E16" s="197" t="s">
        <v>752</v>
      </c>
      <c r="F16" s="197" t="s">
        <v>14</v>
      </c>
      <c r="G16" s="290">
        <v>41</v>
      </c>
    </row>
    <row r="17" spans="1:7" s="5" customFormat="1" x14ac:dyDescent="0.3">
      <c r="A17" s="128">
        <f t="shared" si="0"/>
        <v>16</v>
      </c>
      <c r="B17" s="196" t="s">
        <v>979</v>
      </c>
      <c r="C17" s="196" t="s">
        <v>1306</v>
      </c>
      <c r="D17" s="197" t="s">
        <v>950</v>
      </c>
      <c r="E17" s="197" t="s">
        <v>978</v>
      </c>
      <c r="F17" s="197" t="s">
        <v>14</v>
      </c>
      <c r="G17" s="290">
        <v>41</v>
      </c>
    </row>
    <row r="18" spans="1:7" s="5" customFormat="1" x14ac:dyDescent="0.3">
      <c r="A18" s="128">
        <f t="shared" si="0"/>
        <v>17</v>
      </c>
      <c r="B18" s="196" t="s">
        <v>747</v>
      </c>
      <c r="C18" s="196" t="s">
        <v>1256</v>
      </c>
      <c r="D18" s="197" t="s">
        <v>84</v>
      </c>
      <c r="E18" s="197" t="s">
        <v>746</v>
      </c>
      <c r="F18" s="289" t="s">
        <v>19</v>
      </c>
      <c r="G18" s="290">
        <v>41</v>
      </c>
    </row>
    <row r="19" spans="1:7" s="5" customFormat="1" x14ac:dyDescent="0.3">
      <c r="A19" s="128">
        <f t="shared" si="0"/>
        <v>18</v>
      </c>
      <c r="B19" s="196" t="s">
        <v>991</v>
      </c>
      <c r="C19" s="196" t="s">
        <v>1307</v>
      </c>
      <c r="D19" s="197" t="s">
        <v>950</v>
      </c>
      <c r="E19" s="197" t="s">
        <v>990</v>
      </c>
      <c r="F19" s="289" t="s">
        <v>19</v>
      </c>
      <c r="G19" s="290">
        <v>41</v>
      </c>
    </row>
    <row r="20" spans="1:7" s="5" customFormat="1" x14ac:dyDescent="0.3">
      <c r="A20" s="128">
        <f t="shared" si="0"/>
        <v>19</v>
      </c>
      <c r="B20" s="196" t="s">
        <v>993</v>
      </c>
      <c r="C20" s="196" t="s">
        <v>1308</v>
      </c>
      <c r="D20" s="197" t="s">
        <v>950</v>
      </c>
      <c r="E20" s="197" t="s">
        <v>992</v>
      </c>
      <c r="F20" s="289" t="s">
        <v>19</v>
      </c>
      <c r="G20" s="290">
        <v>41</v>
      </c>
    </row>
    <row r="21" spans="1:7" s="5" customFormat="1" x14ac:dyDescent="0.3">
      <c r="A21" s="128">
        <f t="shared" si="0"/>
        <v>20</v>
      </c>
      <c r="B21" s="196" t="s">
        <v>284</v>
      </c>
      <c r="C21" s="196" t="s">
        <v>1109</v>
      </c>
      <c r="D21" s="197" t="s">
        <v>246</v>
      </c>
      <c r="E21" s="197" t="s">
        <v>283</v>
      </c>
      <c r="F21" s="289" t="s">
        <v>19</v>
      </c>
      <c r="G21" s="290">
        <v>41</v>
      </c>
    </row>
    <row r="22" spans="1:7" s="5" customFormat="1" x14ac:dyDescent="0.3">
      <c r="A22" s="128">
        <f t="shared" si="0"/>
        <v>21</v>
      </c>
      <c r="B22" s="196" t="s">
        <v>437</v>
      </c>
      <c r="C22" s="196" t="s">
        <v>1163</v>
      </c>
      <c r="D22" s="197" t="s">
        <v>376</v>
      </c>
      <c r="E22" s="197" t="s">
        <v>436</v>
      </c>
      <c r="F22" s="289" t="s">
        <v>20</v>
      </c>
      <c r="G22" s="290">
        <v>41</v>
      </c>
    </row>
    <row r="23" spans="1:7" s="5" customFormat="1" x14ac:dyDescent="0.3">
      <c r="A23" s="128">
        <f t="shared" si="0"/>
        <v>22</v>
      </c>
      <c r="B23" s="196" t="s">
        <v>90</v>
      </c>
      <c r="C23" s="196" t="s">
        <v>135</v>
      </c>
      <c r="D23" s="197" t="s">
        <v>950</v>
      </c>
      <c r="E23" s="197" t="s">
        <v>959</v>
      </c>
      <c r="F23" s="289" t="s">
        <v>21</v>
      </c>
      <c r="G23" s="290">
        <v>41</v>
      </c>
    </row>
    <row r="24" spans="1:7" s="5" customFormat="1" x14ac:dyDescent="0.3">
      <c r="A24" s="128">
        <f t="shared" si="0"/>
        <v>23</v>
      </c>
      <c r="B24" s="196" t="s">
        <v>379</v>
      </c>
      <c r="C24" s="196" t="s">
        <v>148</v>
      </c>
      <c r="D24" s="197" t="s">
        <v>376</v>
      </c>
      <c r="E24" s="197" t="s">
        <v>378</v>
      </c>
      <c r="F24" s="289" t="s">
        <v>23</v>
      </c>
      <c r="G24" s="290">
        <v>41</v>
      </c>
    </row>
    <row r="25" spans="1:7" s="5" customFormat="1" x14ac:dyDescent="0.3">
      <c r="A25" s="128">
        <f t="shared" si="0"/>
        <v>24</v>
      </c>
      <c r="B25" s="196" t="s">
        <v>96</v>
      </c>
      <c r="C25" s="196" t="s">
        <v>291</v>
      </c>
      <c r="D25" s="197" t="s">
        <v>469</v>
      </c>
      <c r="E25" s="197" t="s">
        <v>482</v>
      </c>
      <c r="F25" s="289" t="s">
        <v>24</v>
      </c>
      <c r="G25" s="290">
        <v>41</v>
      </c>
    </row>
    <row r="26" spans="1:7" s="5" customFormat="1" x14ac:dyDescent="0.3">
      <c r="A26" s="128">
        <f t="shared" si="0"/>
        <v>25</v>
      </c>
      <c r="B26" s="196" t="s">
        <v>649</v>
      </c>
      <c r="C26" s="196" t="s">
        <v>1227</v>
      </c>
      <c r="D26" s="197" t="s">
        <v>639</v>
      </c>
      <c r="E26" s="197" t="s">
        <v>648</v>
      </c>
      <c r="F26" s="289" t="s">
        <v>17</v>
      </c>
      <c r="G26" s="290">
        <v>40.5</v>
      </c>
    </row>
    <row r="27" spans="1:7" s="5" customFormat="1" x14ac:dyDescent="0.3">
      <c r="A27" s="5">
        <f t="shared" si="0"/>
        <v>26</v>
      </c>
      <c r="B27" s="65" t="s">
        <v>327</v>
      </c>
      <c r="C27" s="65" t="s">
        <v>1130</v>
      </c>
      <c r="D27" s="193" t="s">
        <v>323</v>
      </c>
      <c r="E27" s="193" t="s">
        <v>326</v>
      </c>
      <c r="F27" s="193" t="s">
        <v>14</v>
      </c>
      <c r="G27" s="287">
        <v>40</v>
      </c>
    </row>
    <row r="28" spans="1:7" s="5" customFormat="1" x14ac:dyDescent="0.3">
      <c r="A28" s="5">
        <f t="shared" si="0"/>
        <v>27</v>
      </c>
      <c r="B28" s="65" t="s">
        <v>163</v>
      </c>
      <c r="C28" s="65" t="s">
        <v>74</v>
      </c>
      <c r="D28" s="193" t="s">
        <v>84</v>
      </c>
      <c r="E28" s="193" t="s">
        <v>745</v>
      </c>
      <c r="F28" s="193" t="s">
        <v>14</v>
      </c>
      <c r="G28" s="287">
        <v>40</v>
      </c>
    </row>
    <row r="29" spans="1:7" s="5" customFormat="1" x14ac:dyDescent="0.3">
      <c r="A29" s="5">
        <f t="shared" si="0"/>
        <v>28</v>
      </c>
      <c r="B29" s="65" t="s">
        <v>381</v>
      </c>
      <c r="C29" s="65" t="s">
        <v>1148</v>
      </c>
      <c r="D29" s="193" t="s">
        <v>376</v>
      </c>
      <c r="E29" s="193" t="s">
        <v>380</v>
      </c>
      <c r="F29" s="64" t="s">
        <v>19</v>
      </c>
      <c r="G29" s="287">
        <v>40</v>
      </c>
    </row>
    <row r="30" spans="1:7" s="5" customFormat="1" x14ac:dyDescent="0.3">
      <c r="A30" s="5">
        <f t="shared" si="0"/>
        <v>29</v>
      </c>
      <c r="B30" s="65" t="s">
        <v>1151</v>
      </c>
      <c r="C30" s="65" t="s">
        <v>1152</v>
      </c>
      <c r="D30" s="193" t="s">
        <v>376</v>
      </c>
      <c r="E30" s="193" t="s">
        <v>398</v>
      </c>
      <c r="F30" s="64" t="s">
        <v>19</v>
      </c>
      <c r="G30" s="287">
        <v>40</v>
      </c>
    </row>
    <row r="31" spans="1:7" s="5" customFormat="1" x14ac:dyDescent="0.3">
      <c r="A31" s="5">
        <f t="shared" si="0"/>
        <v>30</v>
      </c>
      <c r="B31" s="65" t="s">
        <v>914</v>
      </c>
      <c r="C31" s="65" t="s">
        <v>158</v>
      </c>
      <c r="D31" s="193" t="s">
        <v>884</v>
      </c>
      <c r="E31" s="193" t="s">
        <v>913</v>
      </c>
      <c r="F31" s="64" t="s">
        <v>19</v>
      </c>
      <c r="G31" s="287">
        <v>40</v>
      </c>
    </row>
    <row r="32" spans="1:7" s="5" customFormat="1" x14ac:dyDescent="0.3">
      <c r="A32" s="5">
        <f t="shared" si="0"/>
        <v>31</v>
      </c>
      <c r="B32" s="65" t="s">
        <v>1149</v>
      </c>
      <c r="C32" s="65" t="s">
        <v>166</v>
      </c>
      <c r="D32" s="193" t="s">
        <v>376</v>
      </c>
      <c r="E32" s="193" t="s">
        <v>386</v>
      </c>
      <c r="F32" s="64" t="s">
        <v>20</v>
      </c>
      <c r="G32" s="287">
        <v>40</v>
      </c>
    </row>
    <row r="33" spans="1:7" s="5" customFormat="1" x14ac:dyDescent="0.3">
      <c r="A33" s="5">
        <f t="shared" si="0"/>
        <v>32</v>
      </c>
      <c r="B33" s="65" t="s">
        <v>787</v>
      </c>
      <c r="C33" s="65" t="s">
        <v>1269</v>
      </c>
      <c r="D33" s="193" t="s">
        <v>75</v>
      </c>
      <c r="E33" s="193" t="s">
        <v>786</v>
      </c>
      <c r="F33" s="64" t="s">
        <v>20</v>
      </c>
      <c r="G33" s="287">
        <v>40</v>
      </c>
    </row>
    <row r="34" spans="1:7" s="5" customFormat="1" x14ac:dyDescent="0.3">
      <c r="A34" s="5">
        <f t="shared" si="0"/>
        <v>33</v>
      </c>
      <c r="B34" s="65" t="s">
        <v>474</v>
      </c>
      <c r="C34" s="65" t="s">
        <v>1176</v>
      </c>
      <c r="D34" s="193" t="s">
        <v>469</v>
      </c>
      <c r="E34" s="193" t="s">
        <v>473</v>
      </c>
      <c r="F34" s="64" t="s">
        <v>21</v>
      </c>
      <c r="G34" s="287">
        <v>40</v>
      </c>
    </row>
    <row r="35" spans="1:7" s="5" customFormat="1" x14ac:dyDescent="0.3">
      <c r="A35" s="5">
        <f t="shared" si="0"/>
        <v>34</v>
      </c>
      <c r="B35" s="65" t="s">
        <v>967</v>
      </c>
      <c r="C35" s="65" t="s">
        <v>1127</v>
      </c>
      <c r="D35" s="193" t="s">
        <v>950</v>
      </c>
      <c r="E35" s="193" t="s">
        <v>966</v>
      </c>
      <c r="F35" s="64" t="s">
        <v>0</v>
      </c>
      <c r="G35" s="287">
        <v>40</v>
      </c>
    </row>
    <row r="36" spans="1:7" s="5" customFormat="1" x14ac:dyDescent="0.3">
      <c r="A36" s="5">
        <f t="shared" si="0"/>
        <v>35</v>
      </c>
      <c r="B36" s="65" t="s">
        <v>471</v>
      </c>
      <c r="C36" s="65" t="s">
        <v>1174</v>
      </c>
      <c r="D36" s="193" t="s">
        <v>469</v>
      </c>
      <c r="E36" s="193" t="s">
        <v>502</v>
      </c>
      <c r="F36" s="64" t="s">
        <v>22</v>
      </c>
      <c r="G36" s="287">
        <v>40</v>
      </c>
    </row>
    <row r="37" spans="1:7" s="5" customFormat="1" ht="13.5" customHeight="1" x14ac:dyDescent="0.3">
      <c r="A37" s="5">
        <f t="shared" si="0"/>
        <v>36</v>
      </c>
      <c r="B37" s="65" t="s">
        <v>954</v>
      </c>
      <c r="C37" s="65" t="s">
        <v>1316</v>
      </c>
      <c r="D37" s="193" t="s">
        <v>950</v>
      </c>
      <c r="E37" s="193" t="s">
        <v>953</v>
      </c>
      <c r="F37" s="64" t="s">
        <v>22</v>
      </c>
      <c r="G37" s="287">
        <v>40</v>
      </c>
    </row>
    <row r="38" spans="1:7" s="5" customFormat="1" x14ac:dyDescent="0.3">
      <c r="A38" s="5">
        <f t="shared" si="0"/>
        <v>37</v>
      </c>
      <c r="B38" s="65" t="s">
        <v>477</v>
      </c>
      <c r="C38" s="65" t="s">
        <v>1179</v>
      </c>
      <c r="D38" s="193" t="s">
        <v>469</v>
      </c>
      <c r="E38" s="193" t="s">
        <v>476</v>
      </c>
      <c r="F38" s="64" t="s">
        <v>23</v>
      </c>
      <c r="G38" s="287">
        <v>40</v>
      </c>
    </row>
    <row r="39" spans="1:7" s="5" customFormat="1" x14ac:dyDescent="0.3">
      <c r="A39" s="5">
        <f t="shared" si="0"/>
        <v>38</v>
      </c>
      <c r="B39" s="65" t="s">
        <v>949</v>
      </c>
      <c r="C39" s="65" t="s">
        <v>205</v>
      </c>
      <c r="D39" s="193" t="s">
        <v>950</v>
      </c>
      <c r="E39" s="193" t="s">
        <v>948</v>
      </c>
      <c r="F39" s="64" t="s">
        <v>18</v>
      </c>
      <c r="G39" s="287">
        <v>39</v>
      </c>
    </row>
    <row r="40" spans="1:7" s="5" customFormat="1" x14ac:dyDescent="0.3">
      <c r="A40" s="5">
        <f t="shared" si="0"/>
        <v>39</v>
      </c>
      <c r="B40" s="65" t="s">
        <v>698</v>
      </c>
      <c r="C40" s="65" t="s">
        <v>204</v>
      </c>
      <c r="D40" s="193" t="s">
        <v>690</v>
      </c>
      <c r="E40" s="193" t="s">
        <v>697</v>
      </c>
      <c r="F40" s="64" t="s">
        <v>18</v>
      </c>
      <c r="G40" s="287">
        <v>39</v>
      </c>
    </row>
    <row r="41" spans="1:7" s="5" customFormat="1" x14ac:dyDescent="0.3">
      <c r="A41" s="5">
        <f t="shared" si="0"/>
        <v>40</v>
      </c>
      <c r="B41" s="65" t="s">
        <v>952</v>
      </c>
      <c r="C41" s="65" t="s">
        <v>1298</v>
      </c>
      <c r="D41" s="193" t="s">
        <v>950</v>
      </c>
      <c r="E41" s="193" t="s">
        <v>951</v>
      </c>
      <c r="F41" s="64" t="s">
        <v>19</v>
      </c>
      <c r="G41" s="287">
        <v>39</v>
      </c>
    </row>
    <row r="42" spans="1:7" s="5" customFormat="1" x14ac:dyDescent="0.3">
      <c r="A42" s="5">
        <f t="shared" si="0"/>
        <v>41</v>
      </c>
      <c r="B42" s="65" t="s">
        <v>159</v>
      </c>
      <c r="C42" s="65" t="s">
        <v>1203</v>
      </c>
      <c r="D42" s="193" t="s">
        <v>75</v>
      </c>
      <c r="E42" s="193" t="s">
        <v>771</v>
      </c>
      <c r="F42" s="64" t="s">
        <v>20</v>
      </c>
      <c r="G42" s="287">
        <v>39</v>
      </c>
    </row>
    <row r="43" spans="1:7" s="5" customFormat="1" x14ac:dyDescent="0.3">
      <c r="A43" s="5">
        <f t="shared" si="0"/>
        <v>42</v>
      </c>
      <c r="B43" s="65" t="s">
        <v>125</v>
      </c>
      <c r="C43" s="65" t="s">
        <v>1173</v>
      </c>
      <c r="D43" s="193" t="s">
        <v>469</v>
      </c>
      <c r="E43" s="193" t="s">
        <v>467</v>
      </c>
      <c r="F43" s="64" t="s">
        <v>20</v>
      </c>
      <c r="G43" s="287">
        <v>39</v>
      </c>
    </row>
    <row r="44" spans="1:7" s="5" customFormat="1" x14ac:dyDescent="0.3">
      <c r="A44" s="5">
        <f t="shared" si="0"/>
        <v>43</v>
      </c>
      <c r="B44" s="65" t="s">
        <v>299</v>
      </c>
      <c r="C44" s="65" t="s">
        <v>1120</v>
      </c>
      <c r="D44" s="193" t="s">
        <v>291</v>
      </c>
      <c r="E44" s="193" t="s">
        <v>298</v>
      </c>
      <c r="F44" s="64" t="s">
        <v>20</v>
      </c>
      <c r="G44" s="287">
        <v>39</v>
      </c>
    </row>
    <row r="45" spans="1:7" s="5" customFormat="1" x14ac:dyDescent="0.3">
      <c r="A45" s="5">
        <f t="shared" si="0"/>
        <v>44</v>
      </c>
      <c r="B45" s="65" t="s">
        <v>183</v>
      </c>
      <c r="C45" s="65" t="s">
        <v>1199</v>
      </c>
      <c r="D45" s="193" t="s">
        <v>516</v>
      </c>
      <c r="E45" s="193" t="s">
        <v>526</v>
      </c>
      <c r="F45" s="64" t="s">
        <v>20</v>
      </c>
      <c r="G45" s="287">
        <v>39</v>
      </c>
    </row>
    <row r="46" spans="1:7" s="5" customFormat="1" x14ac:dyDescent="0.3">
      <c r="A46" s="5">
        <f t="shared" si="0"/>
        <v>45</v>
      </c>
      <c r="B46" s="65" t="s">
        <v>763</v>
      </c>
      <c r="C46" s="65" t="s">
        <v>93</v>
      </c>
      <c r="D46" s="193" t="s">
        <v>84</v>
      </c>
      <c r="E46" s="193" t="s">
        <v>762</v>
      </c>
      <c r="F46" s="64" t="s">
        <v>20</v>
      </c>
      <c r="G46" s="287">
        <v>39</v>
      </c>
    </row>
    <row r="47" spans="1:7" s="5" customFormat="1" x14ac:dyDescent="0.3">
      <c r="A47" s="5">
        <f t="shared" si="0"/>
        <v>46</v>
      </c>
      <c r="B47" s="65" t="s">
        <v>90</v>
      </c>
      <c r="C47" s="65" t="s">
        <v>172</v>
      </c>
      <c r="D47" s="193" t="s">
        <v>884</v>
      </c>
      <c r="E47" s="193" t="s">
        <v>897</v>
      </c>
      <c r="F47" s="64" t="s">
        <v>21</v>
      </c>
      <c r="G47" s="287">
        <v>39</v>
      </c>
    </row>
    <row r="48" spans="1:7" s="5" customFormat="1" x14ac:dyDescent="0.3">
      <c r="A48" s="5">
        <f t="shared" si="0"/>
        <v>47</v>
      </c>
      <c r="B48" s="65" t="s">
        <v>153</v>
      </c>
      <c r="C48" s="65" t="s">
        <v>1275</v>
      </c>
      <c r="D48" s="193" t="s">
        <v>75</v>
      </c>
      <c r="E48" s="193" t="s">
        <v>796</v>
      </c>
      <c r="F48" s="64" t="s">
        <v>0</v>
      </c>
      <c r="G48" s="287">
        <v>39</v>
      </c>
    </row>
    <row r="49" spans="1:7" s="5" customFormat="1" x14ac:dyDescent="0.3">
      <c r="A49" s="5">
        <f t="shared" si="0"/>
        <v>48</v>
      </c>
      <c r="B49" s="65" t="s">
        <v>481</v>
      </c>
      <c r="C49" s="65" t="s">
        <v>1181</v>
      </c>
      <c r="D49" s="193" t="s">
        <v>469</v>
      </c>
      <c r="E49" s="193" t="s">
        <v>480</v>
      </c>
      <c r="F49" s="64" t="s">
        <v>0</v>
      </c>
      <c r="G49" s="287">
        <v>39</v>
      </c>
    </row>
    <row r="50" spans="1:7" s="5" customFormat="1" x14ac:dyDescent="0.3">
      <c r="A50" s="5">
        <f t="shared" si="0"/>
        <v>49</v>
      </c>
      <c r="B50" s="65" t="s">
        <v>76</v>
      </c>
      <c r="C50" s="65" t="s">
        <v>1156</v>
      </c>
      <c r="D50" s="193" t="s">
        <v>376</v>
      </c>
      <c r="E50" s="193" t="s">
        <v>408</v>
      </c>
      <c r="F50" s="64" t="s">
        <v>22</v>
      </c>
      <c r="G50" s="287">
        <v>39</v>
      </c>
    </row>
    <row r="51" spans="1:7" s="5" customFormat="1" x14ac:dyDescent="0.3">
      <c r="A51" s="5">
        <f t="shared" si="0"/>
        <v>50</v>
      </c>
      <c r="B51" s="65" t="s">
        <v>145</v>
      </c>
      <c r="C51" s="65" t="s">
        <v>1303</v>
      </c>
      <c r="D51" s="193" t="s">
        <v>950</v>
      </c>
      <c r="E51" s="193" t="s">
        <v>970</v>
      </c>
      <c r="F51" s="64" t="s">
        <v>22</v>
      </c>
      <c r="G51" s="287">
        <v>39</v>
      </c>
    </row>
    <row r="52" spans="1:7" s="5" customFormat="1" x14ac:dyDescent="0.3">
      <c r="A52" s="5">
        <f t="shared" si="0"/>
        <v>51</v>
      </c>
      <c r="B52" s="65" t="s">
        <v>605</v>
      </c>
      <c r="C52" s="65" t="s">
        <v>106</v>
      </c>
      <c r="D52" s="193" t="s">
        <v>595</v>
      </c>
      <c r="E52" s="193" t="s">
        <v>604</v>
      </c>
      <c r="F52" s="64" t="s">
        <v>22</v>
      </c>
      <c r="G52" s="287">
        <v>39</v>
      </c>
    </row>
    <row r="53" spans="1:7" x14ac:dyDescent="0.3">
      <c r="A53" s="5">
        <f t="shared" si="0"/>
        <v>52</v>
      </c>
      <c r="B53" s="65" t="s">
        <v>725</v>
      </c>
      <c r="C53" s="65" t="s">
        <v>1252</v>
      </c>
      <c r="D53" s="193" t="s">
        <v>719</v>
      </c>
      <c r="E53" s="193" t="s">
        <v>724</v>
      </c>
      <c r="F53" s="64" t="s">
        <v>23</v>
      </c>
      <c r="G53" s="287">
        <v>39</v>
      </c>
    </row>
    <row r="54" spans="1:7" s="5" customFormat="1" x14ac:dyDescent="0.3">
      <c r="A54" s="5">
        <f t="shared" si="0"/>
        <v>53</v>
      </c>
      <c r="B54" s="65" t="s">
        <v>414</v>
      </c>
      <c r="C54" s="65" t="s">
        <v>1158</v>
      </c>
      <c r="D54" s="193" t="s">
        <v>376</v>
      </c>
      <c r="E54" s="193" t="s">
        <v>413</v>
      </c>
      <c r="F54" s="64" t="s">
        <v>23</v>
      </c>
      <c r="G54" s="287">
        <v>39</v>
      </c>
    </row>
    <row r="55" spans="1:7" s="5" customFormat="1" x14ac:dyDescent="0.3">
      <c r="A55" s="5">
        <f t="shared" si="0"/>
        <v>54</v>
      </c>
      <c r="B55" s="65" t="s">
        <v>581</v>
      </c>
      <c r="C55" s="65" t="s">
        <v>159</v>
      </c>
      <c r="D55" s="193" t="s">
        <v>573</v>
      </c>
      <c r="E55" s="193" t="s">
        <v>580</v>
      </c>
      <c r="F55" s="64" t="s">
        <v>24</v>
      </c>
      <c r="G55" s="287">
        <v>39</v>
      </c>
    </row>
    <row r="56" spans="1:7" s="5" customFormat="1" x14ac:dyDescent="0.3">
      <c r="A56" s="5">
        <f t="shared" si="0"/>
        <v>55</v>
      </c>
      <c r="B56" s="65" t="s">
        <v>890</v>
      </c>
      <c r="C56" s="65" t="s">
        <v>1286</v>
      </c>
      <c r="D56" s="193" t="s">
        <v>884</v>
      </c>
      <c r="E56" s="193" t="s">
        <v>889</v>
      </c>
      <c r="F56" s="64" t="s">
        <v>17</v>
      </c>
      <c r="G56" s="287">
        <v>38</v>
      </c>
    </row>
    <row r="57" spans="1:7" s="5" customFormat="1" x14ac:dyDescent="0.3">
      <c r="A57" s="5">
        <f t="shared" si="0"/>
        <v>56</v>
      </c>
      <c r="B57" s="65" t="s">
        <v>156</v>
      </c>
      <c r="C57" s="65" t="s">
        <v>1270</v>
      </c>
      <c r="D57" s="193" t="s">
        <v>950</v>
      </c>
      <c r="E57" s="193" t="s">
        <v>987</v>
      </c>
      <c r="F57" s="64" t="s">
        <v>18</v>
      </c>
      <c r="G57" s="287">
        <v>38</v>
      </c>
    </row>
    <row r="58" spans="1:7" s="5" customFormat="1" x14ac:dyDescent="0.3">
      <c r="A58" s="5">
        <f t="shared" si="0"/>
        <v>57</v>
      </c>
      <c r="B58" s="65" t="s">
        <v>203</v>
      </c>
      <c r="C58" s="65" t="s">
        <v>1108</v>
      </c>
      <c r="D58" s="193" t="s">
        <v>246</v>
      </c>
      <c r="E58" s="193" t="s">
        <v>282</v>
      </c>
      <c r="F58" s="64" t="s">
        <v>18</v>
      </c>
      <c r="G58" s="287">
        <v>38</v>
      </c>
    </row>
    <row r="59" spans="1:7" s="5" customFormat="1" x14ac:dyDescent="0.3">
      <c r="A59" s="5">
        <f t="shared" si="0"/>
        <v>58</v>
      </c>
      <c r="B59" s="65" t="s">
        <v>134</v>
      </c>
      <c r="C59" s="65" t="s">
        <v>101</v>
      </c>
      <c r="D59" s="193" t="s">
        <v>376</v>
      </c>
      <c r="E59" s="193" t="s">
        <v>377</v>
      </c>
      <c r="F59" s="64" t="s">
        <v>19</v>
      </c>
      <c r="G59" s="287">
        <v>38</v>
      </c>
    </row>
    <row r="60" spans="1:7" s="5" customFormat="1" x14ac:dyDescent="0.3">
      <c r="A60" s="5">
        <f t="shared" si="0"/>
        <v>59</v>
      </c>
      <c r="B60" s="65" t="s">
        <v>331</v>
      </c>
      <c r="C60" s="65" t="s">
        <v>1132</v>
      </c>
      <c r="D60" s="193" t="s">
        <v>323</v>
      </c>
      <c r="E60" s="193" t="s">
        <v>330</v>
      </c>
      <c r="F60" s="64" t="s">
        <v>19</v>
      </c>
      <c r="G60" s="287">
        <v>38</v>
      </c>
    </row>
    <row r="61" spans="1:7" s="5" customFormat="1" x14ac:dyDescent="0.3">
      <c r="A61" s="5">
        <f t="shared" si="0"/>
        <v>60</v>
      </c>
      <c r="B61" s="65" t="s">
        <v>335</v>
      </c>
      <c r="C61" s="65" t="s">
        <v>79</v>
      </c>
      <c r="D61" s="193" t="s">
        <v>323</v>
      </c>
      <c r="E61" s="193" t="s">
        <v>334</v>
      </c>
      <c r="F61" s="64" t="s">
        <v>20</v>
      </c>
      <c r="G61" s="287">
        <v>38</v>
      </c>
    </row>
    <row r="62" spans="1:7" s="5" customFormat="1" x14ac:dyDescent="0.3">
      <c r="A62" s="5">
        <f t="shared" si="0"/>
        <v>61</v>
      </c>
      <c r="B62" s="65" t="s">
        <v>986</v>
      </c>
      <c r="C62" s="65" t="s">
        <v>1132</v>
      </c>
      <c r="D62" s="193" t="s">
        <v>950</v>
      </c>
      <c r="E62" s="193" t="s">
        <v>985</v>
      </c>
      <c r="F62" s="64" t="s">
        <v>20</v>
      </c>
      <c r="G62" s="287">
        <v>38</v>
      </c>
    </row>
    <row r="63" spans="1:7" s="5" customFormat="1" x14ac:dyDescent="0.3">
      <c r="A63" s="5">
        <f t="shared" si="0"/>
        <v>62</v>
      </c>
      <c r="B63" s="65" t="s">
        <v>975</v>
      </c>
      <c r="C63" s="65" t="s">
        <v>638</v>
      </c>
      <c r="D63" s="193" t="s">
        <v>950</v>
      </c>
      <c r="E63" s="193" t="s">
        <v>974</v>
      </c>
      <c r="F63" s="64" t="s">
        <v>0</v>
      </c>
      <c r="G63" s="287">
        <v>38</v>
      </c>
    </row>
    <row r="64" spans="1:7" s="5" customFormat="1" x14ac:dyDescent="0.3">
      <c r="A64" s="5">
        <f t="shared" si="0"/>
        <v>63</v>
      </c>
      <c r="B64" s="65" t="s">
        <v>128</v>
      </c>
      <c r="C64" s="65" t="s">
        <v>1270</v>
      </c>
      <c r="D64" s="193" t="s">
        <v>75</v>
      </c>
      <c r="E64" s="193" t="s">
        <v>788</v>
      </c>
      <c r="F64" s="64" t="s">
        <v>22</v>
      </c>
      <c r="G64" s="287">
        <v>38</v>
      </c>
    </row>
    <row r="65" spans="1:7" s="5" customFormat="1" x14ac:dyDescent="0.3">
      <c r="A65" s="5">
        <f t="shared" si="0"/>
        <v>64</v>
      </c>
      <c r="B65" s="65" t="s">
        <v>269</v>
      </c>
      <c r="C65" s="65" t="s">
        <v>1101</v>
      </c>
      <c r="D65" s="193" t="s">
        <v>246</v>
      </c>
      <c r="E65" s="193" t="s">
        <v>268</v>
      </c>
      <c r="F65" s="64" t="s">
        <v>22</v>
      </c>
      <c r="G65" s="287">
        <v>38</v>
      </c>
    </row>
    <row r="66" spans="1:7" s="5" customFormat="1" x14ac:dyDescent="0.3">
      <c r="A66" s="5">
        <f t="shared" si="0"/>
        <v>65</v>
      </c>
      <c r="B66" s="65" t="s">
        <v>785</v>
      </c>
      <c r="C66" s="65" t="s">
        <v>1268</v>
      </c>
      <c r="D66" s="193" t="s">
        <v>75</v>
      </c>
      <c r="E66" s="193" t="s">
        <v>784</v>
      </c>
      <c r="F66" s="64" t="s">
        <v>23</v>
      </c>
      <c r="G66" s="287">
        <v>38</v>
      </c>
    </row>
    <row r="67" spans="1:7" s="5" customFormat="1" x14ac:dyDescent="0.3">
      <c r="A67" s="5">
        <f t="shared" si="0"/>
        <v>66</v>
      </c>
      <c r="B67" s="65" t="s">
        <v>136</v>
      </c>
      <c r="C67" s="65" t="s">
        <v>1154</v>
      </c>
      <c r="D67" s="193" t="s">
        <v>376</v>
      </c>
      <c r="E67" s="193" t="s">
        <v>403</v>
      </c>
      <c r="F67" s="64" t="s">
        <v>23</v>
      </c>
      <c r="G67" s="287">
        <v>38</v>
      </c>
    </row>
    <row r="68" spans="1:7" s="5" customFormat="1" x14ac:dyDescent="0.3">
      <c r="A68" s="5">
        <f t="shared" ref="A68:A131" si="1">A67+1</f>
        <v>67</v>
      </c>
      <c r="B68" s="65" t="s">
        <v>347</v>
      </c>
      <c r="C68" s="65" t="s">
        <v>1138</v>
      </c>
      <c r="D68" s="193" t="s">
        <v>323</v>
      </c>
      <c r="E68" s="193" t="s">
        <v>346</v>
      </c>
      <c r="F68" s="64" t="s">
        <v>23</v>
      </c>
      <c r="G68" s="287">
        <v>38</v>
      </c>
    </row>
    <row r="69" spans="1:7" s="5" customFormat="1" x14ac:dyDescent="0.3">
      <c r="A69" s="5">
        <f t="shared" si="1"/>
        <v>68</v>
      </c>
      <c r="B69" s="65" t="s">
        <v>433</v>
      </c>
      <c r="C69" s="65" t="s">
        <v>122</v>
      </c>
      <c r="D69" s="193" t="s">
        <v>376</v>
      </c>
      <c r="E69" s="193" t="s">
        <v>432</v>
      </c>
      <c r="F69" s="193" t="s">
        <v>14</v>
      </c>
      <c r="G69" s="287">
        <v>37</v>
      </c>
    </row>
    <row r="70" spans="1:7" s="5" customFormat="1" x14ac:dyDescent="0.3">
      <c r="A70" s="5">
        <f t="shared" si="1"/>
        <v>69</v>
      </c>
      <c r="B70" s="65" t="s">
        <v>793</v>
      </c>
      <c r="C70" s="65" t="s">
        <v>1273</v>
      </c>
      <c r="D70" s="193" t="s">
        <v>75</v>
      </c>
      <c r="E70" s="193" t="s">
        <v>792</v>
      </c>
      <c r="F70" s="64" t="s">
        <v>17</v>
      </c>
      <c r="G70" s="287">
        <v>37</v>
      </c>
    </row>
    <row r="71" spans="1:7" s="5" customFormat="1" x14ac:dyDescent="0.3">
      <c r="A71" s="5">
        <f t="shared" si="1"/>
        <v>70</v>
      </c>
      <c r="B71" s="65" t="s">
        <v>479</v>
      </c>
      <c r="C71" s="65" t="s">
        <v>1180</v>
      </c>
      <c r="D71" s="193" t="s">
        <v>469</v>
      </c>
      <c r="E71" s="193" t="s">
        <v>478</v>
      </c>
      <c r="F71" s="64" t="s">
        <v>17</v>
      </c>
      <c r="G71" s="287">
        <v>37</v>
      </c>
    </row>
    <row r="72" spans="1:7" s="5" customFormat="1" x14ac:dyDescent="0.3">
      <c r="A72" s="5">
        <f t="shared" si="1"/>
        <v>71</v>
      </c>
      <c r="B72" s="65" t="s">
        <v>427</v>
      </c>
      <c r="C72" s="65" t="s">
        <v>1125</v>
      </c>
      <c r="D72" s="193" t="s">
        <v>376</v>
      </c>
      <c r="E72" s="193" t="s">
        <v>426</v>
      </c>
      <c r="F72" s="64" t="s">
        <v>18</v>
      </c>
      <c r="G72" s="287">
        <v>37</v>
      </c>
    </row>
    <row r="73" spans="1:7" s="5" customFormat="1" x14ac:dyDescent="0.3">
      <c r="A73" s="5">
        <f t="shared" si="1"/>
        <v>72</v>
      </c>
      <c r="B73" s="65" t="s">
        <v>910</v>
      </c>
      <c r="C73" s="65" t="s">
        <v>1167</v>
      </c>
      <c r="D73" s="193" t="s">
        <v>884</v>
      </c>
      <c r="E73" s="193" t="s">
        <v>909</v>
      </c>
      <c r="F73" s="64" t="s">
        <v>0</v>
      </c>
      <c r="G73" s="287">
        <v>37</v>
      </c>
    </row>
    <row r="74" spans="1:7" s="5" customFormat="1" x14ac:dyDescent="0.3">
      <c r="A74" s="5">
        <f t="shared" si="1"/>
        <v>73</v>
      </c>
      <c r="B74" s="65" t="s">
        <v>916</v>
      </c>
      <c r="C74" s="65" t="s">
        <v>179</v>
      </c>
      <c r="D74" s="193" t="s">
        <v>884</v>
      </c>
      <c r="E74" s="193" t="s">
        <v>915</v>
      </c>
      <c r="F74" s="64" t="s">
        <v>22</v>
      </c>
      <c r="G74" s="287">
        <v>37</v>
      </c>
    </row>
    <row r="75" spans="1:7" s="5" customFormat="1" x14ac:dyDescent="0.3">
      <c r="A75" s="5">
        <f t="shared" si="1"/>
        <v>74</v>
      </c>
      <c r="B75" s="65" t="s">
        <v>411</v>
      </c>
      <c r="C75" s="65" t="s">
        <v>112</v>
      </c>
      <c r="D75" s="193" t="s">
        <v>376</v>
      </c>
      <c r="E75" s="193" t="s">
        <v>410</v>
      </c>
      <c r="F75" s="64" t="s">
        <v>23</v>
      </c>
      <c r="G75" s="287">
        <v>37</v>
      </c>
    </row>
    <row r="76" spans="1:7" s="5" customFormat="1" x14ac:dyDescent="0.3">
      <c r="A76" s="5">
        <f t="shared" si="1"/>
        <v>75</v>
      </c>
      <c r="B76" s="65" t="s">
        <v>145</v>
      </c>
      <c r="C76" s="65" t="s">
        <v>1304</v>
      </c>
      <c r="D76" s="193" t="s">
        <v>950</v>
      </c>
      <c r="E76" s="193" t="s">
        <v>968</v>
      </c>
      <c r="F76" s="64" t="s">
        <v>23</v>
      </c>
      <c r="G76" s="287">
        <v>37</v>
      </c>
    </row>
    <row r="77" spans="1:7" s="5" customFormat="1" x14ac:dyDescent="0.3">
      <c r="A77" s="5">
        <f t="shared" si="1"/>
        <v>76</v>
      </c>
      <c r="B77" s="65" t="s">
        <v>297</v>
      </c>
      <c r="C77" s="65" t="s">
        <v>1119</v>
      </c>
      <c r="D77" s="193" t="s">
        <v>291</v>
      </c>
      <c r="E77" s="193" t="s">
        <v>296</v>
      </c>
      <c r="F77" s="193" t="s">
        <v>14</v>
      </c>
      <c r="G77" s="287">
        <v>36</v>
      </c>
    </row>
    <row r="78" spans="1:7" s="5" customFormat="1" x14ac:dyDescent="0.3">
      <c r="A78" s="5">
        <f t="shared" si="1"/>
        <v>77</v>
      </c>
      <c r="B78" s="65" t="s">
        <v>185</v>
      </c>
      <c r="C78" s="65" t="s">
        <v>154</v>
      </c>
      <c r="D78" s="193" t="s">
        <v>376</v>
      </c>
      <c r="E78" s="193" t="s">
        <v>415</v>
      </c>
      <c r="F78" s="193" t="s">
        <v>14</v>
      </c>
      <c r="G78" s="287">
        <v>36</v>
      </c>
    </row>
    <row r="79" spans="1:7" x14ac:dyDescent="0.3">
      <c r="A79" s="5">
        <f t="shared" si="1"/>
        <v>78</v>
      </c>
      <c r="B79" s="65" t="s">
        <v>345</v>
      </c>
      <c r="C79" s="65" t="s">
        <v>1137</v>
      </c>
      <c r="D79" s="193" t="s">
        <v>323</v>
      </c>
      <c r="E79" s="193" t="s">
        <v>344</v>
      </c>
      <c r="F79" s="193" t="s">
        <v>14</v>
      </c>
      <c r="G79" s="287">
        <v>36</v>
      </c>
    </row>
    <row r="80" spans="1:7" s="5" customFormat="1" x14ac:dyDescent="0.3">
      <c r="A80" s="5">
        <f t="shared" si="1"/>
        <v>79</v>
      </c>
      <c r="B80" s="65" t="s">
        <v>290</v>
      </c>
      <c r="C80" s="65" t="s">
        <v>170</v>
      </c>
      <c r="D80" s="193" t="s">
        <v>291</v>
      </c>
      <c r="E80" s="193" t="s">
        <v>289</v>
      </c>
      <c r="F80" s="64" t="s">
        <v>17</v>
      </c>
      <c r="G80" s="287">
        <v>36</v>
      </c>
    </row>
    <row r="81" spans="1:7" s="5" customFormat="1" x14ac:dyDescent="0.3">
      <c r="A81" s="5">
        <f t="shared" si="1"/>
        <v>80</v>
      </c>
      <c r="B81" s="65" t="s">
        <v>385</v>
      </c>
      <c r="C81" s="65" t="s">
        <v>1312</v>
      </c>
      <c r="D81" s="193" t="s">
        <v>376</v>
      </c>
      <c r="E81" s="193" t="s">
        <v>384</v>
      </c>
      <c r="F81" s="64" t="s">
        <v>17</v>
      </c>
      <c r="G81" s="287">
        <v>36</v>
      </c>
    </row>
    <row r="82" spans="1:7" s="5" customFormat="1" x14ac:dyDescent="0.3">
      <c r="A82" s="5">
        <f t="shared" si="1"/>
        <v>81</v>
      </c>
      <c r="B82" s="65" t="s">
        <v>1204</v>
      </c>
      <c r="C82" s="65" t="s">
        <v>140</v>
      </c>
      <c r="D82" s="193" t="s">
        <v>516</v>
      </c>
      <c r="E82" s="193" t="s">
        <v>539</v>
      </c>
      <c r="F82" s="64" t="s">
        <v>17</v>
      </c>
      <c r="G82" s="287">
        <v>36</v>
      </c>
    </row>
    <row r="83" spans="1:7" s="5" customFormat="1" x14ac:dyDescent="0.3">
      <c r="A83" s="5">
        <f t="shared" si="1"/>
        <v>82</v>
      </c>
      <c r="B83" s="65" t="s">
        <v>423</v>
      </c>
      <c r="C83" s="65" t="s">
        <v>144</v>
      </c>
      <c r="D83" s="193" t="s">
        <v>376</v>
      </c>
      <c r="E83" s="193" t="s">
        <v>422</v>
      </c>
      <c r="F83" s="64" t="s">
        <v>17</v>
      </c>
      <c r="G83" s="287">
        <v>36</v>
      </c>
    </row>
    <row r="84" spans="1:7" s="5" customFormat="1" x14ac:dyDescent="0.3">
      <c r="A84" s="5">
        <f t="shared" si="1"/>
        <v>83</v>
      </c>
      <c r="B84" s="65" t="s">
        <v>638</v>
      </c>
      <c r="C84" s="65" t="s">
        <v>109</v>
      </c>
      <c r="D84" s="193" t="s">
        <v>639</v>
      </c>
      <c r="E84" s="193" t="s">
        <v>637</v>
      </c>
      <c r="F84" s="64" t="s">
        <v>18</v>
      </c>
      <c r="G84" s="287">
        <v>36</v>
      </c>
    </row>
    <row r="85" spans="1:7" s="5" customFormat="1" x14ac:dyDescent="0.3">
      <c r="A85" s="5">
        <f t="shared" si="1"/>
        <v>84</v>
      </c>
      <c r="B85" s="65" t="s">
        <v>1326</v>
      </c>
      <c r="C85" s="65" t="s">
        <v>1178</v>
      </c>
      <c r="D85" s="193" t="s">
        <v>469</v>
      </c>
      <c r="E85" s="193" t="s">
        <v>865</v>
      </c>
      <c r="F85" s="64" t="s">
        <v>18</v>
      </c>
      <c r="G85" s="287">
        <v>36</v>
      </c>
    </row>
    <row r="86" spans="1:7" s="5" customFormat="1" x14ac:dyDescent="0.3">
      <c r="A86" s="5">
        <f t="shared" si="1"/>
        <v>85</v>
      </c>
      <c r="B86" s="65" t="s">
        <v>359</v>
      </c>
      <c r="C86" s="65" t="s">
        <v>1142</v>
      </c>
      <c r="D86" s="193" t="s">
        <v>323</v>
      </c>
      <c r="E86" s="193" t="s">
        <v>358</v>
      </c>
      <c r="F86" s="64" t="s">
        <v>18</v>
      </c>
      <c r="G86" s="287">
        <v>36</v>
      </c>
    </row>
    <row r="87" spans="1:7" s="5" customFormat="1" x14ac:dyDescent="0.3">
      <c r="A87" s="5">
        <f t="shared" si="1"/>
        <v>86</v>
      </c>
      <c r="B87" s="65" t="s">
        <v>397</v>
      </c>
      <c r="C87" s="65" t="s">
        <v>140</v>
      </c>
      <c r="D87" s="193" t="s">
        <v>376</v>
      </c>
      <c r="E87" s="193" t="s">
        <v>396</v>
      </c>
      <c r="F87" s="64" t="s">
        <v>20</v>
      </c>
      <c r="G87" s="287">
        <v>36</v>
      </c>
    </row>
    <row r="88" spans="1:7" s="5" customFormat="1" x14ac:dyDescent="0.3">
      <c r="A88" s="5">
        <f t="shared" si="1"/>
        <v>87</v>
      </c>
      <c r="B88" s="65" t="s">
        <v>1113</v>
      </c>
      <c r="C88" s="65" t="s">
        <v>1299</v>
      </c>
      <c r="D88" s="193" t="s">
        <v>950</v>
      </c>
      <c r="E88" s="193" t="s">
        <v>955</v>
      </c>
      <c r="F88" s="64" t="s">
        <v>20</v>
      </c>
      <c r="G88" s="287">
        <v>36</v>
      </c>
    </row>
    <row r="89" spans="1:7" s="5" customFormat="1" x14ac:dyDescent="0.3">
      <c r="A89" s="5">
        <f t="shared" si="1"/>
        <v>88</v>
      </c>
      <c r="B89" s="65" t="s">
        <v>739</v>
      </c>
      <c r="C89" s="65" t="s">
        <v>1254</v>
      </c>
      <c r="D89" s="193" t="s">
        <v>84</v>
      </c>
      <c r="E89" s="193" t="s">
        <v>738</v>
      </c>
      <c r="F89" s="64" t="s">
        <v>21</v>
      </c>
      <c r="G89" s="287">
        <v>36</v>
      </c>
    </row>
    <row r="90" spans="1:7" s="5" customFormat="1" x14ac:dyDescent="0.3">
      <c r="A90" s="5">
        <f t="shared" si="1"/>
        <v>89</v>
      </c>
      <c r="B90" s="65" t="s">
        <v>145</v>
      </c>
      <c r="C90" s="65" t="s">
        <v>127</v>
      </c>
      <c r="D90" s="193" t="s">
        <v>884</v>
      </c>
      <c r="E90" s="193" t="s">
        <v>907</v>
      </c>
      <c r="F90" s="64" t="s">
        <v>21</v>
      </c>
      <c r="G90" s="287">
        <v>36</v>
      </c>
    </row>
    <row r="91" spans="1:7" s="5" customFormat="1" x14ac:dyDescent="0.3">
      <c r="A91" s="5">
        <f t="shared" si="1"/>
        <v>90</v>
      </c>
      <c r="B91" s="65" t="s">
        <v>1249</v>
      </c>
      <c r="C91" s="65" t="s">
        <v>1251</v>
      </c>
      <c r="D91" s="193" t="s">
        <v>719</v>
      </c>
      <c r="E91" s="193" t="s">
        <v>722</v>
      </c>
      <c r="F91" s="64" t="s">
        <v>22</v>
      </c>
      <c r="G91" s="287">
        <v>36</v>
      </c>
    </row>
    <row r="92" spans="1:7" s="5" customFormat="1" x14ac:dyDescent="0.3">
      <c r="A92" s="5">
        <f t="shared" si="1"/>
        <v>91</v>
      </c>
      <c r="B92" s="65" t="s">
        <v>700</v>
      </c>
      <c r="C92" s="65" t="s">
        <v>1318</v>
      </c>
      <c r="D92" s="193" t="s">
        <v>690</v>
      </c>
      <c r="E92" s="193" t="s">
        <v>699</v>
      </c>
      <c r="F92" s="64" t="s">
        <v>22</v>
      </c>
      <c r="G92" s="287">
        <v>36</v>
      </c>
    </row>
    <row r="93" spans="1:7" s="5" customFormat="1" x14ac:dyDescent="0.3">
      <c r="A93" s="5">
        <f t="shared" si="1"/>
        <v>92</v>
      </c>
      <c r="B93" s="65" t="s">
        <v>96</v>
      </c>
      <c r="C93" s="65" t="s">
        <v>144</v>
      </c>
      <c r="D93" s="193" t="s">
        <v>469</v>
      </c>
      <c r="E93" s="193" t="s">
        <v>484</v>
      </c>
      <c r="F93" s="64" t="s">
        <v>22</v>
      </c>
      <c r="G93" s="287">
        <v>36</v>
      </c>
    </row>
    <row r="94" spans="1:7" s="5" customFormat="1" x14ac:dyDescent="0.3">
      <c r="A94" s="5">
        <f t="shared" si="1"/>
        <v>93</v>
      </c>
      <c r="B94" s="65" t="s">
        <v>572</v>
      </c>
      <c r="C94" s="65" t="s">
        <v>1213</v>
      </c>
      <c r="D94" s="193" t="s">
        <v>573</v>
      </c>
      <c r="E94" s="193" t="s">
        <v>571</v>
      </c>
      <c r="F94" s="64" t="s">
        <v>23</v>
      </c>
      <c r="G94" s="287">
        <v>36</v>
      </c>
    </row>
    <row r="95" spans="1:7" s="5" customFormat="1" x14ac:dyDescent="0.3">
      <c r="A95" s="5">
        <f t="shared" si="1"/>
        <v>94</v>
      </c>
      <c r="B95" s="65" t="s">
        <v>647</v>
      </c>
      <c r="C95" s="65" t="s">
        <v>1226</v>
      </c>
      <c r="D95" s="193" t="s">
        <v>639</v>
      </c>
      <c r="E95" s="193" t="s">
        <v>646</v>
      </c>
      <c r="F95" s="64" t="s">
        <v>23</v>
      </c>
      <c r="G95" s="287">
        <v>36</v>
      </c>
    </row>
    <row r="96" spans="1:7" s="5" customFormat="1" x14ac:dyDescent="0.3">
      <c r="A96" s="5">
        <f t="shared" si="1"/>
        <v>95</v>
      </c>
      <c r="B96" s="65" t="s">
        <v>166</v>
      </c>
      <c r="C96" s="65" t="s">
        <v>1125</v>
      </c>
      <c r="D96" s="193" t="s">
        <v>291</v>
      </c>
      <c r="E96" s="193" t="s">
        <v>310</v>
      </c>
      <c r="F96" s="64" t="s">
        <v>23</v>
      </c>
      <c r="G96" s="287">
        <v>36</v>
      </c>
    </row>
    <row r="97" spans="1:7" s="5" customFormat="1" x14ac:dyDescent="0.3">
      <c r="A97" s="5">
        <f t="shared" si="1"/>
        <v>96</v>
      </c>
      <c r="B97" s="65" t="s">
        <v>353</v>
      </c>
      <c r="C97" s="65" t="s">
        <v>1139</v>
      </c>
      <c r="D97" s="193" t="s">
        <v>323</v>
      </c>
      <c r="E97" s="193" t="s">
        <v>352</v>
      </c>
      <c r="F97" s="64" t="s">
        <v>23</v>
      </c>
      <c r="G97" s="287">
        <v>36</v>
      </c>
    </row>
    <row r="98" spans="1:7" s="5" customFormat="1" x14ac:dyDescent="0.3">
      <c r="A98" s="5">
        <f t="shared" si="1"/>
        <v>97</v>
      </c>
      <c r="B98" s="65" t="s">
        <v>729</v>
      </c>
      <c r="C98" s="65" t="s">
        <v>136</v>
      </c>
      <c r="D98" s="193" t="s">
        <v>719</v>
      </c>
      <c r="E98" s="193" t="s">
        <v>728</v>
      </c>
      <c r="F98" s="64" t="s">
        <v>24</v>
      </c>
      <c r="G98" s="287">
        <v>36</v>
      </c>
    </row>
    <row r="99" spans="1:7" s="5" customFormat="1" x14ac:dyDescent="0.3">
      <c r="A99" s="5">
        <f t="shared" si="1"/>
        <v>98</v>
      </c>
      <c r="B99" s="65" t="s">
        <v>1157</v>
      </c>
      <c r="C99" s="65" t="s">
        <v>107</v>
      </c>
      <c r="D99" s="193" t="s">
        <v>376</v>
      </c>
      <c r="E99" s="193" t="s">
        <v>887</v>
      </c>
      <c r="F99" s="64" t="s">
        <v>24</v>
      </c>
      <c r="G99" s="287">
        <v>36</v>
      </c>
    </row>
    <row r="100" spans="1:7" s="5" customFormat="1" x14ac:dyDescent="0.3">
      <c r="A100" s="5">
        <f t="shared" si="1"/>
        <v>99</v>
      </c>
      <c r="B100" s="65" t="s">
        <v>1290</v>
      </c>
      <c r="C100" s="65" t="s">
        <v>1184</v>
      </c>
      <c r="D100" s="193" t="s">
        <v>469</v>
      </c>
      <c r="E100" s="193" t="s">
        <v>486</v>
      </c>
      <c r="F100" s="64" t="s">
        <v>24</v>
      </c>
      <c r="G100" s="287">
        <v>36</v>
      </c>
    </row>
    <row r="101" spans="1:7" s="5" customFormat="1" x14ac:dyDescent="0.3">
      <c r="A101" s="5">
        <f t="shared" si="1"/>
        <v>100</v>
      </c>
      <c r="B101" s="65" t="s">
        <v>774</v>
      </c>
      <c r="C101" s="65" t="s">
        <v>1203</v>
      </c>
      <c r="D101" s="193" t="s">
        <v>75</v>
      </c>
      <c r="E101" s="193" t="s">
        <v>773</v>
      </c>
      <c r="F101" s="64" t="s">
        <v>18</v>
      </c>
      <c r="G101" s="287">
        <v>35.5</v>
      </c>
    </row>
    <row r="102" spans="1:7" s="5" customFormat="1" x14ac:dyDescent="0.3">
      <c r="A102" s="5">
        <f t="shared" si="1"/>
        <v>101</v>
      </c>
      <c r="B102" s="65" t="s">
        <v>251</v>
      </c>
      <c r="C102" s="65" t="s">
        <v>86</v>
      </c>
      <c r="D102" s="193" t="s">
        <v>246</v>
      </c>
      <c r="E102" s="193" t="s">
        <v>250</v>
      </c>
      <c r="F102" s="64" t="s">
        <v>19</v>
      </c>
      <c r="G102" s="287">
        <v>35.5</v>
      </c>
    </row>
    <row r="103" spans="1:7" s="5" customFormat="1" x14ac:dyDescent="0.3">
      <c r="A103" s="5">
        <f t="shared" si="1"/>
        <v>102</v>
      </c>
      <c r="B103" s="65" t="s">
        <v>692</v>
      </c>
      <c r="C103" s="65" t="s">
        <v>129</v>
      </c>
      <c r="D103" s="193" t="s">
        <v>690</v>
      </c>
      <c r="E103" s="193" t="s">
        <v>691</v>
      </c>
      <c r="F103" s="64" t="s">
        <v>17</v>
      </c>
      <c r="G103" s="287">
        <v>35</v>
      </c>
    </row>
    <row r="104" spans="1:7" s="5" customFormat="1" x14ac:dyDescent="0.3">
      <c r="A104" s="5">
        <f t="shared" si="1"/>
        <v>103</v>
      </c>
      <c r="B104" s="65" t="s">
        <v>892</v>
      </c>
      <c r="C104" s="65" t="s">
        <v>83</v>
      </c>
      <c r="D104" s="193" t="s">
        <v>884</v>
      </c>
      <c r="E104" s="193" t="s">
        <v>891</v>
      </c>
      <c r="F104" s="64" t="s">
        <v>17</v>
      </c>
      <c r="G104" s="287">
        <v>35</v>
      </c>
    </row>
    <row r="105" spans="1:7" s="5" customFormat="1" x14ac:dyDescent="0.3">
      <c r="A105" s="5">
        <f t="shared" si="1"/>
        <v>104</v>
      </c>
      <c r="B105" s="65" t="s">
        <v>253</v>
      </c>
      <c r="C105" s="65" t="s">
        <v>181</v>
      </c>
      <c r="D105" s="193" t="s">
        <v>246</v>
      </c>
      <c r="E105" s="193" t="s">
        <v>252</v>
      </c>
      <c r="F105" s="64" t="s">
        <v>17</v>
      </c>
      <c r="G105" s="287">
        <v>35</v>
      </c>
    </row>
    <row r="106" spans="1:7" s="5" customFormat="1" x14ac:dyDescent="0.3">
      <c r="A106" s="5">
        <f t="shared" si="1"/>
        <v>105</v>
      </c>
      <c r="B106" s="65" t="s">
        <v>439</v>
      </c>
      <c r="C106" s="65" t="s">
        <v>1164</v>
      </c>
      <c r="D106" s="193" t="s">
        <v>376</v>
      </c>
      <c r="E106" s="193" t="s">
        <v>438</v>
      </c>
      <c r="F106" s="64" t="s">
        <v>17</v>
      </c>
      <c r="G106" s="287">
        <v>35</v>
      </c>
    </row>
    <row r="107" spans="1:7" x14ac:dyDescent="0.3">
      <c r="A107" s="5">
        <f t="shared" si="1"/>
        <v>106</v>
      </c>
      <c r="B107" s="65" t="s">
        <v>125</v>
      </c>
      <c r="C107" s="65" t="s">
        <v>158</v>
      </c>
      <c r="D107" s="193" t="s">
        <v>75</v>
      </c>
      <c r="E107" s="193" t="s">
        <v>777</v>
      </c>
      <c r="F107" s="64" t="s">
        <v>19</v>
      </c>
      <c r="G107" s="287">
        <v>35</v>
      </c>
    </row>
    <row r="108" spans="1:7" s="5" customFormat="1" x14ac:dyDescent="0.3">
      <c r="A108" s="5">
        <f t="shared" si="1"/>
        <v>107</v>
      </c>
      <c r="B108" s="65" t="s">
        <v>87</v>
      </c>
      <c r="C108" s="65" t="s">
        <v>1154</v>
      </c>
      <c r="D108" s="193" t="s">
        <v>75</v>
      </c>
      <c r="E108" s="193" t="s">
        <v>783</v>
      </c>
      <c r="F108" s="64" t="s">
        <v>19</v>
      </c>
      <c r="G108" s="287">
        <v>35</v>
      </c>
    </row>
    <row r="109" spans="1:7" s="5" customFormat="1" x14ac:dyDescent="0.3">
      <c r="A109" s="5">
        <f t="shared" si="1"/>
        <v>108</v>
      </c>
      <c r="B109" s="65" t="s">
        <v>668</v>
      </c>
      <c r="C109" s="65" t="s">
        <v>1208</v>
      </c>
      <c r="D109" s="193" t="s">
        <v>666</v>
      </c>
      <c r="E109" s="193" t="s">
        <v>667</v>
      </c>
      <c r="F109" s="64" t="s">
        <v>19</v>
      </c>
      <c r="G109" s="287">
        <v>35</v>
      </c>
    </row>
    <row r="110" spans="1:7" s="5" customFormat="1" x14ac:dyDescent="0.3">
      <c r="A110" s="5">
        <f t="shared" si="1"/>
        <v>109</v>
      </c>
      <c r="B110" s="65" t="s">
        <v>1128</v>
      </c>
      <c r="C110" s="65" t="s">
        <v>175</v>
      </c>
      <c r="D110" s="193" t="s">
        <v>323</v>
      </c>
      <c r="E110" s="193" t="s">
        <v>321</v>
      </c>
      <c r="F110" s="64" t="s">
        <v>20</v>
      </c>
      <c r="G110" s="287">
        <v>35</v>
      </c>
    </row>
    <row r="111" spans="1:7" s="5" customFormat="1" x14ac:dyDescent="0.3">
      <c r="A111" s="5">
        <f t="shared" si="1"/>
        <v>110</v>
      </c>
      <c r="B111" s="65" t="s">
        <v>90</v>
      </c>
      <c r="C111" s="65" t="s">
        <v>157</v>
      </c>
      <c r="D111" s="193" t="s">
        <v>376</v>
      </c>
      <c r="E111" s="193" t="s">
        <v>406</v>
      </c>
      <c r="F111" s="64" t="s">
        <v>20</v>
      </c>
      <c r="G111" s="287">
        <v>35</v>
      </c>
    </row>
    <row r="112" spans="1:7" s="5" customFormat="1" x14ac:dyDescent="0.3">
      <c r="A112" s="5">
        <f t="shared" si="1"/>
        <v>111</v>
      </c>
      <c r="B112" s="65" t="s">
        <v>799</v>
      </c>
      <c r="C112" s="65" t="s">
        <v>119</v>
      </c>
      <c r="D112" s="193" t="s">
        <v>75</v>
      </c>
      <c r="E112" s="193" t="s">
        <v>798</v>
      </c>
      <c r="F112" s="64" t="s">
        <v>20</v>
      </c>
      <c r="G112" s="287">
        <v>35</v>
      </c>
    </row>
    <row r="113" spans="1:7" s="5" customFormat="1" x14ac:dyDescent="0.3">
      <c r="A113" s="5">
        <f t="shared" si="1"/>
        <v>112</v>
      </c>
      <c r="B113" s="65" t="s">
        <v>737</v>
      </c>
      <c r="C113" s="65" t="s">
        <v>1253</v>
      </c>
      <c r="D113" s="193" t="s">
        <v>84</v>
      </c>
      <c r="E113" s="193" t="s">
        <v>736</v>
      </c>
      <c r="F113" s="64" t="s">
        <v>0</v>
      </c>
      <c r="G113" s="287">
        <v>35</v>
      </c>
    </row>
    <row r="114" spans="1:7" s="5" customFormat="1" x14ac:dyDescent="0.3">
      <c r="A114" s="5">
        <f t="shared" si="1"/>
        <v>113</v>
      </c>
      <c r="B114" s="65" t="s">
        <v>883</v>
      </c>
      <c r="C114" s="65" t="s">
        <v>1283</v>
      </c>
      <c r="D114" s="193" t="s">
        <v>884</v>
      </c>
      <c r="E114" s="193" t="s">
        <v>707</v>
      </c>
      <c r="F114" s="64" t="s">
        <v>22</v>
      </c>
      <c r="G114" s="287">
        <v>35</v>
      </c>
    </row>
    <row r="115" spans="1:7" s="5" customFormat="1" x14ac:dyDescent="0.3">
      <c r="A115" s="5">
        <f t="shared" si="1"/>
        <v>114</v>
      </c>
      <c r="B115" s="65" t="s">
        <v>532</v>
      </c>
      <c r="C115" s="65" t="s">
        <v>95</v>
      </c>
      <c r="D115" s="193" t="s">
        <v>516</v>
      </c>
      <c r="E115" s="193" t="s">
        <v>531</v>
      </c>
      <c r="F115" s="64" t="s">
        <v>23</v>
      </c>
      <c r="G115" s="287">
        <v>35</v>
      </c>
    </row>
    <row r="116" spans="1:7" s="5" customFormat="1" x14ac:dyDescent="0.3">
      <c r="A116" s="5">
        <f t="shared" si="1"/>
        <v>115</v>
      </c>
      <c r="B116" s="65" t="s">
        <v>807</v>
      </c>
      <c r="C116" s="65" t="s">
        <v>179</v>
      </c>
      <c r="D116" s="193" t="s">
        <v>75</v>
      </c>
      <c r="E116" s="193" t="s">
        <v>806</v>
      </c>
      <c r="F116" s="64" t="s">
        <v>23</v>
      </c>
      <c r="G116" s="287">
        <v>35</v>
      </c>
    </row>
    <row r="117" spans="1:7" s="5" customFormat="1" x14ac:dyDescent="0.3">
      <c r="A117" s="5">
        <f t="shared" si="1"/>
        <v>116</v>
      </c>
      <c r="B117" s="65" t="s">
        <v>1290</v>
      </c>
      <c r="C117" s="65" t="s">
        <v>104</v>
      </c>
      <c r="D117" s="193" t="s">
        <v>884</v>
      </c>
      <c r="E117" s="193" t="s">
        <v>917</v>
      </c>
      <c r="F117" s="64" t="s">
        <v>23</v>
      </c>
      <c r="G117" s="287">
        <v>35</v>
      </c>
    </row>
    <row r="118" spans="1:7" s="5" customFormat="1" x14ac:dyDescent="0.3">
      <c r="A118" s="5">
        <f t="shared" si="1"/>
        <v>117</v>
      </c>
      <c r="B118" s="65" t="s">
        <v>417</v>
      </c>
      <c r="C118" s="65" t="s">
        <v>186</v>
      </c>
      <c r="D118" s="193" t="s">
        <v>376</v>
      </c>
      <c r="E118" s="193" t="s">
        <v>416</v>
      </c>
      <c r="F118" s="64" t="s">
        <v>24</v>
      </c>
      <c r="G118" s="287">
        <v>35</v>
      </c>
    </row>
    <row r="119" spans="1:7" s="5" customFormat="1" x14ac:dyDescent="0.3">
      <c r="A119" s="5">
        <f t="shared" si="1"/>
        <v>118</v>
      </c>
      <c r="B119" s="65" t="s">
        <v>349</v>
      </c>
      <c r="C119" s="65" t="s">
        <v>173</v>
      </c>
      <c r="D119" s="193" t="s">
        <v>323</v>
      </c>
      <c r="E119" s="193" t="s">
        <v>348</v>
      </c>
      <c r="F119" s="64" t="s">
        <v>24</v>
      </c>
      <c r="G119" s="287">
        <v>35</v>
      </c>
    </row>
    <row r="120" spans="1:7" s="5" customFormat="1" x14ac:dyDescent="0.3">
      <c r="A120" s="5">
        <f t="shared" si="1"/>
        <v>119</v>
      </c>
      <c r="B120" s="65" t="s">
        <v>741</v>
      </c>
      <c r="C120" s="65" t="s">
        <v>111</v>
      </c>
      <c r="D120" s="193" t="s">
        <v>84</v>
      </c>
      <c r="E120" s="193" t="s">
        <v>740</v>
      </c>
      <c r="F120" s="64" t="s">
        <v>0</v>
      </c>
      <c r="G120" s="287">
        <v>34.5</v>
      </c>
    </row>
    <row r="121" spans="1:7" s="5" customFormat="1" x14ac:dyDescent="0.3">
      <c r="A121" s="5">
        <f t="shared" si="1"/>
        <v>120</v>
      </c>
      <c r="B121" s="65" t="s">
        <v>973</v>
      </c>
      <c r="C121" s="65" t="s">
        <v>159</v>
      </c>
      <c r="D121" s="193" t="s">
        <v>950</v>
      </c>
      <c r="E121" s="193" t="s">
        <v>972</v>
      </c>
      <c r="F121" s="193" t="s">
        <v>14</v>
      </c>
      <c r="G121" s="287">
        <v>34</v>
      </c>
    </row>
    <row r="122" spans="1:7" s="5" customFormat="1" x14ac:dyDescent="0.3">
      <c r="A122" s="5">
        <f t="shared" si="1"/>
        <v>121</v>
      </c>
      <c r="B122" s="65" t="s">
        <v>355</v>
      </c>
      <c r="C122" s="65" t="s">
        <v>1140</v>
      </c>
      <c r="D122" s="193" t="s">
        <v>323</v>
      </c>
      <c r="E122" s="193" t="s">
        <v>354</v>
      </c>
      <c r="F122" s="64" t="s">
        <v>17</v>
      </c>
      <c r="G122" s="287">
        <v>34</v>
      </c>
    </row>
    <row r="123" spans="1:7" s="5" customFormat="1" x14ac:dyDescent="0.3">
      <c r="A123" s="5">
        <f t="shared" si="1"/>
        <v>122</v>
      </c>
      <c r="B123" s="65" t="s">
        <v>868</v>
      </c>
      <c r="C123" s="65" t="s">
        <v>77</v>
      </c>
      <c r="D123" s="193" t="s">
        <v>84</v>
      </c>
      <c r="E123" s="193" t="s">
        <v>867</v>
      </c>
      <c r="F123" s="64" t="s">
        <v>18</v>
      </c>
      <c r="G123" s="287">
        <v>34</v>
      </c>
    </row>
    <row r="124" spans="1:7" s="5" customFormat="1" x14ac:dyDescent="0.3">
      <c r="A124" s="5">
        <f t="shared" si="1"/>
        <v>123</v>
      </c>
      <c r="B124" s="65" t="s">
        <v>259</v>
      </c>
      <c r="C124" s="65" t="s">
        <v>1098</v>
      </c>
      <c r="D124" s="193" t="s">
        <v>246</v>
      </c>
      <c r="E124" s="193" t="s">
        <v>258</v>
      </c>
      <c r="F124" s="64" t="s">
        <v>21</v>
      </c>
      <c r="G124" s="287">
        <v>34</v>
      </c>
    </row>
    <row r="125" spans="1:7" s="5" customFormat="1" x14ac:dyDescent="0.3">
      <c r="A125" s="5">
        <f t="shared" si="1"/>
        <v>124</v>
      </c>
      <c r="B125" s="65" t="s">
        <v>125</v>
      </c>
      <c r="C125" s="65" t="s">
        <v>1266</v>
      </c>
      <c r="D125" s="193" t="s">
        <v>75</v>
      </c>
      <c r="E125" s="193" t="s">
        <v>775</v>
      </c>
      <c r="F125" s="64" t="s">
        <v>0</v>
      </c>
      <c r="G125" s="287">
        <v>34</v>
      </c>
    </row>
    <row r="126" spans="1:7" s="5" customFormat="1" x14ac:dyDescent="0.3">
      <c r="A126" s="5">
        <f t="shared" si="1"/>
        <v>125</v>
      </c>
      <c r="B126" s="65" t="s">
        <v>421</v>
      </c>
      <c r="C126" s="65" t="s">
        <v>1160</v>
      </c>
      <c r="D126" s="193" t="s">
        <v>376</v>
      </c>
      <c r="E126" s="193" t="s">
        <v>420</v>
      </c>
      <c r="F126" s="64" t="s">
        <v>23</v>
      </c>
      <c r="G126" s="287">
        <v>34</v>
      </c>
    </row>
    <row r="127" spans="1:7" s="5" customFormat="1" x14ac:dyDescent="0.3">
      <c r="A127" s="5">
        <f t="shared" si="1"/>
        <v>126</v>
      </c>
      <c r="B127" s="65" t="s">
        <v>542</v>
      </c>
      <c r="C127" s="65" t="s">
        <v>156</v>
      </c>
      <c r="D127" s="193" t="s">
        <v>516</v>
      </c>
      <c r="E127" s="193" t="s">
        <v>541</v>
      </c>
      <c r="F127" s="64" t="s">
        <v>24</v>
      </c>
      <c r="G127" s="287">
        <v>34</v>
      </c>
    </row>
    <row r="128" spans="1:7" s="5" customFormat="1" x14ac:dyDescent="0.3">
      <c r="A128" s="5">
        <f t="shared" si="1"/>
        <v>127</v>
      </c>
      <c r="B128" s="65" t="s">
        <v>128</v>
      </c>
      <c r="C128" s="65" t="s">
        <v>1320</v>
      </c>
      <c r="D128" s="193" t="s">
        <v>84</v>
      </c>
      <c r="E128" s="193" t="s">
        <v>743</v>
      </c>
      <c r="F128" s="64" t="s">
        <v>24</v>
      </c>
      <c r="G128" s="287">
        <v>33.5</v>
      </c>
    </row>
    <row r="129" spans="1:7" s="5" customFormat="1" x14ac:dyDescent="0.3">
      <c r="A129" s="5">
        <f t="shared" si="1"/>
        <v>128</v>
      </c>
      <c r="B129" s="65" t="s">
        <v>167</v>
      </c>
      <c r="C129" s="65" t="s">
        <v>1282</v>
      </c>
      <c r="D129" s="193" t="s">
        <v>75</v>
      </c>
      <c r="E129" s="193" t="s">
        <v>813</v>
      </c>
      <c r="F129" s="193" t="s">
        <v>14</v>
      </c>
      <c r="G129" s="287">
        <v>33</v>
      </c>
    </row>
    <row r="130" spans="1:7" s="5" customFormat="1" x14ac:dyDescent="0.3">
      <c r="A130" s="5">
        <f t="shared" si="1"/>
        <v>129</v>
      </c>
      <c r="B130" s="65" t="s">
        <v>984</v>
      </c>
      <c r="C130" s="65" t="s">
        <v>160</v>
      </c>
      <c r="D130" s="193" t="s">
        <v>950</v>
      </c>
      <c r="E130" s="193" t="s">
        <v>983</v>
      </c>
      <c r="F130" s="64" t="s">
        <v>17</v>
      </c>
      <c r="G130" s="287">
        <v>33</v>
      </c>
    </row>
    <row r="131" spans="1:7" s="5" customFormat="1" x14ac:dyDescent="0.3">
      <c r="A131" s="5">
        <f t="shared" si="1"/>
        <v>130</v>
      </c>
      <c r="B131" s="65" t="s">
        <v>176</v>
      </c>
      <c r="C131" s="65" t="s">
        <v>1215</v>
      </c>
      <c r="D131" s="193" t="s">
        <v>573</v>
      </c>
      <c r="E131" s="193" t="s">
        <v>869</v>
      </c>
      <c r="F131" s="64" t="s">
        <v>18</v>
      </c>
      <c r="G131" s="287">
        <v>33</v>
      </c>
    </row>
    <row r="132" spans="1:7" s="5" customFormat="1" x14ac:dyDescent="0.3">
      <c r="A132" s="5">
        <f t="shared" ref="A132:A195" si="2">A131+1</f>
        <v>131</v>
      </c>
      <c r="B132" s="65" t="s">
        <v>601</v>
      </c>
      <c r="C132" s="65" t="s">
        <v>94</v>
      </c>
      <c r="D132" s="193" t="s">
        <v>595</v>
      </c>
      <c r="E132" s="193" t="s">
        <v>600</v>
      </c>
      <c r="F132" s="64" t="s">
        <v>19</v>
      </c>
      <c r="G132" s="287">
        <v>33</v>
      </c>
    </row>
    <row r="133" spans="1:7" s="5" customFormat="1" x14ac:dyDescent="0.3">
      <c r="A133" s="5">
        <f t="shared" si="2"/>
        <v>132</v>
      </c>
      <c r="B133" s="65" t="s">
        <v>1123</v>
      </c>
      <c r="C133" s="65" t="s">
        <v>95</v>
      </c>
      <c r="D133" s="193" t="s">
        <v>291</v>
      </c>
      <c r="E133" s="193" t="s">
        <v>306</v>
      </c>
      <c r="F133" s="64" t="s">
        <v>19</v>
      </c>
      <c r="G133" s="287">
        <v>33</v>
      </c>
    </row>
    <row r="134" spans="1:7" s="5" customFormat="1" x14ac:dyDescent="0.3">
      <c r="A134" s="5">
        <f t="shared" si="2"/>
        <v>133</v>
      </c>
      <c r="B134" s="65" t="s">
        <v>546</v>
      </c>
      <c r="C134" s="65" t="s">
        <v>79</v>
      </c>
      <c r="D134" s="193" t="s">
        <v>516</v>
      </c>
      <c r="E134" s="193" t="s">
        <v>545</v>
      </c>
      <c r="F134" s="64" t="s">
        <v>19</v>
      </c>
      <c r="G134" s="287">
        <v>33</v>
      </c>
    </row>
    <row r="135" spans="1:7" s="5" customFormat="1" x14ac:dyDescent="0.3">
      <c r="A135" s="5">
        <f t="shared" si="2"/>
        <v>134</v>
      </c>
      <c r="B135" s="65" t="s">
        <v>964</v>
      </c>
      <c r="C135" s="65" t="s">
        <v>140</v>
      </c>
      <c r="D135" s="193" t="s">
        <v>950</v>
      </c>
      <c r="E135" s="193" t="s">
        <v>963</v>
      </c>
      <c r="F135" s="64" t="s">
        <v>21</v>
      </c>
      <c r="G135" s="287">
        <v>33</v>
      </c>
    </row>
    <row r="136" spans="1:7" x14ac:dyDescent="0.3">
      <c r="A136" s="5">
        <f t="shared" si="2"/>
        <v>135</v>
      </c>
      <c r="B136" s="65" t="s">
        <v>702</v>
      </c>
      <c r="C136" s="65" t="s">
        <v>1242</v>
      </c>
      <c r="D136" s="193" t="s">
        <v>690</v>
      </c>
      <c r="E136" s="193" t="s">
        <v>701</v>
      </c>
      <c r="F136" s="64" t="s">
        <v>21</v>
      </c>
      <c r="G136" s="287">
        <v>33</v>
      </c>
    </row>
    <row r="137" spans="1:7" s="5" customFormat="1" x14ac:dyDescent="0.3">
      <c r="A137" s="5">
        <f t="shared" si="2"/>
        <v>136</v>
      </c>
      <c r="B137" s="65" t="s">
        <v>694</v>
      </c>
      <c r="C137" s="65" t="s">
        <v>1240</v>
      </c>
      <c r="D137" s="193" t="s">
        <v>690</v>
      </c>
      <c r="E137" s="193" t="s">
        <v>693</v>
      </c>
      <c r="F137" s="64" t="s">
        <v>0</v>
      </c>
      <c r="G137" s="287">
        <v>33</v>
      </c>
    </row>
    <row r="138" spans="1:7" s="5" customFormat="1" x14ac:dyDescent="0.3">
      <c r="A138" s="5">
        <f t="shared" si="2"/>
        <v>137</v>
      </c>
      <c r="B138" s="65" t="s">
        <v>401</v>
      </c>
      <c r="C138" s="65" t="s">
        <v>179</v>
      </c>
      <c r="D138" s="193" t="s">
        <v>376</v>
      </c>
      <c r="E138" s="193" t="s">
        <v>400</v>
      </c>
      <c r="F138" s="64" t="s">
        <v>0</v>
      </c>
      <c r="G138" s="287">
        <v>33</v>
      </c>
    </row>
    <row r="139" spans="1:7" s="5" customFormat="1" x14ac:dyDescent="0.3">
      <c r="A139" s="5">
        <f t="shared" si="2"/>
        <v>138</v>
      </c>
      <c r="B139" s="65" t="s">
        <v>645</v>
      </c>
      <c r="C139" s="65" t="s">
        <v>155</v>
      </c>
      <c r="D139" s="193" t="s">
        <v>639</v>
      </c>
      <c r="E139" s="193" t="s">
        <v>644</v>
      </c>
      <c r="F139" s="64" t="s">
        <v>0</v>
      </c>
      <c r="G139" s="287">
        <v>33</v>
      </c>
    </row>
    <row r="140" spans="1:7" s="5" customFormat="1" x14ac:dyDescent="0.3">
      <c r="A140" s="5">
        <f t="shared" si="2"/>
        <v>139</v>
      </c>
      <c r="B140" s="65" t="s">
        <v>263</v>
      </c>
      <c r="C140" s="65" t="s">
        <v>131</v>
      </c>
      <c r="D140" s="193" t="s">
        <v>246</v>
      </c>
      <c r="E140" s="193" t="s">
        <v>262</v>
      </c>
      <c r="F140" s="64" t="s">
        <v>0</v>
      </c>
      <c r="G140" s="287">
        <v>33</v>
      </c>
    </row>
    <row r="141" spans="1:7" s="5" customFormat="1" x14ac:dyDescent="0.3">
      <c r="A141" s="5">
        <f t="shared" si="2"/>
        <v>140</v>
      </c>
      <c r="B141" s="65" t="s">
        <v>201</v>
      </c>
      <c r="C141" s="65" t="s">
        <v>147</v>
      </c>
      <c r="D141" s="193" t="s">
        <v>323</v>
      </c>
      <c r="E141" s="193" t="s">
        <v>340</v>
      </c>
      <c r="F141" s="64" t="s">
        <v>0</v>
      </c>
      <c r="G141" s="287">
        <v>33</v>
      </c>
    </row>
    <row r="142" spans="1:7" s="5" customFormat="1" x14ac:dyDescent="0.3">
      <c r="A142" s="5">
        <f t="shared" si="2"/>
        <v>141</v>
      </c>
      <c r="B142" s="65" t="s">
        <v>704</v>
      </c>
      <c r="C142" s="65" t="s">
        <v>1243</v>
      </c>
      <c r="D142" s="193" t="s">
        <v>690</v>
      </c>
      <c r="E142" s="193" t="s">
        <v>703</v>
      </c>
      <c r="F142" s="64" t="s">
        <v>0</v>
      </c>
      <c r="G142" s="287">
        <v>33</v>
      </c>
    </row>
    <row r="143" spans="1:7" s="5" customFormat="1" x14ac:dyDescent="0.3">
      <c r="A143" s="5">
        <f t="shared" si="2"/>
        <v>142</v>
      </c>
      <c r="B143" s="65" t="s">
        <v>607</v>
      </c>
      <c r="C143" s="65" t="s">
        <v>172</v>
      </c>
      <c r="D143" s="193" t="s">
        <v>595</v>
      </c>
      <c r="E143" s="193" t="s">
        <v>268</v>
      </c>
      <c r="F143" s="64" t="s">
        <v>22</v>
      </c>
      <c r="G143" s="287">
        <v>33</v>
      </c>
    </row>
    <row r="144" spans="1:7" s="5" customFormat="1" x14ac:dyDescent="0.3">
      <c r="A144" s="5">
        <f t="shared" si="2"/>
        <v>143</v>
      </c>
      <c r="B144" s="65" t="s">
        <v>904</v>
      </c>
      <c r="C144" s="65" t="s">
        <v>95</v>
      </c>
      <c r="D144" s="193" t="s">
        <v>884</v>
      </c>
      <c r="E144" s="193" t="s">
        <v>903</v>
      </c>
      <c r="F144" s="64" t="s">
        <v>23</v>
      </c>
      <c r="G144" s="287">
        <v>33</v>
      </c>
    </row>
    <row r="145" spans="1:7" s="5" customFormat="1" x14ac:dyDescent="0.3">
      <c r="A145" s="5">
        <f t="shared" si="2"/>
        <v>144</v>
      </c>
      <c r="B145" s="65" t="s">
        <v>375</v>
      </c>
      <c r="C145" s="65" t="s">
        <v>1147</v>
      </c>
      <c r="D145" s="193" t="s">
        <v>376</v>
      </c>
      <c r="E145" s="193" t="s">
        <v>374</v>
      </c>
      <c r="F145" s="64" t="s">
        <v>24</v>
      </c>
      <c r="G145" s="287">
        <v>33</v>
      </c>
    </row>
    <row r="146" spans="1:7" s="5" customFormat="1" x14ac:dyDescent="0.3">
      <c r="A146" s="5">
        <f t="shared" si="2"/>
        <v>145</v>
      </c>
      <c r="B146" s="65" t="s">
        <v>419</v>
      </c>
      <c r="C146" s="65" t="s">
        <v>1159</v>
      </c>
      <c r="D146" s="193" t="s">
        <v>376</v>
      </c>
      <c r="E146" s="193" t="s">
        <v>418</v>
      </c>
      <c r="F146" s="64" t="s">
        <v>24</v>
      </c>
      <c r="G146" s="287">
        <v>33</v>
      </c>
    </row>
    <row r="147" spans="1:7" s="5" customFormat="1" x14ac:dyDescent="0.3">
      <c r="A147" s="5">
        <f t="shared" si="2"/>
        <v>146</v>
      </c>
      <c r="B147" s="65" t="s">
        <v>168</v>
      </c>
      <c r="C147" s="65" t="s">
        <v>1218</v>
      </c>
      <c r="D147" s="193" t="s">
        <v>595</v>
      </c>
      <c r="E147" s="193" t="s">
        <v>593</v>
      </c>
      <c r="F147" s="193" t="s">
        <v>14</v>
      </c>
      <c r="G147" s="287">
        <v>32</v>
      </c>
    </row>
    <row r="148" spans="1:7" s="5" customFormat="1" x14ac:dyDescent="0.3">
      <c r="A148" s="5">
        <f t="shared" si="2"/>
        <v>147</v>
      </c>
      <c r="B148" s="65" t="s">
        <v>662</v>
      </c>
      <c r="C148" s="65" t="s">
        <v>1225</v>
      </c>
      <c r="D148" s="193" t="s">
        <v>663</v>
      </c>
      <c r="E148" s="193" t="s">
        <v>661</v>
      </c>
      <c r="F148" s="193" t="s">
        <v>14</v>
      </c>
      <c r="G148" s="287">
        <v>32</v>
      </c>
    </row>
    <row r="149" spans="1:7" s="5" customFormat="1" x14ac:dyDescent="0.3">
      <c r="A149" s="5">
        <f t="shared" si="2"/>
        <v>148</v>
      </c>
      <c r="B149" s="65" t="s">
        <v>425</v>
      </c>
      <c r="C149" s="65" t="s">
        <v>1161</v>
      </c>
      <c r="D149" s="193" t="s">
        <v>376</v>
      </c>
      <c r="E149" s="193" t="s">
        <v>424</v>
      </c>
      <c r="F149" s="193" t="s">
        <v>14</v>
      </c>
      <c r="G149" s="287">
        <v>32</v>
      </c>
    </row>
    <row r="150" spans="1:7" s="5" customFormat="1" x14ac:dyDescent="0.3">
      <c r="A150" s="5">
        <f t="shared" si="2"/>
        <v>149</v>
      </c>
      <c r="B150" s="65" t="s">
        <v>583</v>
      </c>
      <c r="C150" s="65" t="s">
        <v>1217</v>
      </c>
      <c r="D150" s="193" t="s">
        <v>573</v>
      </c>
      <c r="E150" s="193" t="s">
        <v>582</v>
      </c>
      <c r="F150" s="64" t="s">
        <v>17</v>
      </c>
      <c r="G150" s="287">
        <v>32</v>
      </c>
    </row>
    <row r="151" spans="1:7" s="5" customFormat="1" x14ac:dyDescent="0.3">
      <c r="A151" s="5">
        <f t="shared" si="2"/>
        <v>150</v>
      </c>
      <c r="B151" s="65" t="s">
        <v>1249</v>
      </c>
      <c r="C151" s="65" t="s">
        <v>1250</v>
      </c>
      <c r="D151" s="193" t="s">
        <v>719</v>
      </c>
      <c r="E151" s="193" t="s">
        <v>720</v>
      </c>
      <c r="F151" s="64" t="s">
        <v>19</v>
      </c>
      <c r="G151" s="287">
        <v>32</v>
      </c>
    </row>
    <row r="152" spans="1:7" s="5" customFormat="1" x14ac:dyDescent="0.3">
      <c r="A152" s="5">
        <f t="shared" si="2"/>
        <v>151</v>
      </c>
      <c r="B152" s="65" t="s">
        <v>255</v>
      </c>
      <c r="C152" s="65" t="s">
        <v>102</v>
      </c>
      <c r="D152" s="193" t="s">
        <v>246</v>
      </c>
      <c r="E152" s="193" t="s">
        <v>254</v>
      </c>
      <c r="F152" s="64" t="s">
        <v>20</v>
      </c>
      <c r="G152" s="288">
        <v>32</v>
      </c>
    </row>
    <row r="153" spans="1:7" s="5" customFormat="1" x14ac:dyDescent="0.3">
      <c r="A153" s="5">
        <f t="shared" si="2"/>
        <v>152</v>
      </c>
      <c r="B153" s="65" t="s">
        <v>1149</v>
      </c>
      <c r="C153" s="65" t="s">
        <v>74</v>
      </c>
      <c r="D153" s="193" t="s">
        <v>376</v>
      </c>
      <c r="E153" s="193" t="s">
        <v>388</v>
      </c>
      <c r="F153" s="64" t="s">
        <v>21</v>
      </c>
      <c r="G153" s="287">
        <v>32</v>
      </c>
    </row>
    <row r="154" spans="1:7" s="5" customFormat="1" x14ac:dyDescent="0.3">
      <c r="A154" s="5">
        <f t="shared" si="2"/>
        <v>153</v>
      </c>
      <c r="B154" s="65" t="s">
        <v>579</v>
      </c>
      <c r="C154" s="65" t="s">
        <v>1216</v>
      </c>
      <c r="D154" s="193" t="s">
        <v>573</v>
      </c>
      <c r="E154" s="193" t="s">
        <v>578</v>
      </c>
      <c r="F154" s="64" t="s">
        <v>21</v>
      </c>
      <c r="G154" s="287">
        <v>32</v>
      </c>
    </row>
    <row r="155" spans="1:7" s="5" customFormat="1" x14ac:dyDescent="0.3">
      <c r="A155" s="5">
        <f t="shared" si="2"/>
        <v>154</v>
      </c>
      <c r="B155" s="65" t="s">
        <v>393</v>
      </c>
      <c r="C155" s="65" t="s">
        <v>1150</v>
      </c>
      <c r="D155" s="193" t="s">
        <v>376</v>
      </c>
      <c r="E155" s="193" t="s">
        <v>392</v>
      </c>
      <c r="F155" s="64" t="s">
        <v>0</v>
      </c>
      <c r="G155" s="287">
        <v>32</v>
      </c>
    </row>
    <row r="156" spans="1:7" s="5" customFormat="1" x14ac:dyDescent="0.3">
      <c r="A156" s="5">
        <f t="shared" si="2"/>
        <v>155</v>
      </c>
      <c r="B156" s="65" t="s">
        <v>383</v>
      </c>
      <c r="C156" s="65" t="s">
        <v>92</v>
      </c>
      <c r="D156" s="193" t="s">
        <v>376</v>
      </c>
      <c r="E156" s="193" t="s">
        <v>382</v>
      </c>
      <c r="F156" s="64" t="s">
        <v>22</v>
      </c>
      <c r="G156" s="287">
        <v>32</v>
      </c>
    </row>
    <row r="157" spans="1:7" s="5" customFormat="1" x14ac:dyDescent="0.3">
      <c r="A157" s="5">
        <f t="shared" si="2"/>
        <v>156</v>
      </c>
      <c r="B157" s="65" t="s">
        <v>273</v>
      </c>
      <c r="C157" s="65" t="s">
        <v>1104</v>
      </c>
      <c r="D157" s="193" t="s">
        <v>246</v>
      </c>
      <c r="E157" s="193" t="s">
        <v>272</v>
      </c>
      <c r="F157" s="64" t="s">
        <v>22</v>
      </c>
      <c r="G157" s="287">
        <v>32</v>
      </c>
    </row>
    <row r="158" spans="1:7" x14ac:dyDescent="0.3">
      <c r="A158" s="5">
        <f t="shared" si="2"/>
        <v>157</v>
      </c>
      <c r="B158" s="65" t="s">
        <v>518</v>
      </c>
      <c r="C158" s="65" t="s">
        <v>1195</v>
      </c>
      <c r="D158" s="193" t="s">
        <v>516</v>
      </c>
      <c r="E158" s="193" t="s">
        <v>517</v>
      </c>
      <c r="F158" s="64" t="s">
        <v>23</v>
      </c>
      <c r="G158" s="287">
        <v>32</v>
      </c>
    </row>
    <row r="159" spans="1:7" s="5" customFormat="1" x14ac:dyDescent="0.3">
      <c r="A159" s="5">
        <f t="shared" si="2"/>
        <v>158</v>
      </c>
      <c r="B159" s="65" t="s">
        <v>275</v>
      </c>
      <c r="C159" s="65" t="s">
        <v>163</v>
      </c>
      <c r="D159" s="193" t="s">
        <v>246</v>
      </c>
      <c r="E159" s="193" t="s">
        <v>274</v>
      </c>
      <c r="F159" s="64" t="s">
        <v>23</v>
      </c>
      <c r="G159" s="287">
        <v>32</v>
      </c>
    </row>
    <row r="160" spans="1:7" s="5" customFormat="1" x14ac:dyDescent="0.3">
      <c r="A160" s="5">
        <f t="shared" si="2"/>
        <v>159</v>
      </c>
      <c r="B160" s="65" t="s">
        <v>538</v>
      </c>
      <c r="C160" s="65" t="s">
        <v>1203</v>
      </c>
      <c r="D160" s="193" t="s">
        <v>516</v>
      </c>
      <c r="E160" s="193" t="s">
        <v>537</v>
      </c>
      <c r="F160" s="64" t="s">
        <v>23</v>
      </c>
      <c r="G160" s="287">
        <v>32</v>
      </c>
    </row>
    <row r="161" spans="1:7" s="5" customFormat="1" x14ac:dyDescent="0.3">
      <c r="A161" s="5">
        <f t="shared" si="2"/>
        <v>160</v>
      </c>
      <c r="B161" s="65" t="s">
        <v>329</v>
      </c>
      <c r="C161" s="65" t="s">
        <v>1131</v>
      </c>
      <c r="D161" s="193" t="s">
        <v>323</v>
      </c>
      <c r="E161" s="193" t="s">
        <v>328</v>
      </c>
      <c r="F161" s="64" t="s">
        <v>24</v>
      </c>
      <c r="G161" s="287">
        <v>32</v>
      </c>
    </row>
    <row r="162" spans="1:7" s="5" customFormat="1" x14ac:dyDescent="0.3">
      <c r="A162" s="5">
        <f t="shared" si="2"/>
        <v>161</v>
      </c>
      <c r="B162" s="65" t="s">
        <v>271</v>
      </c>
      <c r="C162" s="65" t="s">
        <v>1103</v>
      </c>
      <c r="D162" s="193" t="s">
        <v>246</v>
      </c>
      <c r="E162" s="193" t="s">
        <v>270</v>
      </c>
      <c r="F162" s="64" t="s">
        <v>17</v>
      </c>
      <c r="G162" s="287">
        <v>31.5</v>
      </c>
    </row>
    <row r="163" spans="1:7" s="5" customFormat="1" x14ac:dyDescent="0.3">
      <c r="A163" s="5">
        <f t="shared" si="2"/>
        <v>162</v>
      </c>
      <c r="B163" s="65" t="s">
        <v>534</v>
      </c>
      <c r="C163" s="65" t="s">
        <v>1201</v>
      </c>
      <c r="D163" s="193" t="s">
        <v>516</v>
      </c>
      <c r="E163" s="193" t="s">
        <v>533</v>
      </c>
      <c r="F163" s="193" t="s">
        <v>14</v>
      </c>
      <c r="G163" s="287">
        <v>31</v>
      </c>
    </row>
    <row r="164" spans="1:7" s="5" customFormat="1" x14ac:dyDescent="0.3">
      <c r="A164" s="5">
        <f t="shared" si="2"/>
        <v>163</v>
      </c>
      <c r="B164" s="65" t="s">
        <v>751</v>
      </c>
      <c r="C164" s="65" t="s">
        <v>1259</v>
      </c>
      <c r="D164" s="193" t="s">
        <v>84</v>
      </c>
      <c r="E164" s="193" t="s">
        <v>750</v>
      </c>
      <c r="F164" s="193" t="s">
        <v>14</v>
      </c>
      <c r="G164" s="287">
        <v>31</v>
      </c>
    </row>
    <row r="165" spans="1:7" s="5" customFormat="1" x14ac:dyDescent="0.3">
      <c r="A165" s="5">
        <f t="shared" si="2"/>
        <v>164</v>
      </c>
      <c r="B165" s="65" t="s">
        <v>544</v>
      </c>
      <c r="C165" s="65" t="s">
        <v>1205</v>
      </c>
      <c r="D165" s="193" t="s">
        <v>516</v>
      </c>
      <c r="E165" s="193" t="s">
        <v>543</v>
      </c>
      <c r="F165" s="64" t="s">
        <v>17</v>
      </c>
      <c r="G165" s="287">
        <v>31</v>
      </c>
    </row>
    <row r="166" spans="1:7" s="5" customFormat="1" x14ac:dyDescent="0.3">
      <c r="A166" s="5">
        <f t="shared" si="2"/>
        <v>165</v>
      </c>
      <c r="B166" s="65" t="s">
        <v>435</v>
      </c>
      <c r="C166" s="65" t="s">
        <v>109</v>
      </c>
      <c r="D166" s="193" t="s">
        <v>376</v>
      </c>
      <c r="E166" s="193" t="s">
        <v>434</v>
      </c>
      <c r="F166" s="64" t="s">
        <v>18</v>
      </c>
      <c r="G166" s="287">
        <v>31</v>
      </c>
    </row>
    <row r="167" spans="1:7" s="5" customFormat="1" x14ac:dyDescent="0.3">
      <c r="A167" s="5">
        <f t="shared" si="2"/>
        <v>166</v>
      </c>
      <c r="B167" s="65" t="s">
        <v>1224</v>
      </c>
      <c r="C167" s="65" t="s">
        <v>162</v>
      </c>
      <c r="D167" s="193" t="s">
        <v>639</v>
      </c>
      <c r="E167" s="193" t="s">
        <v>642</v>
      </c>
      <c r="F167" s="64" t="s">
        <v>21</v>
      </c>
      <c r="G167" s="287">
        <v>31</v>
      </c>
    </row>
    <row r="168" spans="1:7" s="5" customFormat="1" x14ac:dyDescent="0.3">
      <c r="A168" s="5">
        <f t="shared" si="2"/>
        <v>167</v>
      </c>
      <c r="B168" s="65" t="s">
        <v>759</v>
      </c>
      <c r="C168" s="65" t="s">
        <v>1314</v>
      </c>
      <c r="D168" s="193" t="s">
        <v>84</v>
      </c>
      <c r="E168" s="193" t="s">
        <v>758</v>
      </c>
      <c r="F168" s="64" t="s">
        <v>21</v>
      </c>
      <c r="G168" s="287">
        <v>31</v>
      </c>
    </row>
    <row r="169" spans="1:7" s="5" customFormat="1" x14ac:dyDescent="0.3">
      <c r="A169" s="5">
        <f t="shared" si="2"/>
        <v>168</v>
      </c>
      <c r="B169" s="65" t="s">
        <v>277</v>
      </c>
      <c r="C169" s="65" t="s">
        <v>143</v>
      </c>
      <c r="D169" s="193" t="s">
        <v>246</v>
      </c>
      <c r="E169" s="193" t="s">
        <v>276</v>
      </c>
      <c r="F169" s="64" t="s">
        <v>0</v>
      </c>
      <c r="G169" s="287">
        <v>31</v>
      </c>
    </row>
    <row r="170" spans="1:7" s="5" customFormat="1" x14ac:dyDescent="0.3">
      <c r="A170" s="5">
        <f t="shared" si="2"/>
        <v>169</v>
      </c>
      <c r="B170" s="65" t="s">
        <v>603</v>
      </c>
      <c r="C170" s="65" t="s">
        <v>160</v>
      </c>
      <c r="D170" s="193" t="s">
        <v>595</v>
      </c>
      <c r="E170" s="193" t="s">
        <v>602</v>
      </c>
      <c r="F170" s="64" t="s">
        <v>0</v>
      </c>
      <c r="G170" s="287">
        <v>31</v>
      </c>
    </row>
    <row r="171" spans="1:7" s="5" customFormat="1" x14ac:dyDescent="0.3">
      <c r="A171" s="5">
        <f t="shared" si="2"/>
        <v>170</v>
      </c>
      <c r="B171" s="65" t="s">
        <v>886</v>
      </c>
      <c r="C171" s="65" t="s">
        <v>92</v>
      </c>
      <c r="D171" s="193" t="s">
        <v>884</v>
      </c>
      <c r="E171" s="193" t="s">
        <v>885</v>
      </c>
      <c r="F171" s="64" t="s">
        <v>24</v>
      </c>
      <c r="G171" s="287">
        <v>31</v>
      </c>
    </row>
    <row r="172" spans="1:7" s="5" customFormat="1" x14ac:dyDescent="0.3">
      <c r="A172" s="5">
        <f t="shared" si="2"/>
        <v>171</v>
      </c>
      <c r="B172" s="65" t="s">
        <v>611</v>
      </c>
      <c r="C172" s="65" t="s">
        <v>102</v>
      </c>
      <c r="D172" s="193" t="s">
        <v>595</v>
      </c>
      <c r="E172" s="193" t="s">
        <v>610</v>
      </c>
      <c r="F172" s="64" t="s">
        <v>24</v>
      </c>
      <c r="G172" s="287">
        <v>31</v>
      </c>
    </row>
    <row r="173" spans="1:7" s="5" customFormat="1" x14ac:dyDescent="0.3">
      <c r="A173" s="5">
        <f t="shared" si="2"/>
        <v>172</v>
      </c>
      <c r="B173" s="65" t="s">
        <v>696</v>
      </c>
      <c r="C173" s="65" t="s">
        <v>1146</v>
      </c>
      <c r="D173" s="193" t="s">
        <v>690</v>
      </c>
      <c r="E173" s="193" t="s">
        <v>695</v>
      </c>
      <c r="F173" s="64" t="s">
        <v>17</v>
      </c>
      <c r="G173" s="287">
        <v>30</v>
      </c>
    </row>
    <row r="174" spans="1:7" s="5" customFormat="1" x14ac:dyDescent="0.3">
      <c r="A174" s="5">
        <f t="shared" si="2"/>
        <v>173</v>
      </c>
      <c r="B174" s="65" t="s">
        <v>599</v>
      </c>
      <c r="C174" s="65" t="s">
        <v>98</v>
      </c>
      <c r="D174" s="193" t="s">
        <v>595</v>
      </c>
      <c r="E174" s="193" t="s">
        <v>598</v>
      </c>
      <c r="F174" s="64" t="s">
        <v>17</v>
      </c>
      <c r="G174" s="287">
        <v>30</v>
      </c>
    </row>
    <row r="175" spans="1:7" s="5" customFormat="1" x14ac:dyDescent="0.3">
      <c r="A175" s="5">
        <f t="shared" si="2"/>
        <v>174</v>
      </c>
      <c r="B175" s="65" t="s">
        <v>257</v>
      </c>
      <c r="C175" s="65" t="s">
        <v>532</v>
      </c>
      <c r="D175" s="193" t="s">
        <v>246</v>
      </c>
      <c r="E175" s="193" t="s">
        <v>256</v>
      </c>
      <c r="F175" s="64" t="s">
        <v>17</v>
      </c>
      <c r="G175" s="287">
        <v>30</v>
      </c>
    </row>
    <row r="176" spans="1:7" s="5" customFormat="1" x14ac:dyDescent="0.3">
      <c r="A176" s="5">
        <f t="shared" si="2"/>
        <v>175</v>
      </c>
      <c r="B176" s="65" t="s">
        <v>293</v>
      </c>
      <c r="C176" s="65" t="s">
        <v>1117</v>
      </c>
      <c r="D176" s="193" t="s">
        <v>291</v>
      </c>
      <c r="E176" s="193" t="s">
        <v>292</v>
      </c>
      <c r="F176" s="64" t="s">
        <v>18</v>
      </c>
      <c r="G176" s="287">
        <v>30</v>
      </c>
    </row>
    <row r="177" spans="1:7" s="5" customFormat="1" x14ac:dyDescent="0.3">
      <c r="A177" s="5">
        <f t="shared" si="2"/>
        <v>176</v>
      </c>
      <c r="B177" s="65" t="s">
        <v>295</v>
      </c>
      <c r="C177" s="65" t="s">
        <v>1118</v>
      </c>
      <c r="D177" s="193" t="s">
        <v>291</v>
      </c>
      <c r="E177" s="193" t="s">
        <v>294</v>
      </c>
      <c r="F177" s="64" t="s">
        <v>19</v>
      </c>
      <c r="G177" s="287">
        <v>30</v>
      </c>
    </row>
    <row r="178" spans="1:7" s="5" customFormat="1" x14ac:dyDescent="0.3">
      <c r="A178" s="5">
        <f t="shared" si="2"/>
        <v>177</v>
      </c>
      <c r="B178" s="65" t="s">
        <v>1133</v>
      </c>
      <c r="C178" s="65" t="s">
        <v>1134</v>
      </c>
      <c r="D178" s="193" t="s">
        <v>323</v>
      </c>
      <c r="E178" s="193" t="s">
        <v>332</v>
      </c>
      <c r="F178" s="64" t="s">
        <v>0</v>
      </c>
      <c r="G178" s="287">
        <v>30</v>
      </c>
    </row>
    <row r="179" spans="1:7" s="5" customFormat="1" x14ac:dyDescent="0.3">
      <c r="A179" s="5">
        <f t="shared" si="2"/>
        <v>178</v>
      </c>
      <c r="B179" s="65" t="s">
        <v>395</v>
      </c>
      <c r="C179" s="65" t="s">
        <v>158</v>
      </c>
      <c r="D179" s="193" t="s">
        <v>376</v>
      </c>
      <c r="E179" s="193" t="s">
        <v>394</v>
      </c>
      <c r="F179" s="64" t="s">
        <v>18</v>
      </c>
      <c r="G179" s="287">
        <v>29</v>
      </c>
    </row>
    <row r="180" spans="1:7" s="5" customFormat="1" x14ac:dyDescent="0.3">
      <c r="A180" s="5">
        <f t="shared" si="2"/>
        <v>179</v>
      </c>
      <c r="B180" s="65" t="s">
        <v>810</v>
      </c>
      <c r="C180" s="65" t="s">
        <v>1281</v>
      </c>
      <c r="D180" s="193" t="s">
        <v>75</v>
      </c>
      <c r="E180" s="193" t="s">
        <v>809</v>
      </c>
      <c r="F180" s="64" t="s">
        <v>20</v>
      </c>
      <c r="G180" s="287">
        <v>29</v>
      </c>
    </row>
    <row r="181" spans="1:7" s="5" customFormat="1" x14ac:dyDescent="0.3">
      <c r="A181" s="5">
        <f t="shared" si="2"/>
        <v>180</v>
      </c>
      <c r="B181" s="65" t="s">
        <v>812</v>
      </c>
      <c r="C181" s="65" t="s">
        <v>91</v>
      </c>
      <c r="D181" s="193" t="s">
        <v>75</v>
      </c>
      <c r="E181" s="193" t="s">
        <v>811</v>
      </c>
      <c r="F181" s="64" t="s">
        <v>21</v>
      </c>
      <c r="G181" s="287">
        <v>29</v>
      </c>
    </row>
    <row r="182" spans="1:7" s="5" customFormat="1" x14ac:dyDescent="0.3">
      <c r="A182" s="5">
        <f t="shared" si="2"/>
        <v>181</v>
      </c>
      <c r="B182" s="65" t="s">
        <v>1276</v>
      </c>
      <c r="C182" s="65" t="s">
        <v>1277</v>
      </c>
      <c r="D182" s="193" t="s">
        <v>75</v>
      </c>
      <c r="E182" s="193" t="s">
        <v>800</v>
      </c>
      <c r="F182" s="64" t="s">
        <v>22</v>
      </c>
      <c r="G182" s="287">
        <v>29</v>
      </c>
    </row>
    <row r="183" spans="1:7" s="5" customFormat="1" x14ac:dyDescent="0.3">
      <c r="A183" s="5">
        <f t="shared" si="2"/>
        <v>182</v>
      </c>
      <c r="B183" s="65" t="s">
        <v>391</v>
      </c>
      <c r="C183" s="65" t="s">
        <v>136</v>
      </c>
      <c r="D183" s="193" t="s">
        <v>376</v>
      </c>
      <c r="E183" s="193" t="s">
        <v>390</v>
      </c>
      <c r="F183" s="64" t="s">
        <v>0</v>
      </c>
      <c r="G183" s="287">
        <v>28.5</v>
      </c>
    </row>
    <row r="184" spans="1:7" s="5" customFormat="1" x14ac:dyDescent="0.3">
      <c r="A184" s="5">
        <f t="shared" si="2"/>
        <v>183</v>
      </c>
      <c r="B184" s="65" t="s">
        <v>524</v>
      </c>
      <c r="C184" s="65" t="s">
        <v>102</v>
      </c>
      <c r="D184" s="193" t="s">
        <v>516</v>
      </c>
      <c r="E184" s="193" t="s">
        <v>523</v>
      </c>
      <c r="F184" s="64" t="s">
        <v>18</v>
      </c>
      <c r="G184" s="287">
        <v>28</v>
      </c>
    </row>
    <row r="185" spans="1:7" x14ac:dyDescent="0.3">
      <c r="A185" s="5">
        <f t="shared" si="2"/>
        <v>184</v>
      </c>
      <c r="B185" s="65" t="s">
        <v>749</v>
      </c>
      <c r="C185" s="65" t="s">
        <v>1313</v>
      </c>
      <c r="D185" s="193" t="s">
        <v>84</v>
      </c>
      <c r="E185" s="193" t="s">
        <v>748</v>
      </c>
      <c r="F185" s="64" t="s">
        <v>20</v>
      </c>
      <c r="G185" s="287">
        <v>28</v>
      </c>
    </row>
    <row r="186" spans="1:7" s="5" customFormat="1" x14ac:dyDescent="0.3">
      <c r="A186" s="5">
        <f t="shared" si="2"/>
        <v>185</v>
      </c>
      <c r="B186" s="65" t="s">
        <v>113</v>
      </c>
      <c r="C186" s="65" t="s">
        <v>122</v>
      </c>
      <c r="D186" s="193" t="s">
        <v>884</v>
      </c>
      <c r="E186" s="193" t="s">
        <v>921</v>
      </c>
      <c r="F186" s="64" t="s">
        <v>0</v>
      </c>
      <c r="G186" s="287">
        <v>28</v>
      </c>
    </row>
    <row r="187" spans="1:7" s="5" customFormat="1" x14ac:dyDescent="0.3">
      <c r="A187" s="5">
        <f t="shared" si="2"/>
        <v>186</v>
      </c>
      <c r="B187" s="65" t="s">
        <v>152</v>
      </c>
      <c r="C187" s="65" t="s">
        <v>1317</v>
      </c>
      <c r="D187" s="193" t="s">
        <v>376</v>
      </c>
      <c r="E187" s="193" t="s">
        <v>402</v>
      </c>
      <c r="F187" s="64" t="s">
        <v>22</v>
      </c>
      <c r="G187" s="287">
        <v>28</v>
      </c>
    </row>
    <row r="188" spans="1:7" s="5" customFormat="1" x14ac:dyDescent="0.3">
      <c r="A188" s="5">
        <f t="shared" si="2"/>
        <v>187</v>
      </c>
      <c r="B188" s="65" t="s">
        <v>536</v>
      </c>
      <c r="C188" s="65" t="s">
        <v>1202</v>
      </c>
      <c r="D188" s="193" t="s">
        <v>516</v>
      </c>
      <c r="E188" s="193" t="s">
        <v>535</v>
      </c>
      <c r="F188" s="64" t="s">
        <v>22</v>
      </c>
      <c r="G188" s="287">
        <v>28</v>
      </c>
    </row>
    <row r="189" spans="1:7" s="5" customFormat="1" x14ac:dyDescent="0.3">
      <c r="A189" s="5">
        <f t="shared" si="2"/>
        <v>188</v>
      </c>
      <c r="B189" s="65" t="s">
        <v>795</v>
      </c>
      <c r="C189" s="65" t="s">
        <v>1274</v>
      </c>
      <c r="D189" s="193" t="s">
        <v>75</v>
      </c>
      <c r="E189" s="193" t="s">
        <v>794</v>
      </c>
      <c r="F189" s="64" t="s">
        <v>23</v>
      </c>
      <c r="G189" s="287">
        <v>28</v>
      </c>
    </row>
    <row r="190" spans="1:7" s="5" customFormat="1" x14ac:dyDescent="0.3">
      <c r="A190" s="5">
        <f t="shared" si="2"/>
        <v>189</v>
      </c>
      <c r="B190" s="65" t="s">
        <v>357</v>
      </c>
      <c r="C190" s="65" t="s">
        <v>1141</v>
      </c>
      <c r="D190" s="193" t="s">
        <v>323</v>
      </c>
      <c r="E190" s="193" t="s">
        <v>356</v>
      </c>
      <c r="F190" s="193" t="s">
        <v>14</v>
      </c>
      <c r="G190" s="287">
        <v>27</v>
      </c>
    </row>
    <row r="191" spans="1:7" s="5" customFormat="1" x14ac:dyDescent="0.3">
      <c r="A191" s="5">
        <f t="shared" si="2"/>
        <v>190</v>
      </c>
      <c r="B191" s="65" t="s">
        <v>757</v>
      </c>
      <c r="C191" s="65" t="s">
        <v>139</v>
      </c>
      <c r="D191" s="193" t="s">
        <v>84</v>
      </c>
      <c r="E191" s="193" t="s">
        <v>756</v>
      </c>
      <c r="F191" s="64" t="s">
        <v>18</v>
      </c>
      <c r="G191" s="287">
        <v>27</v>
      </c>
    </row>
    <row r="192" spans="1:7" s="5" customFormat="1" x14ac:dyDescent="0.3">
      <c r="A192" s="5">
        <f t="shared" si="2"/>
        <v>191</v>
      </c>
      <c r="B192" s="65" t="s">
        <v>125</v>
      </c>
      <c r="C192" s="65" t="s">
        <v>1196</v>
      </c>
      <c r="D192" s="193" t="s">
        <v>516</v>
      </c>
      <c r="E192" s="193" t="s">
        <v>519</v>
      </c>
      <c r="F192" s="64" t="s">
        <v>19</v>
      </c>
      <c r="G192" s="287">
        <v>27</v>
      </c>
    </row>
    <row r="193" spans="1:7" s="5" customFormat="1" x14ac:dyDescent="0.3">
      <c r="A193" s="5">
        <f t="shared" si="2"/>
        <v>192</v>
      </c>
      <c r="B193" s="65" t="s">
        <v>90</v>
      </c>
      <c r="C193" s="65" t="s">
        <v>1155</v>
      </c>
      <c r="D193" s="193" t="s">
        <v>376</v>
      </c>
      <c r="E193" s="193" t="s">
        <v>404</v>
      </c>
      <c r="F193" s="64" t="s">
        <v>21</v>
      </c>
      <c r="G193" s="287">
        <v>27</v>
      </c>
    </row>
    <row r="194" spans="1:7" s="5" customFormat="1" x14ac:dyDescent="0.3">
      <c r="A194" s="5">
        <f t="shared" si="2"/>
        <v>193</v>
      </c>
      <c r="B194" s="65" t="s">
        <v>805</v>
      </c>
      <c r="C194" s="65" t="s">
        <v>1280</v>
      </c>
      <c r="D194" s="193" t="s">
        <v>75</v>
      </c>
      <c r="E194" s="193" t="s">
        <v>804</v>
      </c>
      <c r="F194" s="64" t="s">
        <v>21</v>
      </c>
      <c r="G194" s="287">
        <v>27</v>
      </c>
    </row>
    <row r="195" spans="1:7" s="5" customFormat="1" x14ac:dyDescent="0.3">
      <c r="A195" s="5">
        <f t="shared" si="2"/>
        <v>194</v>
      </c>
      <c r="B195" s="65" t="s">
        <v>96</v>
      </c>
      <c r="C195" s="65" t="s">
        <v>117</v>
      </c>
      <c r="D195" s="193" t="s">
        <v>323</v>
      </c>
      <c r="E195" s="193" t="s">
        <v>350</v>
      </c>
      <c r="F195" s="64" t="s">
        <v>21</v>
      </c>
      <c r="G195" s="287">
        <v>27</v>
      </c>
    </row>
    <row r="196" spans="1:7" s="5" customFormat="1" x14ac:dyDescent="0.3">
      <c r="A196" s="5">
        <f t="shared" ref="A196:A247" si="3">A195+1</f>
        <v>195</v>
      </c>
      <c r="B196" s="65" t="s">
        <v>167</v>
      </c>
      <c r="C196" s="65" t="s">
        <v>1209</v>
      </c>
      <c r="D196" s="193" t="s">
        <v>516</v>
      </c>
      <c r="E196" s="193" t="s">
        <v>553</v>
      </c>
      <c r="F196" s="64" t="s">
        <v>0</v>
      </c>
      <c r="G196" s="287">
        <v>27</v>
      </c>
    </row>
    <row r="197" spans="1:7" s="5" customFormat="1" x14ac:dyDescent="0.3">
      <c r="A197" s="5">
        <f t="shared" si="3"/>
        <v>196</v>
      </c>
      <c r="B197" s="65" t="s">
        <v>896</v>
      </c>
      <c r="C197" s="65" t="s">
        <v>172</v>
      </c>
      <c r="D197" s="193" t="s">
        <v>884</v>
      </c>
      <c r="E197" s="193" t="s">
        <v>895</v>
      </c>
      <c r="F197" s="64" t="s">
        <v>24</v>
      </c>
      <c r="G197" s="287">
        <v>27</v>
      </c>
    </row>
    <row r="198" spans="1:7" s="5" customFormat="1" x14ac:dyDescent="0.3">
      <c r="A198" s="5">
        <f t="shared" si="3"/>
        <v>197</v>
      </c>
      <c r="B198" s="65" t="s">
        <v>96</v>
      </c>
      <c r="C198" s="65" t="s">
        <v>1289</v>
      </c>
      <c r="D198" s="193" t="s">
        <v>884</v>
      </c>
      <c r="E198" s="193" t="s">
        <v>911</v>
      </c>
      <c r="F198" s="64" t="s">
        <v>18</v>
      </c>
      <c r="G198" s="287">
        <v>26.5</v>
      </c>
    </row>
    <row r="199" spans="1:7" s="5" customFormat="1" x14ac:dyDescent="0.3">
      <c r="A199" s="5">
        <f t="shared" si="3"/>
        <v>198</v>
      </c>
      <c r="B199" s="65" t="s">
        <v>633</v>
      </c>
      <c r="C199" s="65" t="s">
        <v>122</v>
      </c>
      <c r="D199" s="193" t="s">
        <v>625</v>
      </c>
      <c r="E199" s="193" t="s">
        <v>632</v>
      </c>
      <c r="F199" s="193" t="s">
        <v>14</v>
      </c>
      <c r="G199" s="287">
        <v>26</v>
      </c>
    </row>
    <row r="200" spans="1:7" s="5" customFormat="1" x14ac:dyDescent="0.3">
      <c r="A200" s="5">
        <f t="shared" si="3"/>
        <v>199</v>
      </c>
      <c r="B200" s="65" t="s">
        <v>429</v>
      </c>
      <c r="C200" s="65" t="s">
        <v>108</v>
      </c>
      <c r="D200" s="193" t="s">
        <v>376</v>
      </c>
      <c r="E200" s="193" t="s">
        <v>428</v>
      </c>
      <c r="F200" s="193" t="s">
        <v>14</v>
      </c>
      <c r="G200" s="287">
        <v>26</v>
      </c>
    </row>
    <row r="201" spans="1:7" s="5" customFormat="1" x14ac:dyDescent="0.3">
      <c r="A201" s="5">
        <f t="shared" si="3"/>
        <v>200</v>
      </c>
      <c r="B201" s="65" t="s">
        <v>1128</v>
      </c>
      <c r="C201" s="65" t="s">
        <v>1129</v>
      </c>
      <c r="D201" s="193" t="s">
        <v>323</v>
      </c>
      <c r="E201" s="193" t="s">
        <v>324</v>
      </c>
      <c r="F201" s="64" t="s">
        <v>24</v>
      </c>
      <c r="G201" s="287">
        <v>26</v>
      </c>
    </row>
    <row r="202" spans="1:7" s="5" customFormat="1" x14ac:dyDescent="0.3">
      <c r="A202" s="5">
        <f t="shared" si="3"/>
        <v>201</v>
      </c>
      <c r="B202" s="65" t="s">
        <v>1276</v>
      </c>
      <c r="C202" s="65" t="s">
        <v>1278</v>
      </c>
      <c r="D202" s="193" t="s">
        <v>75</v>
      </c>
      <c r="E202" s="193" t="s">
        <v>802</v>
      </c>
      <c r="F202" s="64" t="s">
        <v>24</v>
      </c>
      <c r="G202" s="287">
        <v>26</v>
      </c>
    </row>
    <row r="203" spans="1:7" s="5" customFormat="1" x14ac:dyDescent="0.3">
      <c r="A203" s="5">
        <f t="shared" si="3"/>
        <v>202</v>
      </c>
      <c r="B203" s="65" t="s">
        <v>906</v>
      </c>
      <c r="C203" s="65" t="s">
        <v>1288</v>
      </c>
      <c r="D203" s="193" t="s">
        <v>884</v>
      </c>
      <c r="E203" s="193" t="s">
        <v>905</v>
      </c>
      <c r="F203" s="64" t="s">
        <v>24</v>
      </c>
      <c r="G203" s="287">
        <v>26</v>
      </c>
    </row>
    <row r="204" spans="1:7" s="5" customFormat="1" x14ac:dyDescent="0.3">
      <c r="A204" s="5">
        <f t="shared" si="3"/>
        <v>203</v>
      </c>
      <c r="B204" s="65" t="s">
        <v>548</v>
      </c>
      <c r="C204" s="65" t="s">
        <v>1315</v>
      </c>
      <c r="D204" s="193" t="s">
        <v>516</v>
      </c>
      <c r="E204" s="193" t="s">
        <v>547</v>
      </c>
      <c r="F204" s="64" t="s">
        <v>0</v>
      </c>
      <c r="G204" s="287">
        <v>25.5</v>
      </c>
    </row>
    <row r="205" spans="1:7" s="5" customFormat="1" x14ac:dyDescent="0.3">
      <c r="A205" s="5">
        <f t="shared" si="3"/>
        <v>204</v>
      </c>
      <c r="B205" s="65" t="s">
        <v>303</v>
      </c>
      <c r="C205" s="65" t="s">
        <v>1122</v>
      </c>
      <c r="D205" s="193" t="s">
        <v>291</v>
      </c>
      <c r="E205" s="193" t="s">
        <v>302</v>
      </c>
      <c r="F205" s="64" t="s">
        <v>21</v>
      </c>
      <c r="G205" s="287">
        <v>25</v>
      </c>
    </row>
    <row r="206" spans="1:7" s="5" customFormat="1" x14ac:dyDescent="0.3">
      <c r="A206" s="5">
        <f t="shared" si="3"/>
        <v>205</v>
      </c>
      <c r="B206" s="65" t="s">
        <v>343</v>
      </c>
      <c r="C206" s="65" t="s">
        <v>195</v>
      </c>
      <c r="D206" s="193" t="s">
        <v>323</v>
      </c>
      <c r="E206" s="193" t="s">
        <v>342</v>
      </c>
      <c r="F206" s="64" t="s">
        <v>22</v>
      </c>
      <c r="G206" s="287">
        <v>25</v>
      </c>
    </row>
    <row r="207" spans="1:7" s="5" customFormat="1" x14ac:dyDescent="0.3">
      <c r="A207" s="5">
        <f t="shared" si="3"/>
        <v>206</v>
      </c>
      <c r="B207" s="65" t="s">
        <v>665</v>
      </c>
      <c r="C207" s="65" t="s">
        <v>1232</v>
      </c>
      <c r="D207" s="193" t="s">
        <v>666</v>
      </c>
      <c r="E207" s="193" t="s">
        <v>664</v>
      </c>
      <c r="F207" s="193" t="s">
        <v>14</v>
      </c>
      <c r="G207" s="287">
        <v>24</v>
      </c>
    </row>
    <row r="208" spans="1:7" s="5" customFormat="1" x14ac:dyDescent="0.3">
      <c r="A208" s="5">
        <f t="shared" si="3"/>
        <v>207</v>
      </c>
      <c r="B208" s="65" t="s">
        <v>755</v>
      </c>
      <c r="C208" s="65" t="s">
        <v>126</v>
      </c>
      <c r="D208" s="193" t="s">
        <v>84</v>
      </c>
      <c r="E208" s="193" t="s">
        <v>754</v>
      </c>
      <c r="F208" s="64" t="s">
        <v>17</v>
      </c>
      <c r="G208" s="287">
        <v>24</v>
      </c>
    </row>
    <row r="209" spans="1:7" s="5" customFormat="1" x14ac:dyDescent="0.3">
      <c r="A209" s="5">
        <f t="shared" si="3"/>
        <v>208</v>
      </c>
      <c r="B209" s="65" t="s">
        <v>167</v>
      </c>
      <c r="C209" s="65" t="s">
        <v>1210</v>
      </c>
      <c r="D209" s="193" t="s">
        <v>516</v>
      </c>
      <c r="E209" s="193" t="s">
        <v>555</v>
      </c>
      <c r="F209" s="64" t="s">
        <v>18</v>
      </c>
      <c r="G209" s="287">
        <v>24</v>
      </c>
    </row>
    <row r="210" spans="1:7" s="5" customFormat="1" x14ac:dyDescent="0.3">
      <c r="A210" s="5">
        <f t="shared" si="3"/>
        <v>209</v>
      </c>
      <c r="B210" s="65" t="s">
        <v>629</v>
      </c>
      <c r="C210" s="65" t="s">
        <v>1222</v>
      </c>
      <c r="D210" s="193" t="s">
        <v>625</v>
      </c>
      <c r="E210" s="193" t="s">
        <v>628</v>
      </c>
      <c r="F210" s="64" t="s">
        <v>19</v>
      </c>
      <c r="G210" s="287">
        <v>24</v>
      </c>
    </row>
    <row r="211" spans="1:7" s="5" customFormat="1" x14ac:dyDescent="0.3">
      <c r="A211" s="5">
        <f t="shared" si="3"/>
        <v>210</v>
      </c>
      <c r="B211" s="65" t="s">
        <v>100</v>
      </c>
      <c r="C211" s="65" t="s">
        <v>79</v>
      </c>
      <c r="D211" s="193" t="s">
        <v>75</v>
      </c>
      <c r="E211" s="193" t="s">
        <v>808</v>
      </c>
      <c r="F211" s="64" t="s">
        <v>0</v>
      </c>
      <c r="G211" s="287">
        <v>24</v>
      </c>
    </row>
    <row r="212" spans="1:7" s="5" customFormat="1" x14ac:dyDescent="0.3">
      <c r="A212" s="5">
        <f t="shared" si="3"/>
        <v>211</v>
      </c>
      <c r="B212" s="65" t="s">
        <v>651</v>
      </c>
      <c r="C212" s="65" t="s">
        <v>1319</v>
      </c>
      <c r="D212" s="193" t="s">
        <v>639</v>
      </c>
      <c r="E212" s="193" t="s">
        <v>650</v>
      </c>
      <c r="F212" s="64" t="s">
        <v>22</v>
      </c>
      <c r="G212" s="287">
        <v>24</v>
      </c>
    </row>
    <row r="213" spans="1:7" s="5" customFormat="1" x14ac:dyDescent="0.3">
      <c r="A213" s="5">
        <f t="shared" si="3"/>
        <v>212</v>
      </c>
      <c r="B213" s="65" t="s">
        <v>305</v>
      </c>
      <c r="C213" s="65" t="s">
        <v>160</v>
      </c>
      <c r="D213" s="193" t="s">
        <v>291</v>
      </c>
      <c r="E213" s="193" t="s">
        <v>304</v>
      </c>
      <c r="F213" s="64" t="s">
        <v>18</v>
      </c>
      <c r="G213" s="287">
        <v>23</v>
      </c>
    </row>
    <row r="214" spans="1:7" s="5" customFormat="1" x14ac:dyDescent="0.3">
      <c r="A214" s="5">
        <f t="shared" si="3"/>
        <v>213</v>
      </c>
      <c r="B214" s="65" t="s">
        <v>1327</v>
      </c>
      <c r="C214" s="65" t="s">
        <v>141</v>
      </c>
      <c r="D214" s="193" t="s">
        <v>323</v>
      </c>
      <c r="E214" s="193" t="s">
        <v>336</v>
      </c>
      <c r="F214" s="64" t="s">
        <v>21</v>
      </c>
      <c r="G214" s="287">
        <v>23</v>
      </c>
    </row>
    <row r="215" spans="1:7" s="5" customFormat="1" x14ac:dyDescent="0.3">
      <c r="A215" s="5">
        <f t="shared" si="3"/>
        <v>214</v>
      </c>
      <c r="B215" s="65" t="s">
        <v>718</v>
      </c>
      <c r="C215" s="65" t="s">
        <v>1248</v>
      </c>
      <c r="D215" s="193" t="s">
        <v>719</v>
      </c>
      <c r="E215" s="193" t="s">
        <v>717</v>
      </c>
      <c r="F215" s="64" t="s">
        <v>17</v>
      </c>
      <c r="G215" s="287">
        <v>22</v>
      </c>
    </row>
    <row r="216" spans="1:7" s="5" customFormat="1" x14ac:dyDescent="0.3">
      <c r="A216" s="5">
        <f t="shared" si="3"/>
        <v>215</v>
      </c>
      <c r="B216" s="65" t="s">
        <v>902</v>
      </c>
      <c r="C216" s="65" t="s">
        <v>127</v>
      </c>
      <c r="D216" s="193" t="s">
        <v>884</v>
      </c>
      <c r="E216" s="193" t="s">
        <v>901</v>
      </c>
      <c r="F216" s="64" t="s">
        <v>20</v>
      </c>
      <c r="G216" s="287">
        <v>22</v>
      </c>
    </row>
    <row r="217" spans="1:7" s="5" customFormat="1" x14ac:dyDescent="0.3">
      <c r="A217" s="5">
        <f t="shared" si="3"/>
        <v>216</v>
      </c>
      <c r="B217" s="65" t="s">
        <v>528</v>
      </c>
      <c r="C217" s="65" t="s">
        <v>124</v>
      </c>
      <c r="D217" s="193" t="s">
        <v>516</v>
      </c>
      <c r="E217" s="193" t="s">
        <v>527</v>
      </c>
      <c r="F217" s="64" t="s">
        <v>21</v>
      </c>
      <c r="G217" s="287">
        <v>22</v>
      </c>
    </row>
    <row r="218" spans="1:7" s="5" customFormat="1" x14ac:dyDescent="0.3">
      <c r="A218" s="5">
        <f t="shared" si="3"/>
        <v>217</v>
      </c>
      <c r="B218" s="65" t="s">
        <v>706</v>
      </c>
      <c r="C218" s="65" t="s">
        <v>133</v>
      </c>
      <c r="D218" s="193" t="s">
        <v>690</v>
      </c>
      <c r="E218" s="193" t="s">
        <v>705</v>
      </c>
      <c r="F218" s="64" t="s">
        <v>23</v>
      </c>
      <c r="G218" s="287">
        <v>22</v>
      </c>
    </row>
    <row r="219" spans="1:7" s="5" customFormat="1" x14ac:dyDescent="0.3">
      <c r="A219" s="5">
        <f t="shared" si="3"/>
        <v>218</v>
      </c>
      <c r="B219" s="65" t="s">
        <v>279</v>
      </c>
      <c r="C219" s="65" t="s">
        <v>1105</v>
      </c>
      <c r="D219" s="193" t="s">
        <v>246</v>
      </c>
      <c r="E219" s="193" t="s">
        <v>278</v>
      </c>
      <c r="F219" s="193" t="s">
        <v>14</v>
      </c>
      <c r="G219" s="287">
        <v>21</v>
      </c>
    </row>
    <row r="220" spans="1:7" s="5" customFormat="1" x14ac:dyDescent="0.3">
      <c r="A220" s="5">
        <f t="shared" si="3"/>
        <v>219</v>
      </c>
      <c r="B220" s="65" t="s">
        <v>90</v>
      </c>
      <c r="C220" s="65" t="s">
        <v>1269</v>
      </c>
      <c r="D220" s="193" t="s">
        <v>666</v>
      </c>
      <c r="E220" s="193" t="s">
        <v>669</v>
      </c>
      <c r="F220" s="64" t="s">
        <v>20</v>
      </c>
      <c r="G220" s="287">
        <v>21</v>
      </c>
    </row>
    <row r="221" spans="1:7" x14ac:dyDescent="0.3">
      <c r="A221" s="5">
        <f t="shared" si="3"/>
        <v>220</v>
      </c>
      <c r="B221" s="65" t="s">
        <v>782</v>
      </c>
      <c r="C221" s="65" t="s">
        <v>1267</v>
      </c>
      <c r="D221" s="193" t="s">
        <v>75</v>
      </c>
      <c r="E221" s="193" t="s">
        <v>781</v>
      </c>
      <c r="F221" s="64" t="s">
        <v>21</v>
      </c>
      <c r="G221" s="287">
        <v>21</v>
      </c>
    </row>
    <row r="222" spans="1:7" s="5" customFormat="1" x14ac:dyDescent="0.3">
      <c r="A222" s="5">
        <f t="shared" si="3"/>
        <v>221</v>
      </c>
      <c r="B222" s="65" t="s">
        <v>441</v>
      </c>
      <c r="C222" s="65" t="s">
        <v>1165</v>
      </c>
      <c r="D222" s="193" t="s">
        <v>376</v>
      </c>
      <c r="E222" s="193" t="s">
        <v>440</v>
      </c>
      <c r="F222" s="64" t="s">
        <v>0</v>
      </c>
      <c r="G222" s="287">
        <v>21</v>
      </c>
    </row>
    <row r="223" spans="1:7" x14ac:dyDescent="0.3">
      <c r="A223" s="5">
        <f t="shared" si="3"/>
        <v>222</v>
      </c>
      <c r="B223" s="65" t="s">
        <v>123</v>
      </c>
      <c r="C223" s="65" t="s">
        <v>1198</v>
      </c>
      <c r="D223" s="193" t="s">
        <v>516</v>
      </c>
      <c r="E223" s="193" t="s">
        <v>525</v>
      </c>
      <c r="F223" s="64" t="s">
        <v>24</v>
      </c>
      <c r="G223" s="287">
        <v>21</v>
      </c>
    </row>
    <row r="224" spans="1:7" s="5" customFormat="1" x14ac:dyDescent="0.3">
      <c r="A224" s="5">
        <f t="shared" si="3"/>
        <v>223</v>
      </c>
      <c r="B224" s="65" t="s">
        <v>1097</v>
      </c>
      <c r="C224" s="65" t="s">
        <v>1285</v>
      </c>
      <c r="D224" s="193" t="s">
        <v>884</v>
      </c>
      <c r="E224" s="193" t="s">
        <v>887</v>
      </c>
      <c r="F224" s="193" t="s">
        <v>14</v>
      </c>
      <c r="G224" s="287">
        <v>20</v>
      </c>
    </row>
    <row r="225" spans="1:7" s="5" customFormat="1" x14ac:dyDescent="0.3">
      <c r="A225" s="5">
        <f t="shared" si="3"/>
        <v>224</v>
      </c>
      <c r="B225" s="65" t="s">
        <v>1100</v>
      </c>
      <c r="C225" s="65" t="s">
        <v>136</v>
      </c>
      <c r="D225" s="193" t="s">
        <v>246</v>
      </c>
      <c r="E225" s="193" t="s">
        <v>864</v>
      </c>
      <c r="F225" s="64" t="s">
        <v>18</v>
      </c>
      <c r="G225" s="287">
        <v>20</v>
      </c>
    </row>
    <row r="226" spans="1:7" s="5" customFormat="1" x14ac:dyDescent="0.3">
      <c r="A226" s="5">
        <f t="shared" si="3"/>
        <v>225</v>
      </c>
      <c r="B226" s="65" t="s">
        <v>689</v>
      </c>
      <c r="C226" s="65" t="s">
        <v>1239</v>
      </c>
      <c r="D226" s="193" t="s">
        <v>690</v>
      </c>
      <c r="E226" s="193" t="s">
        <v>688</v>
      </c>
      <c r="F226" s="64" t="s">
        <v>21</v>
      </c>
      <c r="G226" s="287">
        <v>20</v>
      </c>
    </row>
    <row r="227" spans="1:7" s="5" customFormat="1" x14ac:dyDescent="0.3">
      <c r="A227" s="5">
        <f t="shared" si="3"/>
        <v>226</v>
      </c>
      <c r="B227" s="65" t="s">
        <v>126</v>
      </c>
      <c r="C227" s="65" t="s">
        <v>142</v>
      </c>
      <c r="D227" s="193" t="s">
        <v>246</v>
      </c>
      <c r="E227" s="193" t="s">
        <v>260</v>
      </c>
      <c r="F227" s="64" t="s">
        <v>21</v>
      </c>
      <c r="G227" s="287">
        <v>20</v>
      </c>
    </row>
    <row r="228" spans="1:7" s="5" customFormat="1" x14ac:dyDescent="0.3">
      <c r="A228" s="5">
        <f t="shared" si="3"/>
        <v>227</v>
      </c>
      <c r="B228" s="65" t="s">
        <v>530</v>
      </c>
      <c r="C228" s="65" t="s">
        <v>1200</v>
      </c>
      <c r="D228" s="193" t="s">
        <v>516</v>
      </c>
      <c r="E228" s="193" t="s">
        <v>529</v>
      </c>
      <c r="F228" s="193" t="s">
        <v>14</v>
      </c>
      <c r="G228" s="287">
        <v>19</v>
      </c>
    </row>
    <row r="229" spans="1:7" s="5" customFormat="1" x14ac:dyDescent="0.3">
      <c r="A229" s="5">
        <f t="shared" si="3"/>
        <v>228</v>
      </c>
      <c r="B229" s="65" t="s">
        <v>125</v>
      </c>
      <c r="C229" s="65" t="s">
        <v>1265</v>
      </c>
      <c r="D229" s="193" t="s">
        <v>75</v>
      </c>
      <c r="E229" s="193" t="s">
        <v>779</v>
      </c>
      <c r="F229" s="64" t="s">
        <v>22</v>
      </c>
      <c r="G229" s="287">
        <v>19</v>
      </c>
    </row>
    <row r="230" spans="1:7" s="5" customFormat="1" x14ac:dyDescent="0.3">
      <c r="A230" s="5">
        <f t="shared" si="3"/>
        <v>229</v>
      </c>
      <c r="B230" s="65" t="s">
        <v>1123</v>
      </c>
      <c r="C230" s="65" t="s">
        <v>1124</v>
      </c>
      <c r="D230" s="193" t="s">
        <v>291</v>
      </c>
      <c r="E230" s="193" t="s">
        <v>308</v>
      </c>
      <c r="F230" s="64" t="s">
        <v>22</v>
      </c>
      <c r="G230" s="287">
        <v>19</v>
      </c>
    </row>
    <row r="231" spans="1:7" s="5" customFormat="1" x14ac:dyDescent="0.3">
      <c r="A231" s="5">
        <f t="shared" si="3"/>
        <v>230</v>
      </c>
      <c r="B231" s="65" t="s">
        <v>624</v>
      </c>
      <c r="C231" s="65" t="s">
        <v>1220</v>
      </c>
      <c r="D231" s="193" t="s">
        <v>625</v>
      </c>
      <c r="E231" s="193" t="s">
        <v>623</v>
      </c>
      <c r="F231" s="64" t="s">
        <v>24</v>
      </c>
      <c r="G231" s="287">
        <v>19</v>
      </c>
    </row>
    <row r="232" spans="1:7" s="5" customFormat="1" x14ac:dyDescent="0.3">
      <c r="A232" s="5">
        <f t="shared" si="3"/>
        <v>231</v>
      </c>
      <c r="B232" s="65" t="s">
        <v>281</v>
      </c>
      <c r="C232" s="65" t="s">
        <v>1106</v>
      </c>
      <c r="D232" s="193" t="s">
        <v>246</v>
      </c>
      <c r="E232" s="193" t="s">
        <v>280</v>
      </c>
      <c r="F232" s="193" t="s">
        <v>14</v>
      </c>
      <c r="G232" s="287">
        <v>18</v>
      </c>
    </row>
    <row r="233" spans="1:7" s="5" customFormat="1" x14ac:dyDescent="0.3">
      <c r="A233" s="5">
        <f t="shared" si="3"/>
        <v>232</v>
      </c>
      <c r="B233" s="65" t="s">
        <v>672</v>
      </c>
      <c r="C233" s="65" t="s">
        <v>1234</v>
      </c>
      <c r="D233" s="193" t="s">
        <v>666</v>
      </c>
      <c r="E233" s="193" t="s">
        <v>671</v>
      </c>
      <c r="F233" s="64" t="s">
        <v>17</v>
      </c>
      <c r="G233" s="287">
        <v>16</v>
      </c>
    </row>
    <row r="234" spans="1:7" s="5" customFormat="1" x14ac:dyDescent="0.3">
      <c r="A234" s="5">
        <f t="shared" si="3"/>
        <v>233</v>
      </c>
      <c r="B234" s="65" t="s">
        <v>73</v>
      </c>
      <c r="C234" s="65" t="s">
        <v>1221</v>
      </c>
      <c r="D234" s="193" t="s">
        <v>625</v>
      </c>
      <c r="E234" s="193" t="s">
        <v>626</v>
      </c>
      <c r="F234" s="64" t="s">
        <v>18</v>
      </c>
      <c r="G234" s="287">
        <v>16</v>
      </c>
    </row>
    <row r="235" spans="1:7" s="5" customFormat="1" x14ac:dyDescent="0.3">
      <c r="A235" s="5">
        <f t="shared" si="3"/>
        <v>234</v>
      </c>
      <c r="B235" s="65" t="s">
        <v>977</v>
      </c>
      <c r="C235" s="65" t="s">
        <v>1305</v>
      </c>
      <c r="D235" s="193" t="s">
        <v>950</v>
      </c>
      <c r="E235" s="193" t="s">
        <v>976</v>
      </c>
      <c r="F235" s="64" t="s">
        <v>24</v>
      </c>
      <c r="G235" s="287">
        <v>16</v>
      </c>
    </row>
    <row r="236" spans="1:7" s="5" customFormat="1" x14ac:dyDescent="0.3">
      <c r="A236" s="5">
        <f t="shared" si="3"/>
        <v>235</v>
      </c>
      <c r="B236" s="65" t="s">
        <v>132</v>
      </c>
      <c r="C236" s="65" t="s">
        <v>1271</v>
      </c>
      <c r="D236" s="193" t="s">
        <v>884</v>
      </c>
      <c r="E236" s="193" t="s">
        <v>919</v>
      </c>
      <c r="F236" s="64" t="s">
        <v>20</v>
      </c>
      <c r="G236" s="287">
        <v>15</v>
      </c>
    </row>
    <row r="237" spans="1:7" s="5" customFormat="1" x14ac:dyDescent="0.3">
      <c r="A237" s="5">
        <f t="shared" si="3"/>
        <v>236</v>
      </c>
      <c r="B237" s="65" t="s">
        <v>577</v>
      </c>
      <c r="C237" s="65" t="s">
        <v>116</v>
      </c>
      <c r="D237" s="193" t="s">
        <v>573</v>
      </c>
      <c r="E237" s="193" t="s">
        <v>576</v>
      </c>
      <c r="F237" s="64" t="s">
        <v>20</v>
      </c>
      <c r="G237" s="287">
        <v>14</v>
      </c>
    </row>
    <row r="238" spans="1:7" s="5" customFormat="1" x14ac:dyDescent="0.3">
      <c r="A238" s="5">
        <f t="shared" si="3"/>
        <v>237</v>
      </c>
      <c r="B238" s="65" t="s">
        <v>550</v>
      </c>
      <c r="C238" s="65" t="s">
        <v>140</v>
      </c>
      <c r="D238" s="193" t="s">
        <v>516</v>
      </c>
      <c r="E238" s="193" t="s">
        <v>549</v>
      </c>
      <c r="F238" s="64" t="s">
        <v>20</v>
      </c>
      <c r="G238" s="287">
        <v>14</v>
      </c>
    </row>
    <row r="239" spans="1:7" s="5" customFormat="1" x14ac:dyDescent="0.3">
      <c r="A239" s="5">
        <f t="shared" si="3"/>
        <v>238</v>
      </c>
      <c r="B239" s="65" t="s">
        <v>631</v>
      </c>
      <c r="C239" s="65" t="s">
        <v>102</v>
      </c>
      <c r="D239" s="193" t="s">
        <v>625</v>
      </c>
      <c r="E239" s="193" t="s">
        <v>630</v>
      </c>
      <c r="F239" s="64" t="s">
        <v>17</v>
      </c>
      <c r="G239" s="287">
        <v>9</v>
      </c>
    </row>
    <row r="240" spans="1:7" s="5" customFormat="1" x14ac:dyDescent="0.3">
      <c r="A240" s="5">
        <f t="shared" si="3"/>
        <v>239</v>
      </c>
      <c r="B240" s="65" t="s">
        <v>894</v>
      </c>
      <c r="C240" s="65" t="s">
        <v>1287</v>
      </c>
      <c r="D240" s="193" t="s">
        <v>884</v>
      </c>
      <c r="E240" s="193" t="s">
        <v>893</v>
      </c>
      <c r="F240" s="64" t="s">
        <v>19</v>
      </c>
      <c r="G240" s="287">
        <v>9</v>
      </c>
    </row>
    <row r="241" spans="1:7" s="5" customFormat="1" x14ac:dyDescent="0.3">
      <c r="A241" s="5">
        <f t="shared" si="3"/>
        <v>240</v>
      </c>
      <c r="B241" s="65" t="s">
        <v>552</v>
      </c>
      <c r="C241" s="65" t="s">
        <v>1208</v>
      </c>
      <c r="D241" s="193" t="s">
        <v>516</v>
      </c>
      <c r="E241" s="193" t="s">
        <v>551</v>
      </c>
      <c r="F241" s="64" t="s">
        <v>21</v>
      </c>
      <c r="G241" s="287">
        <v>5</v>
      </c>
    </row>
    <row r="242" spans="1:7" s="5" customFormat="1" x14ac:dyDescent="0.3">
      <c r="A242" s="269">
        <f t="shared" si="3"/>
        <v>241</v>
      </c>
      <c r="B242" s="270" t="s">
        <v>515</v>
      </c>
      <c r="C242" s="270" t="s">
        <v>1194</v>
      </c>
      <c r="D242" s="271" t="s">
        <v>516</v>
      </c>
      <c r="E242" s="271" t="s">
        <v>514</v>
      </c>
      <c r="F242" s="294" t="s">
        <v>18</v>
      </c>
      <c r="G242" s="295"/>
    </row>
    <row r="243" spans="1:7" s="5" customFormat="1" x14ac:dyDescent="0.3">
      <c r="A243" s="269">
        <f t="shared" si="3"/>
        <v>242</v>
      </c>
      <c r="B243" s="270" t="s">
        <v>125</v>
      </c>
      <c r="C243" s="270" t="s">
        <v>1169</v>
      </c>
      <c r="D243" s="271" t="s">
        <v>459</v>
      </c>
      <c r="E243" s="271" t="s">
        <v>457</v>
      </c>
      <c r="F243" s="294" t="s">
        <v>18</v>
      </c>
      <c r="G243" s="295"/>
    </row>
    <row r="244" spans="1:7" s="5" customFormat="1" x14ac:dyDescent="0.3">
      <c r="A244" s="269">
        <f t="shared" si="3"/>
        <v>243</v>
      </c>
      <c r="B244" s="270" t="s">
        <v>900</v>
      </c>
      <c r="C244" s="270" t="s">
        <v>130</v>
      </c>
      <c r="D244" s="271" t="s">
        <v>884</v>
      </c>
      <c r="E244" s="271" t="s">
        <v>899</v>
      </c>
      <c r="F244" s="294" t="s">
        <v>20</v>
      </c>
      <c r="G244" s="295"/>
    </row>
    <row r="245" spans="1:7" s="5" customFormat="1" x14ac:dyDescent="0.3">
      <c r="A245" s="269">
        <f t="shared" si="3"/>
        <v>244</v>
      </c>
      <c r="B245" s="270" t="s">
        <v>727</v>
      </c>
      <c r="C245" s="270" t="s">
        <v>121</v>
      </c>
      <c r="D245" s="271" t="s">
        <v>719</v>
      </c>
      <c r="E245" s="271" t="s">
        <v>726</v>
      </c>
      <c r="F245" s="294" t="s">
        <v>21</v>
      </c>
      <c r="G245" s="295"/>
    </row>
    <row r="246" spans="1:7" x14ac:dyDescent="0.3">
      <c r="A246" s="269">
        <f t="shared" si="3"/>
        <v>245</v>
      </c>
      <c r="B246" s="270" t="s">
        <v>1206</v>
      </c>
      <c r="C246" s="270" t="s">
        <v>765</v>
      </c>
      <c r="D246" s="271" t="s">
        <v>595</v>
      </c>
      <c r="E246" s="271" t="s">
        <v>608</v>
      </c>
      <c r="F246" s="294" t="s">
        <v>23</v>
      </c>
      <c r="G246" s="295"/>
    </row>
    <row r="247" spans="1:7" x14ac:dyDescent="0.3">
      <c r="A247" s="269">
        <f t="shared" si="3"/>
        <v>246</v>
      </c>
      <c r="B247" s="270" t="s">
        <v>522</v>
      </c>
      <c r="C247" s="270" t="s">
        <v>1197</v>
      </c>
      <c r="D247" s="271" t="s">
        <v>516</v>
      </c>
      <c r="E247" s="271" t="s">
        <v>521</v>
      </c>
      <c r="F247" s="294" t="s">
        <v>24</v>
      </c>
      <c r="G247" s="295"/>
    </row>
    <row r="248" spans="1:7" x14ac:dyDescent="0.3">
      <c r="D248" s="292"/>
    </row>
    <row r="249" spans="1:7" x14ac:dyDescent="0.3">
      <c r="D249" s="292"/>
    </row>
    <row r="250" spans="1:7" x14ac:dyDescent="0.3">
      <c r="D250" s="292"/>
    </row>
    <row r="251" spans="1:7" x14ac:dyDescent="0.3">
      <c r="D251" s="292"/>
    </row>
    <row r="252" spans="1:7" x14ac:dyDescent="0.3">
      <c r="D252" s="292"/>
    </row>
    <row r="253" spans="1:7" x14ac:dyDescent="0.3">
      <c r="D253" s="292"/>
    </row>
    <row r="254" spans="1:7" x14ac:dyDescent="0.3">
      <c r="D254" s="292"/>
    </row>
    <row r="255" spans="1:7" s="91" customFormat="1" x14ac:dyDescent="0.3">
      <c r="B255" s="291"/>
      <c r="C255" s="291"/>
      <c r="D255" s="292"/>
      <c r="E255" s="291"/>
      <c r="F255" s="291"/>
      <c r="G255" s="291"/>
    </row>
    <row r="256" spans="1:7" x14ac:dyDescent="0.3">
      <c r="D256" s="292"/>
    </row>
    <row r="257" spans="4:4" x14ac:dyDescent="0.3">
      <c r="D257" s="292"/>
    </row>
    <row r="258" spans="4:4" x14ac:dyDescent="0.3">
      <c r="D258" s="292"/>
    </row>
  </sheetData>
  <sheetProtection algorithmName="SHA-512" hashValue="E3/jD4q+IP8/lTYb7p204SyItigg5IxMMU8EKtx+sLoD5EieHQZOcBV4kAlsCosFWx1xc0jOjTtzfogm2UBn8g==" saltValue="tnvjZP+0j/wRBoz2FmDUwQ==" spinCount="100000" sheet="1" objects="1" scenarios="1"/>
  <sortState ref="B2:G247">
    <sortCondition descending="1" ref="G2:G247"/>
  </sortState>
  <conditionalFormatting sqref="B10 D11">
    <cfRule type="cellIs" dxfId="0" priority="2" stopIfTrue="1" operator="lessThan">
      <formula>0</formula>
    </cfRule>
  </conditionalFormatting>
  <printOptions headings="1" gridLines="1"/>
  <pageMargins left="0.31" right="0.25" top="0.62" bottom="0.7"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MASTER DATA</vt:lpstr>
      <vt:lpstr>MASTER DATA BASICS</vt:lpstr>
      <vt:lpstr>WORKING DATA BASICS</vt:lpstr>
      <vt:lpstr>Master Cadre</vt:lpstr>
      <vt:lpstr>Cadre Working Sheet</vt:lpstr>
      <vt:lpstr>Top Basics Sq</vt:lpstr>
      <vt:lpstr>Top in Flts</vt:lpstr>
      <vt:lpstr>Academic</vt:lpstr>
      <vt:lpstr>Drill</vt:lpstr>
      <vt:lpstr>Dorm</vt:lpstr>
      <vt:lpstr>PT Ribbon</vt:lpstr>
      <vt:lpstr>Orienteering</vt:lpstr>
      <vt:lpstr>Top Basics Print</vt:lpstr>
      <vt:lpstr>Awards Info</vt:lpstr>
      <vt:lpstr>List by Name</vt:lpstr>
      <vt:lpstr>List by School</vt:lpstr>
      <vt:lpstr>Rooms - Cadets</vt:lpstr>
      <vt:lpstr>Distro Order</vt:lpstr>
      <vt:lpstr>Rooms - All</vt:lpstr>
      <vt:lpstr>Cadet list by School &amp; Type</vt:lpstr>
      <vt:lpstr>Academic!Print_Area</vt:lpstr>
      <vt:lpstr>'Distro Order'!Print_Area</vt:lpstr>
      <vt:lpstr>Drill!Print_Area</vt:lpstr>
      <vt:lpstr>'List by Name'!Print_Area</vt:lpstr>
      <vt:lpstr>'List by School'!Print_Area</vt:lpstr>
      <vt:lpstr>'MASTER DATA'!Print_Area</vt:lpstr>
      <vt:lpstr>Orienteering!Print_Area</vt:lpstr>
      <vt:lpstr>'PT Ribbon'!Print_Area</vt:lpstr>
      <vt:lpstr>'Rooms - Cadets'!Print_Area</vt:lpstr>
      <vt:lpstr>'Top Basics Print'!Print_Area</vt:lpstr>
      <vt:lpstr>'Top in Flts'!Print_Area</vt:lpstr>
      <vt:lpstr>'Distro Order'!Print_Titles</vt:lpstr>
      <vt:lpstr>'List by Name'!Print_Titles</vt:lpstr>
      <vt:lpstr>'List by School'!Print_Titles</vt:lpstr>
      <vt:lpstr>Orienteering!Print_Titles</vt:lpstr>
      <vt:lpstr>'Rooms - Cadets'!Print_Titles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 Gardner</dc:creator>
  <cp:lastModifiedBy>Michael Gardner</cp:lastModifiedBy>
  <cp:lastPrinted>2021-06-30T18:51:26Z</cp:lastPrinted>
  <dcterms:created xsi:type="dcterms:W3CDTF">2009-06-15T20:08:14Z</dcterms:created>
  <dcterms:modified xsi:type="dcterms:W3CDTF">2021-06-30T19:01:07Z</dcterms:modified>
</cp:coreProperties>
</file>